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6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0.0%"/>
    <numFmt numFmtId="166" formatCode="#,##0.000"/>
    <numFmt numFmtId="167" formatCode="_(* #,##0.0_);_(* \(#,##0.0\);_(* &quot;-&quot;??_);_(@_)"/>
    <numFmt numFmtId="168" formatCode="0.000%"/>
    <numFmt numFmtId="169" formatCode="0.000E+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0" fontId="29" fillId="0" borderId="0" pivotButton="0" quotePrefix="0" xfId="51"/>
    <xf numFmtId="0" fontId="30" fillId="0" borderId="0" pivotButton="0" quotePrefix="0" xfId="51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14" fontId="0" fillId="0" borderId="0" pivotButton="0" quotePrefix="0" xfId="0"/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63" min="2" max="2"/>
    <col width="42.5" customWidth="1" style="163" min="3" max="3"/>
    <col width="57.83203125" bestFit="1" customWidth="1" style="163" min="4" max="4"/>
    <col width="60.5" customWidth="1" style="163" min="5" max="5"/>
  </cols>
  <sheetData>
    <row r="1">
      <c r="A1" s="15" t="inlineStr">
        <is>
          <t>BPoIFUfE BAU Proportion of Industrial Fuel Used for Energy</t>
        </is>
      </c>
      <c r="B1" t="inlineStr">
        <is>
          <t>Illinois</t>
        </is>
      </c>
      <c r="C1" s="131" t="n">
        <v>44368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63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70" t="n"/>
    </row>
    <row r="19" ht="15" customHeight="1" s="163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70" t="n"/>
    </row>
    <row r="20" ht="15" customHeight="1" s="163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70" t="n"/>
    </row>
    <row r="21" ht="15" customHeight="1" s="163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70" t="n"/>
    </row>
    <row r="22" ht="15" customHeight="1" s="163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70" t="n"/>
    </row>
    <row r="25" ht="15" customHeight="1" s="163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70" t="n"/>
    </row>
    <row r="26" ht="15" customHeight="1" s="163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70" t="n"/>
    </row>
    <row r="28" ht="15" customHeight="1" s="163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8" ht="15" customHeight="1" s="163">
      <c r="B48" s="25" t="inlineStr">
        <is>
          <t>Combined Heat and Power 4/</t>
        </is>
      </c>
    </row>
    <row r="49" ht="15" customHeight="1" s="163">
      <c r="B49" s="25" t="inlineStr">
        <is>
          <t xml:space="preserve">  Generating Capacity (gigawatts)</t>
        </is>
      </c>
    </row>
    <row r="50" ht="15" customHeight="1" s="163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9" t="n"/>
    </row>
    <row r="55" ht="15" customHeight="1" s="163">
      <c r="B55" s="25" t="inlineStr">
        <is>
          <t xml:space="preserve">  Net Generation (billion kilowatthours)</t>
        </is>
      </c>
    </row>
    <row r="56" ht="15" customHeight="1" s="163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9" t="n"/>
    </row>
    <row r="61" ht="15" customHeight="1" s="163">
      <c r="B61" s="25" t="inlineStr">
        <is>
          <t xml:space="preserve">    Disposition</t>
        </is>
      </c>
    </row>
    <row r="62" ht="15" customHeight="1" s="163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B64" s="164" t="inlineStr">
        <is>
          <t xml:space="preserve">   1/ Includes energy for combined heat and power plants that have a non-regulatory status, small on-site generating systems.</t>
        </is>
      </c>
      <c r="C64" s="164" t="n"/>
      <c r="D64" s="164" t="n"/>
      <c r="E64" s="164" t="n"/>
      <c r="F64" s="164" t="n"/>
      <c r="G64" s="164" t="n"/>
      <c r="H64" s="164" t="n"/>
      <c r="I64" s="164" t="n"/>
      <c r="J64" s="164" t="n"/>
      <c r="K64" s="164" t="n"/>
      <c r="L64" s="164" t="n"/>
      <c r="M64" s="164" t="n"/>
      <c r="N64" s="164" t="n"/>
      <c r="O64" s="164" t="n"/>
      <c r="P64" s="164" t="n"/>
      <c r="Q64" s="164" t="n"/>
      <c r="R64" s="164" t="n"/>
      <c r="S64" s="164" t="n"/>
      <c r="T64" s="164" t="n"/>
      <c r="U64" s="164" t="n"/>
      <c r="V64" s="164" t="n"/>
      <c r="W64" s="164" t="n"/>
      <c r="X64" s="164" t="n"/>
      <c r="Y64" s="164" t="n"/>
      <c r="Z64" s="164" t="n"/>
      <c r="AA64" s="164" t="n"/>
      <c r="AB64" s="164" t="n"/>
      <c r="AC64" s="164" t="n"/>
      <c r="AD64" s="164" t="n"/>
      <c r="AE64" s="164" t="n"/>
      <c r="AF64" s="164" t="n"/>
      <c r="AG64" s="164" t="n"/>
      <c r="AH64" s="164" t="n"/>
      <c r="AI64" s="164" t="n"/>
    </row>
    <row r="65" ht="15" customHeight="1" s="163">
      <c r="B65" s="31" t="inlineStr">
        <is>
          <t xml:space="preserve">   2/ Includes lubricants, and miscellaneous petroleum products.</t>
        </is>
      </c>
    </row>
    <row r="66" ht="15" customHeight="1" s="163">
      <c r="B66" s="31" t="inlineStr">
        <is>
          <t xml:space="preserve">   3/ Includes emissions attributable to the fuels consumed to generate the purchased electricity.</t>
        </is>
      </c>
    </row>
    <row r="67" ht="15" customHeight="1" s="163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63">
      <c r="B68" s="31" t="inlineStr">
        <is>
          <t xml:space="preserve">   5/ Includes wood and other biomass, waste heat, municipal waste, and renewable sources.</t>
        </is>
      </c>
    </row>
    <row r="69" ht="15" customHeight="1" s="163">
      <c r="B69" s="31" t="inlineStr">
        <is>
          <t xml:space="preserve">   Btu = British thermal unit.</t>
        </is>
      </c>
    </row>
    <row r="70" ht="15" customHeight="1" s="163">
      <c r="B70" s="31" t="inlineStr">
        <is>
          <t xml:space="preserve">   - - = Not applicable.</t>
        </is>
      </c>
    </row>
    <row r="71" ht="15" customHeight="1" s="163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63">
      <c r="B72" s="31" t="inlineStr">
        <is>
          <t>rounding.</t>
        </is>
      </c>
    </row>
    <row r="73" ht="15" customHeight="1" s="163">
      <c r="B73" s="31" t="inlineStr">
        <is>
          <t xml:space="preserve">   Sources:  2019 value of shipments:  IHS Markit, Macroeconomic model, May 2019.</t>
        </is>
      </c>
    </row>
    <row r="74" ht="15" customHeight="1" s="163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63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Fabricated Metal Products Consumption 1/</t>
        </is>
      </c>
    </row>
    <row r="17" ht="15" customHeight="1" s="163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70" t="n"/>
    </row>
    <row r="18" ht="15" customHeight="1" s="163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70" t="n"/>
    </row>
    <row r="19" ht="15" customHeight="1" s="163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70" t="n"/>
    </row>
    <row r="22" ht="15" customHeight="1" s="163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70" t="n"/>
    </row>
    <row r="23" ht="15" customHeight="1" s="163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70" t="n"/>
    </row>
    <row r="27" ht="15" customHeight="1" s="163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Machinery Consumption 1/</t>
        </is>
      </c>
    </row>
    <row r="30" ht="15" customHeight="1" s="163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70" t="n"/>
    </row>
    <row r="31" ht="15" customHeight="1" s="163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70" t="n"/>
    </row>
    <row r="32" ht="15" customHeight="1" s="163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70" t="n"/>
    </row>
    <row r="33" ht="15" customHeight="1" s="163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70" t="n"/>
    </row>
    <row r="34" ht="15" customHeight="1" s="163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70" t="n"/>
    </row>
    <row r="35" ht="15" customHeight="1" s="163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70" t="n"/>
    </row>
    <row r="36" ht="15" customHeight="1" s="163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70" t="n"/>
    </row>
    <row r="37" ht="15" customHeight="1" s="163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70" t="n"/>
    </row>
    <row r="38" ht="15" customHeight="1" s="163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70" t="n"/>
    </row>
    <row r="39" ht="15" customHeight="1" s="163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9" t="n"/>
    </row>
    <row r="41" ht="15" customHeight="1" s="163">
      <c r="B41" s="25" t="inlineStr">
        <is>
          <t xml:space="preserve">   Computers Consumption 1/</t>
        </is>
      </c>
    </row>
    <row r="42" ht="15" customHeight="1" s="163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70" t="n"/>
    </row>
    <row r="43" ht="15" customHeight="1" s="163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70" t="n"/>
    </row>
    <row r="44" ht="15" customHeight="1" s="163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70" t="n"/>
    </row>
    <row r="45" ht="15" customHeight="1" s="163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70" t="n"/>
    </row>
    <row r="46" ht="15" customHeight="1" s="163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70" t="n"/>
    </row>
    <row r="48" ht="15" customHeight="1" s="163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70" t="n"/>
    </row>
    <row r="49" ht="15" customHeight="1" s="163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70" t="n"/>
    </row>
    <row r="51" ht="15" customHeight="1" s="163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 Transportation Equipment Consumption 1/</t>
        </is>
      </c>
    </row>
    <row r="54" ht="15" customHeight="1" s="163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70" t="n"/>
    </row>
    <row r="55" ht="15" customHeight="1" s="163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70" t="n"/>
    </row>
    <row r="56" ht="15" customHeight="1" s="163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70" t="n"/>
    </row>
    <row r="57" ht="15" customHeight="1" s="163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70" t="n"/>
    </row>
    <row r="58" ht="15" customHeight="1" s="163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70" t="n"/>
    </row>
    <row r="59" ht="15" customHeight="1" s="163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70" t="n"/>
    </row>
    <row r="60" ht="15" customHeight="1" s="163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70" t="n"/>
    </row>
    <row r="61" ht="15" customHeight="1" s="163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70" t="n"/>
    </row>
    <row r="63" ht="15" customHeight="1" s="163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9" t="n"/>
    </row>
    <row r="66" ht="15" customHeight="1" s="163">
      <c r="B66" s="25" t="inlineStr">
        <is>
          <t xml:space="preserve">   Electrical Equipment Consumption 1/</t>
        </is>
      </c>
    </row>
    <row r="67" ht="15" customHeight="1" s="163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70" t="n"/>
    </row>
    <row r="68" ht="15" customHeight="1" s="163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70" t="n"/>
    </row>
    <row r="69" ht="15" customHeight="1" s="163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70" t="n"/>
    </row>
    <row r="70" ht="15" customHeight="1" s="163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70" t="n"/>
    </row>
    <row r="71" ht="15" customHeight="1" s="163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70" t="n"/>
    </row>
    <row r="72" ht="15" customHeight="1" s="163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70" t="n"/>
    </row>
    <row r="73" ht="15" customHeight="1" s="163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70" t="n"/>
    </row>
    <row r="74" ht="15" customHeight="1" s="163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70" t="n"/>
    </row>
    <row r="75" ht="15" customHeight="1" s="163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70" t="n"/>
    </row>
    <row r="76" ht="15" customHeight="1" s="163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9" t="n"/>
    </row>
    <row r="78" ht="15" customHeight="1" s="163">
      <c r="B78" s="25" t="inlineStr">
        <is>
          <t>Value of Shipments (billion 2012 dollars)</t>
        </is>
      </c>
    </row>
    <row r="79" ht="15" customHeight="1" s="163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5" ht="15" customHeight="1" s="163">
      <c r="B85" s="25" t="inlineStr">
        <is>
          <t>Energy Consumption per Unit of Output</t>
        </is>
      </c>
    </row>
    <row r="86" ht="15" customHeight="1" s="163">
      <c r="B86" s="25" t="inlineStr">
        <is>
          <t>(thousand Btu per 2012 dollar shipments)</t>
        </is>
      </c>
    </row>
    <row r="87" ht="15" customHeight="1" s="163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70" t="n"/>
    </row>
    <row r="93" ht="15" customHeight="1" s="163">
      <c r="B93" s="25" t="inlineStr">
        <is>
          <t>Carbon Dioxide Emissions 2/ (million metric</t>
        </is>
      </c>
    </row>
    <row r="94" ht="15" customHeight="1" s="163">
      <c r="B94" s="25" t="inlineStr">
        <is>
          <t xml:space="preserve"> tons carbon dioxide equivalent)</t>
        </is>
      </c>
    </row>
    <row r="95" ht="15" customHeight="1" s="163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70" t="n"/>
    </row>
    <row r="96" ht="15" customHeight="1" s="163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2" ht="15" customHeight="1" s="163">
      <c r="B102" s="25" t="inlineStr">
        <is>
          <t>Fabricated Metal Products, Machinery,</t>
        </is>
      </c>
    </row>
    <row r="103" ht="15" customHeight="1" s="163">
      <c r="B103" s="25" t="inlineStr">
        <is>
          <t>Computers, Transportation Equipment,</t>
        </is>
      </c>
    </row>
    <row r="104" ht="15" customHeight="1" s="163">
      <c r="B104" s="25" t="inlineStr">
        <is>
          <t>and Electrical Equipment:</t>
        </is>
      </c>
    </row>
    <row r="106" ht="15" customHeight="1" s="163">
      <c r="B106" s="25" t="inlineStr">
        <is>
          <t xml:space="preserve"> Combined Heat and Power 3/</t>
        </is>
      </c>
    </row>
    <row r="107" ht="15" customHeight="1" s="163">
      <c r="B107" s="25" t="inlineStr">
        <is>
          <t xml:space="preserve">  Generating Capacity (gigawatts)</t>
        </is>
      </c>
    </row>
    <row r="108" ht="15" customHeight="1" s="163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70" t="n"/>
    </row>
    <row r="109" ht="15" customHeight="1" s="163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70" t="n"/>
    </row>
    <row r="110" ht="15" customHeight="1" s="163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70" t="n"/>
    </row>
    <row r="111" ht="15" customHeight="1" s="163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70" t="n"/>
    </row>
    <row r="112" ht="15" customHeight="1" s="163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9" t="n"/>
    </row>
    <row r="113" ht="15" customHeight="1" s="163">
      <c r="B113" s="25" t="inlineStr">
        <is>
          <t xml:space="preserve">  Net Generation (billion kilowatthours)</t>
        </is>
      </c>
    </row>
    <row r="114" ht="15" customHeight="1" s="163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70" t="n"/>
    </row>
    <row r="115" ht="15" customHeight="1" s="163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70" t="n"/>
    </row>
    <row r="116" ht="15" customHeight="1" s="163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70" t="n"/>
    </row>
    <row r="117" ht="15" customHeight="1" s="163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70" t="n"/>
    </row>
    <row r="118" ht="15" customHeight="1" s="163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9" t="n"/>
    </row>
    <row r="119" ht="15" customHeight="1" s="163">
      <c r="B119" s="25" t="inlineStr">
        <is>
          <t xml:space="preserve">    Disposition</t>
        </is>
      </c>
    </row>
    <row r="120" ht="15" customHeight="1" s="163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70" t="n"/>
    </row>
    <row r="121" ht="15" customHeight="1" s="163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70" t="n"/>
    </row>
    <row r="122" ht="15" customHeight="1" s="163" thickBot="1"/>
    <row r="123" ht="15" customHeight="1" s="163">
      <c r="B123" s="164" t="inlineStr">
        <is>
          <t xml:space="preserve">   1/ Includes energy for combined heat and power plants that have a non-regulatory status, small on-site generating systems.</t>
        </is>
      </c>
      <c r="C123" s="164" t="n"/>
      <c r="D123" s="164" t="n"/>
      <c r="E123" s="164" t="n"/>
      <c r="F123" s="164" t="n"/>
      <c r="G123" s="164" t="n"/>
      <c r="H123" s="164" t="n"/>
      <c r="I123" s="164" t="n"/>
      <c r="J123" s="164" t="n"/>
      <c r="K123" s="164" t="n"/>
      <c r="L123" s="164" t="n"/>
      <c r="M123" s="164" t="n"/>
      <c r="N123" s="164" t="n"/>
      <c r="O123" s="164" t="n"/>
      <c r="P123" s="164" t="n"/>
      <c r="Q123" s="164" t="n"/>
      <c r="R123" s="164" t="n"/>
      <c r="S123" s="164" t="n"/>
      <c r="T123" s="164" t="n"/>
      <c r="U123" s="164" t="n"/>
      <c r="V123" s="164" t="n"/>
      <c r="W123" s="164" t="n"/>
      <c r="X123" s="164" t="n"/>
      <c r="Y123" s="164" t="n"/>
      <c r="Z123" s="164" t="n"/>
      <c r="AA123" s="164" t="n"/>
      <c r="AB123" s="164" t="n"/>
      <c r="AC123" s="164" t="n"/>
      <c r="AD123" s="164" t="n"/>
      <c r="AE123" s="164" t="n"/>
      <c r="AF123" s="164" t="n"/>
      <c r="AG123" s="164" t="n"/>
      <c r="AH123" s="164" t="n"/>
      <c r="AI123" s="164" t="n"/>
    </row>
    <row r="124" ht="15" customHeight="1" s="163">
      <c r="B124" s="31" t="inlineStr">
        <is>
          <t xml:space="preserve">   2/ Includes emissions attributable to the fuels consumed to generate the purchased electricity.</t>
        </is>
      </c>
    </row>
    <row r="125" ht="15" customHeight="1" s="163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63">
      <c r="B126" s="31" t="inlineStr">
        <is>
          <t xml:space="preserve">   4/ Includes wood and other biomass, waste heat, municipal waste, and renewable sources.</t>
        </is>
      </c>
    </row>
    <row r="127" ht="15" customHeight="1" s="163">
      <c r="B127" s="31" t="inlineStr">
        <is>
          <t xml:space="preserve">   Btu = British thermal unit.</t>
        </is>
      </c>
    </row>
    <row r="128" ht="15" customHeight="1" s="163">
      <c r="B128" s="31" t="inlineStr">
        <is>
          <t xml:space="preserve">   - - = Not applicable.</t>
        </is>
      </c>
    </row>
    <row r="129" ht="15" customHeight="1" s="163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63">
      <c r="B130" s="31" t="inlineStr">
        <is>
          <t>rounding.</t>
        </is>
      </c>
    </row>
    <row r="131" ht="15" customHeight="1" s="163">
      <c r="B131" s="31" t="inlineStr">
        <is>
          <t xml:space="preserve">   Sources:  2019 value of shipments:  IHS Markit, Macroeconomic model, May 2019.</t>
        </is>
      </c>
    </row>
    <row r="132" ht="15" customHeight="1" s="163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63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Wood Products Consumption 1/</t>
        </is>
      </c>
    </row>
    <row r="17" ht="15" customHeight="1" s="163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70" t="n"/>
    </row>
    <row r="18" ht="15" customHeight="1" s="163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70" t="n"/>
    </row>
    <row r="19" ht="15" customHeight="1" s="163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70" t="n"/>
    </row>
    <row r="20" ht="15" customHeight="1" s="163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70" t="n"/>
    </row>
    <row r="21" ht="15" customHeight="1" s="163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70" t="n"/>
    </row>
    <row r="22" ht="15" customHeight="1" s="163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70" t="n"/>
    </row>
    <row r="23" ht="15" customHeight="1" s="163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70" t="n"/>
    </row>
    <row r="26" ht="15" customHeight="1" s="163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9" t="n"/>
    </row>
    <row r="28" ht="15" customHeight="1" s="163">
      <c r="B28" s="25" t="inlineStr">
        <is>
          <t xml:space="preserve">   Plastics Consumption 1/</t>
        </is>
      </c>
    </row>
    <row r="29" ht="15" customHeight="1" s="163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70" t="n"/>
    </row>
    <row r="30" ht="15" customHeight="1" s="163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70" t="n"/>
    </row>
    <row r="31" ht="15" customHeight="1" s="163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70" t="n"/>
    </row>
    <row r="32" ht="15" customHeight="1" s="163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70" t="n"/>
    </row>
    <row r="34" ht="15" customHeight="1" s="163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70" t="n"/>
    </row>
    <row r="35" ht="15" customHeight="1" s="163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70" t="n"/>
    </row>
    <row r="37" ht="15" customHeight="1" s="163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70" t="n"/>
    </row>
    <row r="38" ht="15" customHeight="1" s="163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Balance of Manufacturing Consumption 1/</t>
        </is>
      </c>
    </row>
    <row r="41" ht="15" customHeight="1" s="163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70" t="n"/>
    </row>
    <row r="42" ht="15" customHeight="1" s="163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70" t="n"/>
    </row>
    <row r="43" ht="15" customHeight="1" s="163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70" t="n"/>
    </row>
    <row r="44" ht="15" customHeight="1" s="163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70" t="n"/>
    </row>
    <row r="45" ht="15" customHeight="1" s="163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70" t="n"/>
    </row>
    <row r="46" ht="15" customHeight="1" s="163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70" t="n"/>
    </row>
    <row r="48" ht="15" customHeight="1" s="163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70" t="n"/>
    </row>
    <row r="49" ht="15" customHeight="1" s="163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70" t="n"/>
    </row>
    <row r="52" ht="15" customHeight="1" s="163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9" t="n"/>
    </row>
    <row r="55" ht="15" customHeight="1" s="163">
      <c r="B55" s="25" t="inlineStr">
        <is>
          <t>Value of Shipments (billion 2012 dollars)</t>
        </is>
      </c>
    </row>
    <row r="56" ht="15" customHeight="1" s="163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60" ht="15" customHeight="1" s="163">
      <c r="B60" s="25" t="inlineStr">
        <is>
          <t>Energy Consumption per Unit of Output</t>
        </is>
      </c>
    </row>
    <row r="61" ht="15" customHeight="1" s="163">
      <c r="B61" s="25" t="inlineStr">
        <is>
          <t>(thousand Btu per 2012 dollar shipments)</t>
        </is>
      </c>
    </row>
    <row r="62" ht="15" customHeight="1" s="163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6" ht="15" customHeight="1" s="163">
      <c r="B66" s="25" t="inlineStr">
        <is>
          <t>Carbon Dioxide Emissions 3/ (million metric</t>
        </is>
      </c>
    </row>
    <row r="67" ht="15" customHeight="1" s="163">
      <c r="B67" s="25" t="inlineStr">
        <is>
          <t xml:space="preserve"> tons carbon dioxide equivalent)</t>
        </is>
      </c>
    </row>
    <row r="68" ht="15" customHeight="1" s="163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69" ht="15" customHeight="1" s="163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70" t="n"/>
    </row>
    <row r="70" ht="15" customHeight="1" s="163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3" ht="15" customHeight="1" s="163">
      <c r="B73" s="25" t="inlineStr">
        <is>
          <t>Wood, Plastics, and Balance of Manufacturing:</t>
        </is>
      </c>
    </row>
    <row r="75" ht="15" customHeight="1" s="163">
      <c r="B75" s="25" t="inlineStr">
        <is>
          <t xml:space="preserve"> Combined Heat and Power 4/</t>
        </is>
      </c>
    </row>
    <row r="76" ht="15" customHeight="1" s="163">
      <c r="B76" s="25" t="inlineStr">
        <is>
          <t xml:space="preserve">  Generating Capacity (gigawatts)</t>
        </is>
      </c>
    </row>
    <row r="77" ht="15" customHeight="1" s="163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70" t="n"/>
    </row>
    <row r="79" ht="15" customHeight="1" s="163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9" t="n"/>
    </row>
    <row r="82" ht="15" customHeight="1" s="163">
      <c r="B82" s="25" t="inlineStr">
        <is>
          <t xml:space="preserve">  Net Generation (billion kilowatthours)</t>
        </is>
      </c>
    </row>
    <row r="83" ht="15" customHeight="1" s="163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70" t="n"/>
    </row>
    <row r="85" ht="15" customHeight="1" s="163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9" t="n"/>
    </row>
    <row r="88" ht="15" customHeight="1" s="163">
      <c r="B88" s="25" t="inlineStr">
        <is>
          <t xml:space="preserve">    Disposition</t>
        </is>
      </c>
    </row>
    <row r="89" ht="15" customHeight="1" s="163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B91" s="164" t="inlineStr">
        <is>
          <t xml:space="preserve">   1/ Includes energy for combined heat and power plants that have a non-regulatory status, small on-site generating systems.</t>
        </is>
      </c>
      <c r="C91" s="164" t="n"/>
      <c r="D91" s="164" t="n"/>
      <c r="E91" s="164" t="n"/>
      <c r="F91" s="164" t="n"/>
      <c r="G91" s="164" t="n"/>
      <c r="H91" s="164" t="n"/>
      <c r="I91" s="164" t="n"/>
      <c r="J91" s="164" t="n"/>
      <c r="K91" s="164" t="n"/>
      <c r="L91" s="164" t="n"/>
      <c r="M91" s="164" t="n"/>
      <c r="N91" s="164" t="n"/>
      <c r="O91" s="164" t="n"/>
      <c r="P91" s="164" t="n"/>
      <c r="Q91" s="164" t="n"/>
      <c r="R91" s="164" t="n"/>
      <c r="S91" s="164" t="n"/>
      <c r="T91" s="164" t="n"/>
      <c r="U91" s="164" t="n"/>
      <c r="V91" s="164" t="n"/>
      <c r="W91" s="164" t="n"/>
      <c r="X91" s="164" t="n"/>
      <c r="Y91" s="164" t="n"/>
      <c r="Z91" s="164" t="n"/>
      <c r="AA91" s="164" t="n"/>
      <c r="AB91" s="164" t="n"/>
      <c r="AC91" s="164" t="n"/>
      <c r="AD91" s="164" t="n"/>
      <c r="AE91" s="164" t="n"/>
      <c r="AF91" s="164" t="n"/>
      <c r="AG91" s="164" t="n"/>
      <c r="AH91" s="164" t="n"/>
      <c r="AI91" s="164" t="n"/>
    </row>
    <row r="92" ht="15" customHeight="1" s="163">
      <c r="B92" s="31" t="inlineStr">
        <is>
          <t xml:space="preserve">   2/ Includes lubricants, and miscellaneous petroleum products.</t>
        </is>
      </c>
    </row>
    <row r="93" ht="15" customHeight="1" s="163">
      <c r="B93" s="31" t="inlineStr">
        <is>
          <t xml:space="preserve">   3/ Includes emissions attributable to the fuels consumed to generate the purchased electricity.</t>
        </is>
      </c>
    </row>
    <row r="94" ht="15" customHeight="1" s="163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63">
      <c r="B95" s="31" t="inlineStr">
        <is>
          <t xml:space="preserve">   5/ Includes wood and other biomass, waste heat, municipal waste, and renewable sources.</t>
        </is>
      </c>
    </row>
    <row r="96" ht="15" customHeight="1" s="163">
      <c r="B96" s="31" t="inlineStr">
        <is>
          <t xml:space="preserve">   Btu = British thermal unit.</t>
        </is>
      </c>
    </row>
    <row r="97" ht="15" customHeight="1" s="163">
      <c r="B97" s="31" t="inlineStr">
        <is>
          <t xml:space="preserve">   - - - Not applicable.</t>
        </is>
      </c>
    </row>
    <row r="98" ht="15" customHeight="1" s="163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63">
      <c r="B99" s="31" t="inlineStr">
        <is>
          <t>rounding.</t>
        </is>
      </c>
    </row>
    <row r="100" ht="15" customHeight="1" s="163">
      <c r="B100" s="31" t="inlineStr">
        <is>
          <t xml:space="preserve">   Sources:  2019 value of shipments:  IHS Markit, Macroeconomic model, May 2019.</t>
        </is>
      </c>
    </row>
    <row r="101" ht="15" customHeight="1" s="163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63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Agriculture</t>
        </is>
      </c>
    </row>
    <row r="17" ht="15" customHeight="1" s="163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70" t="n"/>
    </row>
    <row r="18" ht="15" customHeight="1" s="163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70" t="n"/>
    </row>
    <row r="19" ht="15" customHeight="1" s="163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70" t="n"/>
    </row>
    <row r="20" ht="15" customHeight="1" s="163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70" t="n"/>
    </row>
    <row r="21" ht="15" customHeight="1" s="163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70" t="n"/>
    </row>
    <row r="22" ht="15" customHeight="1" s="163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70" t="n"/>
    </row>
    <row r="24" ht="15" customHeight="1" s="163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70" t="n"/>
    </row>
    <row r="27" ht="15" customHeight="1" s="163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Construction</t>
        </is>
      </c>
    </row>
    <row r="30" ht="15" customHeight="1" s="163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70" t="n"/>
    </row>
    <row r="31" ht="15" customHeight="1" s="163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70" t="n"/>
    </row>
    <row r="32" ht="15" customHeight="1" s="163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70" t="n"/>
    </row>
    <row r="33" ht="15" customHeight="1" s="163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70" t="n"/>
    </row>
    <row r="34" ht="15" customHeight="1" s="163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70" t="n"/>
    </row>
    <row r="35" ht="15" customHeight="1" s="163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70" t="n"/>
    </row>
    <row r="37" ht="15" customHeight="1" s="163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70" t="n"/>
    </row>
    <row r="38" ht="15" customHeight="1" s="163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Mining</t>
        </is>
      </c>
    </row>
    <row r="41" ht="15" customHeight="1" s="163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70" t="n"/>
    </row>
    <row r="42" ht="15" customHeight="1" s="163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70" t="n"/>
    </row>
    <row r="43" ht="15" customHeight="1" s="163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70" t="n"/>
    </row>
    <row r="44" ht="15" customHeight="1" s="163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70" t="n"/>
    </row>
    <row r="45" ht="15" customHeight="1" s="163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70" t="n"/>
    </row>
    <row r="46" ht="15" customHeight="1" s="163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70" t="n"/>
    </row>
    <row r="47" ht="15" customHeight="1" s="163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70" t="n"/>
    </row>
    <row r="48" ht="15" customHeight="1" s="163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70" t="n"/>
    </row>
    <row r="49" ht="15" customHeight="1" s="163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70" t="n"/>
    </row>
    <row r="51" ht="15" customHeight="1" s="163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70" t="n"/>
    </row>
    <row r="52" ht="15" customHeight="1" s="163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9" t="n"/>
    </row>
    <row r="54" ht="15" customHeight="1" s="163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70" t="n"/>
    </row>
    <row r="57" ht="15" customHeight="1" s="163">
      <c r="B57" s="25" t="inlineStr">
        <is>
          <t>Value of Shipments (billion 2012 dollars)</t>
        </is>
      </c>
    </row>
    <row r="58" ht="15" customHeight="1" s="163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0" ht="15" customHeight="1" s="163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70" t="n"/>
    </row>
    <row r="62" ht="15" customHeight="1" s="163">
      <c r="B62" s="25" t="inlineStr">
        <is>
          <t>Energy Consumption per Unit of Output</t>
        </is>
      </c>
    </row>
    <row r="63" ht="15" customHeight="1" s="163">
      <c r="B63" s="25" t="inlineStr">
        <is>
          <t>(thousand Btu per 2012 dollar shipments)</t>
        </is>
      </c>
    </row>
    <row r="64" ht="15" customHeight="1" s="163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8" ht="15" customHeight="1" s="163">
      <c r="B68" s="25" t="inlineStr">
        <is>
          <t>Carbon Dioxide Emissions 4/</t>
        </is>
      </c>
    </row>
    <row r="69" ht="15" customHeight="1" s="163">
      <c r="B69" s="25" t="inlineStr">
        <is>
          <t>(million metric tons carbon dioxide)</t>
        </is>
      </c>
    </row>
    <row r="70" ht="15" customHeight="1" s="163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1" ht="15" customHeight="1" s="163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6" ht="15" customHeight="1" s="163">
      <c r="B76" s="25" t="inlineStr">
        <is>
          <t>Agriculture, Construction, and Mining:</t>
        </is>
      </c>
    </row>
    <row r="78" ht="15" customHeight="1" s="163">
      <c r="B78" s="25" t="inlineStr">
        <is>
          <t xml:space="preserve"> Combined Heat and Power 5/</t>
        </is>
      </c>
    </row>
    <row r="79" ht="15" customHeight="1" s="163">
      <c r="B79" s="25" t="inlineStr">
        <is>
          <t xml:space="preserve">  Generating Capacity (gigawatts)</t>
        </is>
      </c>
    </row>
    <row r="80" ht="15" customHeight="1" s="163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9" t="n"/>
    </row>
    <row r="85" ht="15" customHeight="1" s="163">
      <c r="B85" s="25" t="inlineStr">
        <is>
          <t xml:space="preserve">  Net Generation (billion kilowatthours)</t>
        </is>
      </c>
    </row>
    <row r="86" ht="15" customHeight="1" s="163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9" t="n"/>
    </row>
    <row r="91" ht="15" customHeight="1" s="163">
      <c r="B91" s="25" t="inlineStr">
        <is>
          <t xml:space="preserve">    Disposition</t>
        </is>
      </c>
    </row>
    <row r="92" ht="15" customHeight="1" s="163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70" t="n"/>
    </row>
    <row r="93" ht="15" customHeight="1" s="163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70" t="n"/>
    </row>
    <row r="94" ht="15" customHeight="1" s="163" thickBot="1"/>
    <row r="95" ht="15" customHeight="1" s="163">
      <c r="B95" s="164" t="inlineStr">
        <is>
          <t xml:space="preserve">   1/ Includes lubricants, and miscellaneous petroleum products.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63">
      <c r="B97" s="31" t="inlineStr">
        <is>
          <t xml:space="preserve">   3/ Fuel used in facilities that liquefy natural gas for export.</t>
        </is>
      </c>
    </row>
    <row r="98" ht="15" customHeight="1" s="163">
      <c r="B98" s="31" t="inlineStr">
        <is>
          <t xml:space="preserve">   4/ Includes emissions attributable to the fuels consumed to generate the purchased electricity.</t>
        </is>
      </c>
    </row>
    <row r="99" ht="15" customHeight="1" s="163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63">
      <c r="B100" s="31" t="inlineStr">
        <is>
          <t xml:space="preserve">   6/ Includes wood and other biomass, waste heat, municipal waste, and renewable sources.</t>
        </is>
      </c>
    </row>
    <row r="101" ht="15" customHeight="1" s="163">
      <c r="B101" s="31" t="inlineStr">
        <is>
          <t xml:space="preserve">   Btu = British thermal unit.</t>
        </is>
      </c>
    </row>
    <row r="102" ht="15" customHeight="1" s="163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63">
      <c r="B103" s="31" t="inlineStr">
        <is>
          <t>rounding.</t>
        </is>
      </c>
    </row>
    <row r="104" ht="15" customHeight="1" s="163">
      <c r="B104" s="31" t="inlineStr">
        <is>
          <t xml:space="preserve">   Sources:  2019 value of shipments:  IHS Markit, Macroeconomic model, May 2019.</t>
        </is>
      </c>
    </row>
    <row r="105" ht="15" customHeight="1" s="163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63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63">
      <c r="B11" s="22" t="inlineStr">
        <is>
          <t>(trillion Btu)</t>
        </is>
      </c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70" t="n"/>
    </row>
    <row r="17" ht="15" customHeight="1" s="163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70" t="n"/>
    </row>
    <row r="18" ht="15" customHeight="1" s="163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70" t="n"/>
    </row>
    <row r="19" ht="15" customHeight="1" s="163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70" t="n"/>
    </row>
    <row r="20" ht="15" customHeight="1" s="163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70" t="n"/>
    </row>
    <row r="21" ht="15" customHeight="1" s="163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70" t="n"/>
    </row>
    <row r="22" ht="15" customHeight="1" s="163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70" t="n"/>
    </row>
    <row r="24" ht="15" customHeight="1" s="163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9" t="n"/>
    </row>
    <row r="25" ht="15" customHeight="1" s="163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70" t="n"/>
    </row>
    <row r="26" ht="15" customHeight="1" s="163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70" t="n"/>
    </row>
    <row r="27" ht="15" customHeight="1" s="163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70" t="n"/>
    </row>
    <row r="28" ht="15" customHeight="1" s="163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70" t="n"/>
    </row>
    <row r="29" ht="15" customHeight="1" s="163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70" t="n"/>
    </row>
    <row r="30" ht="15" customHeight="1" s="163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70" t="n"/>
    </row>
    <row r="31" ht="15" customHeight="1" s="163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70" t="n"/>
    </row>
    <row r="33" ht="15" customHeight="1" s="163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9" t="n"/>
    </row>
    <row r="34" ht="15" customHeight="1" s="163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70" t="n"/>
    </row>
    <row r="35" ht="15" customHeight="1" s="163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70" t="n"/>
    </row>
    <row r="36" ht="15" customHeight="1" s="163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70" t="n"/>
    </row>
    <row r="37" ht="15" customHeight="1" s="163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70" t="n"/>
    </row>
    <row r="38" ht="15" customHeight="1" s="163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70" t="n"/>
    </row>
    <row r="39" ht="15" customHeight="1" s="163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70" t="n"/>
    </row>
    <row r="40" ht="15" customHeight="1" s="163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70" t="n"/>
    </row>
    <row r="43" ht="15" customHeight="1" s="163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4" ht="15" customHeight="1" s="163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70" t="n"/>
    </row>
    <row r="45" ht="15" customHeight="1" s="163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70" t="n"/>
    </row>
    <row r="46" ht="15" customHeight="1" s="163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70" t="n"/>
    </row>
    <row r="47" ht="15" customHeight="1" s="163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70" t="n"/>
    </row>
    <row r="49" ht="15" customHeight="1" s="163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0" ht="15" customHeight="1" s="163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70" t="n"/>
    </row>
    <row r="51" ht="15" customHeight="1" s="163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70" t="n"/>
    </row>
    <row r="52" ht="15" customHeight="1" s="163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70" t="n"/>
    </row>
    <row r="53" ht="15" customHeight="1" s="163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70" t="n"/>
    </row>
    <row r="55" ht="15" customHeight="1" s="163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9" t="n"/>
    </row>
    <row r="56" ht="15" customHeight="1" s="163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1" ht="15" customHeight="1" s="163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9" t="n"/>
    </row>
    <row r="62" ht="15" customHeight="1" s="163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70" t="n"/>
    </row>
    <row r="63" ht="15" customHeight="1" s="163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70" t="n"/>
    </row>
    <row r="65" ht="15" customHeight="1" s="163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9" t="n"/>
    </row>
    <row r="66" ht="15" customHeight="1" s="163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70" t="n"/>
    </row>
    <row r="67" ht="15" customHeight="1" s="163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70" t="n"/>
    </row>
    <row r="68" ht="15" customHeight="1" s="163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70" ht="15" customHeight="1" s="163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9" t="n"/>
    </row>
    <row r="71" ht="15" customHeight="1" s="163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4" ht="15" customHeight="1" s="163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70" t="n"/>
    </row>
    <row r="75" ht="15" customHeight="1" s="163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70" t="n"/>
    </row>
    <row r="76" ht="15" customHeight="1" s="163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70" t="n"/>
    </row>
    <row r="77" ht="15" customHeight="1" s="163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70" t="n"/>
    </row>
    <row r="78" ht="15" customHeight="1" s="163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70" t="n"/>
    </row>
    <row r="79" ht="15" customHeight="1" s="163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4" ht="15" customHeight="1" s="163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70" t="n"/>
    </row>
    <row r="85" ht="15" customHeight="1" s="163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70" t="n"/>
    </row>
    <row r="86" ht="15" customHeight="1" s="163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70" t="n"/>
    </row>
    <row r="87" ht="15" customHeight="1" s="163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70" t="n"/>
    </row>
    <row r="88" ht="15" customHeight="1" s="163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70" t="n"/>
    </row>
    <row r="89" ht="15" customHeight="1" s="163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70" t="n"/>
    </row>
    <row r="90" ht="15" customHeight="1" s="163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70" t="n"/>
    </row>
    <row r="91" ht="15" customHeight="1" s="163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70" t="n"/>
    </row>
    <row r="92" ht="15" customHeight="1" s="163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70" t="n"/>
    </row>
    <row r="93" ht="15" customHeight="1" s="163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70" t="n"/>
    </row>
    <row r="94" ht="15" customHeight="1" s="163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70" t="n"/>
    </row>
    <row r="95" ht="15" customHeight="1" s="163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9" t="n"/>
    </row>
    <row r="96" ht="15" customHeight="1" s="163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0" ht="15" customHeight="1" s="163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70" t="n"/>
    </row>
    <row r="101" ht="15" customHeight="1" s="163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70" t="n"/>
    </row>
    <row r="102" ht="15" customHeight="1" s="163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70" t="n"/>
    </row>
    <row r="103" ht="15" customHeight="1" s="163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70" t="n"/>
    </row>
    <row r="104" ht="15" customHeight="1" s="163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70" t="n"/>
    </row>
    <row r="105" ht="15" customHeight="1" s="163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70" t="n"/>
    </row>
    <row r="106" ht="15" customHeight="1" s="163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70" t="n"/>
    </row>
    <row r="107" ht="15" customHeight="1" s="163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70" t="n"/>
    </row>
    <row r="109" ht="15" customHeight="1" s="163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9" t="n"/>
    </row>
    <row r="110" ht="15" customHeight="1" s="163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70" t="n"/>
    </row>
    <row r="111" ht="15" customHeight="1" s="163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70" t="n"/>
    </row>
    <row r="113" ht="15" customHeight="1" s="163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70" t="n"/>
    </row>
    <row r="114" ht="15" customHeight="1" s="163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70" t="n"/>
    </row>
    <row r="116" ht="15" customHeight="1" s="163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9" t="n"/>
    </row>
    <row r="117" ht="15" customHeight="1" s="163" thickBot="1"/>
    <row r="118" ht="15" customHeight="1" s="163">
      <c r="B118" s="164" t="inlineStr">
        <is>
          <t xml:space="preserve">   1/ E85 refers to a blend of 85 percent ethanol (renewable) and 15 percent motor gasoline (nonrenewable).  To address cold starting issues,</t>
        </is>
      </c>
      <c r="C118" s="164" t="n"/>
      <c r="D118" s="164" t="n"/>
      <c r="E118" s="164" t="n"/>
      <c r="F118" s="164" t="n"/>
      <c r="G118" s="164" t="n"/>
      <c r="H118" s="164" t="n"/>
      <c r="I118" s="164" t="n"/>
      <c r="J118" s="164" t="n"/>
      <c r="K118" s="164" t="n"/>
      <c r="L118" s="164" t="n"/>
      <c r="M118" s="164" t="n"/>
      <c r="N118" s="164" t="n"/>
      <c r="O118" s="164" t="n"/>
      <c r="P118" s="164" t="n"/>
      <c r="Q118" s="164" t="n"/>
      <c r="R118" s="164" t="n"/>
      <c r="S118" s="164" t="n"/>
      <c r="T118" s="164" t="n"/>
      <c r="U118" s="164" t="n"/>
      <c r="V118" s="164" t="n"/>
      <c r="W118" s="164" t="n"/>
      <c r="X118" s="164" t="n"/>
      <c r="Y118" s="164" t="n"/>
      <c r="Z118" s="164" t="n"/>
      <c r="AA118" s="164" t="n"/>
      <c r="AB118" s="164" t="n"/>
      <c r="AC118" s="164" t="n"/>
      <c r="AD118" s="164" t="n"/>
      <c r="AE118" s="164" t="n"/>
      <c r="AF118" s="164" t="n"/>
      <c r="AG118" s="164" t="n"/>
      <c r="AH118" s="164" t="n"/>
      <c r="AI118" s="164" t="n"/>
    </row>
    <row r="119" ht="15" customHeight="1" s="163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63">
      <c r="B120" s="31" t="inlineStr">
        <is>
          <t xml:space="preserve">   2/ Commercial trucks from 8,501 to 10,000 pounds.</t>
        </is>
      </c>
    </row>
    <row r="121" ht="15" customHeight="1" s="163">
      <c r="B121" s="31" t="inlineStr">
        <is>
          <t xml:space="preserve">   3/ Does not include military distillate.  Does not include commercial buses.</t>
        </is>
      </c>
    </row>
    <row r="122" ht="15" customHeight="1" s="163">
      <c r="B122" s="31" t="inlineStr">
        <is>
          <t xml:space="preserve">   4/ Does not include passenger rail.</t>
        </is>
      </c>
    </row>
    <row r="123" ht="15" customHeight="1" s="163">
      <c r="B123" s="31" t="inlineStr">
        <is>
          <t xml:space="preserve">   Btu = British thermal unit.</t>
        </is>
      </c>
    </row>
    <row r="124" ht="15" customHeight="1" s="163">
      <c r="B124" s="31" t="inlineStr">
        <is>
          <t xml:space="preserve">   - - = Not applicable.</t>
        </is>
      </c>
    </row>
    <row r="125" ht="15" customHeight="1" s="163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63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63" min="1" max="1"/>
    <col width="42.6640625" customWidth="1" style="163" min="2" max="2"/>
    <col width="9" customWidth="1" style="163" min="3" max="4"/>
    <col width="9" customWidth="1" style="163" min="5" max="16384"/>
  </cols>
  <sheetData>
    <row r="1" ht="15" customHeight="1" s="163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63" thickTop="1"/>
    <row r="3" ht="15" customHeight="1" s="163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63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63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63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63">
      <c r="A10" s="21" t="inlineStr">
        <is>
          <t>CNV000</t>
        </is>
      </c>
      <c r="B10" s="24" t="inlineStr">
        <is>
          <t>72. Conversion Factors</t>
        </is>
      </c>
    </row>
    <row r="11" ht="15" customHeight="1" s="163">
      <c r="B11" s="22" t="inlineStr">
        <is>
          <t>(from physical units to million Btu)</t>
        </is>
      </c>
    </row>
    <row r="12" ht="15" customHeight="1" s="163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63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63" thickTop="1">
      <c r="B14" s="25" t="inlineStr">
        <is>
          <t>Petroleum and Other Liquids</t>
        </is>
      </c>
    </row>
    <row r="15" ht="15" customHeight="1" s="163">
      <c r="B15" s="25" t="inlineStr">
        <is>
          <t>(million Btu per barrel)</t>
        </is>
      </c>
    </row>
    <row r="16" ht="15" customHeight="1" s="163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3" t="n">
        <v>6.636</v>
      </c>
      <c r="D16" s="173" t="n">
        <v>6.636</v>
      </c>
      <c r="E16" s="173" t="n">
        <v>6.636</v>
      </c>
      <c r="F16" s="173" t="n">
        <v>6.636</v>
      </c>
      <c r="G16" s="173" t="n">
        <v>6.636</v>
      </c>
      <c r="H16" s="173" t="n">
        <v>6.636</v>
      </c>
      <c r="I16" s="173" t="n">
        <v>6.636</v>
      </c>
      <c r="J16" s="173" t="n">
        <v>6.636</v>
      </c>
      <c r="K16" s="173" t="n">
        <v>6.636</v>
      </c>
      <c r="L16" s="173" t="n">
        <v>6.636</v>
      </c>
      <c r="M16" s="173" t="n">
        <v>6.636</v>
      </c>
      <c r="N16" s="173" t="n">
        <v>6.636</v>
      </c>
      <c r="O16" s="173" t="n">
        <v>6.636</v>
      </c>
      <c r="P16" s="173" t="n">
        <v>6.636</v>
      </c>
      <c r="Q16" s="173" t="n">
        <v>6.636</v>
      </c>
      <c r="R16" s="173" t="n">
        <v>6.636</v>
      </c>
      <c r="S16" s="173" t="n">
        <v>6.636</v>
      </c>
      <c r="T16" s="173" t="n">
        <v>6.636</v>
      </c>
      <c r="U16" s="173" t="n">
        <v>6.636</v>
      </c>
      <c r="V16" s="173" t="n">
        <v>6.636</v>
      </c>
      <c r="W16" s="173" t="n">
        <v>6.636</v>
      </c>
      <c r="X16" s="173" t="n">
        <v>6.636</v>
      </c>
      <c r="Y16" s="173" t="n">
        <v>6.636</v>
      </c>
      <c r="Z16" s="173" t="n">
        <v>6.636</v>
      </c>
      <c r="AA16" s="173" t="n">
        <v>6.636</v>
      </c>
      <c r="AB16" s="173" t="n">
        <v>6.636</v>
      </c>
      <c r="AC16" s="173" t="n">
        <v>6.636</v>
      </c>
      <c r="AD16" s="173" t="n">
        <v>6.636</v>
      </c>
      <c r="AE16" s="173" t="n">
        <v>6.636</v>
      </c>
      <c r="AF16" s="173" t="n">
        <v>6.636</v>
      </c>
      <c r="AG16" s="173" t="n">
        <v>6.636</v>
      </c>
      <c r="AH16" s="173" t="n">
        <v>6.636</v>
      </c>
      <c r="AI16" s="170" t="n">
        <v>0</v>
      </c>
    </row>
    <row r="17" ht="15" customHeight="1" s="163">
      <c r="A17" s="21" t="inlineStr">
        <is>
          <t>CNV000:aa_AviationGasol</t>
        </is>
      </c>
      <c r="B17" s="26" t="inlineStr">
        <is>
          <t xml:space="preserve">  Aviation Gasoline</t>
        </is>
      </c>
      <c r="C17" s="173" t="n">
        <v>5.048</v>
      </c>
      <c r="D17" s="173" t="n">
        <v>5.048</v>
      </c>
      <c r="E17" s="173" t="n">
        <v>5.048</v>
      </c>
      <c r="F17" s="173" t="n">
        <v>5.048</v>
      </c>
      <c r="G17" s="173" t="n">
        <v>5.048</v>
      </c>
      <c r="H17" s="173" t="n">
        <v>5.048</v>
      </c>
      <c r="I17" s="173" t="n">
        <v>5.048</v>
      </c>
      <c r="J17" s="173" t="n">
        <v>5.048</v>
      </c>
      <c r="K17" s="173" t="n">
        <v>5.048</v>
      </c>
      <c r="L17" s="173" t="n">
        <v>5.048</v>
      </c>
      <c r="M17" s="173" t="n">
        <v>5.048</v>
      </c>
      <c r="N17" s="173" t="n">
        <v>5.048</v>
      </c>
      <c r="O17" s="173" t="n">
        <v>5.048</v>
      </c>
      <c r="P17" s="173" t="n">
        <v>5.048</v>
      </c>
      <c r="Q17" s="173" t="n">
        <v>5.048</v>
      </c>
      <c r="R17" s="173" t="n">
        <v>5.048</v>
      </c>
      <c r="S17" s="173" t="n">
        <v>5.048</v>
      </c>
      <c r="T17" s="173" t="n">
        <v>5.048</v>
      </c>
      <c r="U17" s="173" t="n">
        <v>5.048</v>
      </c>
      <c r="V17" s="173" t="n">
        <v>5.048</v>
      </c>
      <c r="W17" s="173" t="n">
        <v>5.048</v>
      </c>
      <c r="X17" s="173" t="n">
        <v>5.048</v>
      </c>
      <c r="Y17" s="173" t="n">
        <v>5.048</v>
      </c>
      <c r="Z17" s="173" t="n">
        <v>5.048</v>
      </c>
      <c r="AA17" s="173" t="n">
        <v>5.048</v>
      </c>
      <c r="AB17" s="173" t="n">
        <v>5.048</v>
      </c>
      <c r="AC17" s="173" t="n">
        <v>5.048</v>
      </c>
      <c r="AD17" s="173" t="n">
        <v>5.048</v>
      </c>
      <c r="AE17" s="173" t="n">
        <v>5.048</v>
      </c>
      <c r="AF17" s="173" t="n">
        <v>5.048</v>
      </c>
      <c r="AG17" s="173" t="n">
        <v>5.048</v>
      </c>
      <c r="AH17" s="173" t="n">
        <v>5.048</v>
      </c>
      <c r="AI17" s="170" t="n">
        <v>0</v>
      </c>
    </row>
    <row r="18" ht="15" customHeight="1" s="163">
      <c r="A18" s="21" t="inlineStr">
        <is>
          <t>CNV000:ea_Biodiesel</t>
        </is>
      </c>
      <c r="B18" s="26" t="inlineStr">
        <is>
          <t xml:space="preserve">  Biodiesel</t>
        </is>
      </c>
      <c r="C18" s="173" t="n">
        <v>5.359</v>
      </c>
      <c r="D18" s="173" t="n">
        <v>5.359</v>
      </c>
      <c r="E18" s="173" t="n">
        <v>5.359</v>
      </c>
      <c r="F18" s="173" t="n">
        <v>5.359</v>
      </c>
      <c r="G18" s="173" t="n">
        <v>5.359</v>
      </c>
      <c r="H18" s="173" t="n">
        <v>5.359</v>
      </c>
      <c r="I18" s="173" t="n">
        <v>5.359</v>
      </c>
      <c r="J18" s="173" t="n">
        <v>5.359</v>
      </c>
      <c r="K18" s="173" t="n">
        <v>5.359</v>
      </c>
      <c r="L18" s="173" t="n">
        <v>5.359</v>
      </c>
      <c r="M18" s="173" t="n">
        <v>5.359</v>
      </c>
      <c r="N18" s="173" t="n">
        <v>5.359</v>
      </c>
      <c r="O18" s="173" t="n">
        <v>5.359</v>
      </c>
      <c r="P18" s="173" t="n">
        <v>5.359</v>
      </c>
      <c r="Q18" s="173" t="n">
        <v>5.359</v>
      </c>
      <c r="R18" s="173" t="n">
        <v>5.359</v>
      </c>
      <c r="S18" s="173" t="n">
        <v>5.359</v>
      </c>
      <c r="T18" s="173" t="n">
        <v>5.359</v>
      </c>
      <c r="U18" s="173" t="n">
        <v>5.359</v>
      </c>
      <c r="V18" s="173" t="n">
        <v>5.359</v>
      </c>
      <c r="W18" s="173" t="n">
        <v>5.359</v>
      </c>
      <c r="X18" s="173" t="n">
        <v>5.359</v>
      </c>
      <c r="Y18" s="173" t="n">
        <v>5.359</v>
      </c>
      <c r="Z18" s="173" t="n">
        <v>5.359</v>
      </c>
      <c r="AA18" s="173" t="n">
        <v>5.359</v>
      </c>
      <c r="AB18" s="173" t="n">
        <v>5.359</v>
      </c>
      <c r="AC18" s="173" t="n">
        <v>5.359</v>
      </c>
      <c r="AD18" s="173" t="n">
        <v>5.359</v>
      </c>
      <c r="AE18" s="173" t="n">
        <v>5.359</v>
      </c>
      <c r="AF18" s="173" t="n">
        <v>5.359</v>
      </c>
      <c r="AG18" s="173" t="n">
        <v>5.359</v>
      </c>
      <c r="AH18" s="173" t="n">
        <v>5.359</v>
      </c>
      <c r="AI18" s="170" t="n">
        <v>0</v>
      </c>
    </row>
    <row r="19" ht="15" customHeight="1" s="163">
      <c r="A19" s="21" t="inlineStr">
        <is>
          <t>CNV000:aa_Distillate</t>
        </is>
      </c>
      <c r="B19" s="26" t="inlineStr">
        <is>
          <t xml:space="preserve">  Distillate Fuel Oil</t>
        </is>
      </c>
      <c r="C19" s="173" t="n">
        <v>5.825</v>
      </c>
      <c r="D19" s="173" t="n">
        <v>5.825</v>
      </c>
      <c r="E19" s="173" t="n">
        <v>5.825</v>
      </c>
      <c r="F19" s="173" t="n">
        <v>5.825</v>
      </c>
      <c r="G19" s="173" t="n">
        <v>5.825</v>
      </c>
      <c r="H19" s="173" t="n">
        <v>5.825</v>
      </c>
      <c r="I19" s="173" t="n">
        <v>5.825</v>
      </c>
      <c r="J19" s="173" t="n">
        <v>5.825</v>
      </c>
      <c r="K19" s="173" t="n">
        <v>5.825</v>
      </c>
      <c r="L19" s="173" t="n">
        <v>5.825</v>
      </c>
      <c r="M19" s="173" t="n">
        <v>5.825</v>
      </c>
      <c r="N19" s="173" t="n">
        <v>5.825</v>
      </c>
      <c r="O19" s="173" t="n">
        <v>5.825</v>
      </c>
      <c r="P19" s="173" t="n">
        <v>5.825</v>
      </c>
      <c r="Q19" s="173" t="n">
        <v>5.825</v>
      </c>
      <c r="R19" s="173" t="n">
        <v>5.825</v>
      </c>
      <c r="S19" s="173" t="n">
        <v>5.825</v>
      </c>
      <c r="T19" s="173" t="n">
        <v>5.825</v>
      </c>
      <c r="U19" s="173" t="n">
        <v>5.825</v>
      </c>
      <c r="V19" s="173" t="n">
        <v>5.825</v>
      </c>
      <c r="W19" s="173" t="n">
        <v>5.825</v>
      </c>
      <c r="X19" s="173" t="n">
        <v>5.825</v>
      </c>
      <c r="Y19" s="173" t="n">
        <v>5.825</v>
      </c>
      <c r="Z19" s="173" t="n">
        <v>5.825</v>
      </c>
      <c r="AA19" s="173" t="n">
        <v>5.825</v>
      </c>
      <c r="AB19" s="173" t="n">
        <v>5.825</v>
      </c>
      <c r="AC19" s="173" t="n">
        <v>5.825</v>
      </c>
      <c r="AD19" s="173" t="n">
        <v>5.825</v>
      </c>
      <c r="AE19" s="173" t="n">
        <v>5.825</v>
      </c>
      <c r="AF19" s="173" t="n">
        <v>5.825</v>
      </c>
      <c r="AG19" s="173" t="n">
        <v>5.825</v>
      </c>
      <c r="AH19" s="173" t="n">
        <v>5.825</v>
      </c>
      <c r="AI19" s="170" t="n">
        <v>0</v>
      </c>
    </row>
    <row r="20" ht="15" customHeight="1" s="163">
      <c r="A20" s="21" t="inlineStr">
        <is>
          <t>CNV000:aa_Residential</t>
        </is>
      </c>
      <c r="B20" s="26" t="inlineStr">
        <is>
          <t xml:space="preserve">    Residential</t>
        </is>
      </c>
      <c r="C20" s="173" t="n">
        <v>5.774495</v>
      </c>
      <c r="D20" s="173" t="n">
        <v>5.774243</v>
      </c>
      <c r="E20" s="173" t="n">
        <v>5.773247</v>
      </c>
      <c r="F20" s="173" t="n">
        <v>5.772089</v>
      </c>
      <c r="G20" s="173" t="n">
        <v>5.772036</v>
      </c>
      <c r="H20" s="173" t="n">
        <v>5.771943</v>
      </c>
      <c r="I20" s="173" t="n">
        <v>5.771772</v>
      </c>
      <c r="J20" s="173" t="n">
        <v>5.772083</v>
      </c>
      <c r="K20" s="173" t="n">
        <v>5.772353</v>
      </c>
      <c r="L20" s="173" t="n">
        <v>5.772017</v>
      </c>
      <c r="M20" s="173" t="n">
        <v>5.771494</v>
      </c>
      <c r="N20" s="173" t="n">
        <v>5.770727</v>
      </c>
      <c r="O20" s="173" t="n">
        <v>5.77121</v>
      </c>
      <c r="P20" s="173" t="n">
        <v>5.770951</v>
      </c>
      <c r="Q20" s="173" t="n">
        <v>5.771115</v>
      </c>
      <c r="R20" s="173" t="n">
        <v>5.77093</v>
      </c>
      <c r="S20" s="173" t="n">
        <v>5.771118</v>
      </c>
      <c r="T20" s="173" t="n">
        <v>5.770806</v>
      </c>
      <c r="U20" s="173" t="n">
        <v>5.772179</v>
      </c>
      <c r="V20" s="173" t="n">
        <v>5.770948</v>
      </c>
      <c r="W20" s="173" t="n">
        <v>5.771861</v>
      </c>
      <c r="X20" s="173" t="n">
        <v>5.77062</v>
      </c>
      <c r="Y20" s="173" t="n">
        <v>5.77089</v>
      </c>
      <c r="Z20" s="173" t="n">
        <v>5.77105</v>
      </c>
      <c r="AA20" s="173" t="n">
        <v>5.773028</v>
      </c>
      <c r="AB20" s="173" t="n">
        <v>5.771064</v>
      </c>
      <c r="AC20" s="173" t="n">
        <v>5.770857</v>
      </c>
      <c r="AD20" s="173" t="n">
        <v>5.770606</v>
      </c>
      <c r="AE20" s="173" t="n">
        <v>5.772445</v>
      </c>
      <c r="AF20" s="173" t="n">
        <v>5.773319</v>
      </c>
      <c r="AG20" s="173" t="n">
        <v>5.773435</v>
      </c>
      <c r="AH20" s="173" t="n">
        <v>5.772675</v>
      </c>
      <c r="AI20" s="170" t="n">
        <v>-1e-05</v>
      </c>
    </row>
    <row r="21" ht="15" customHeight="1" s="163">
      <c r="A21" s="21" t="inlineStr">
        <is>
          <t>CNV000:aa_Commercial</t>
        </is>
      </c>
      <c r="B21" s="26" t="inlineStr">
        <is>
          <t xml:space="preserve">    Commercial</t>
        </is>
      </c>
      <c r="C21" s="173" t="n">
        <v>5.774495</v>
      </c>
      <c r="D21" s="173" t="n">
        <v>5.774243</v>
      </c>
      <c r="E21" s="173" t="n">
        <v>5.773247</v>
      </c>
      <c r="F21" s="173" t="n">
        <v>5.772089</v>
      </c>
      <c r="G21" s="173" t="n">
        <v>5.772036</v>
      </c>
      <c r="H21" s="173" t="n">
        <v>5.771943</v>
      </c>
      <c r="I21" s="173" t="n">
        <v>5.771772</v>
      </c>
      <c r="J21" s="173" t="n">
        <v>5.772083</v>
      </c>
      <c r="K21" s="173" t="n">
        <v>5.772353</v>
      </c>
      <c r="L21" s="173" t="n">
        <v>5.772017</v>
      </c>
      <c r="M21" s="173" t="n">
        <v>5.771494</v>
      </c>
      <c r="N21" s="173" t="n">
        <v>5.770727</v>
      </c>
      <c r="O21" s="173" t="n">
        <v>5.77121</v>
      </c>
      <c r="P21" s="173" t="n">
        <v>5.770951</v>
      </c>
      <c r="Q21" s="173" t="n">
        <v>5.771115</v>
      </c>
      <c r="R21" s="173" t="n">
        <v>5.77093</v>
      </c>
      <c r="S21" s="173" t="n">
        <v>5.771118</v>
      </c>
      <c r="T21" s="173" t="n">
        <v>5.770806</v>
      </c>
      <c r="U21" s="173" t="n">
        <v>5.772179</v>
      </c>
      <c r="V21" s="173" t="n">
        <v>5.770948</v>
      </c>
      <c r="W21" s="173" t="n">
        <v>5.771861</v>
      </c>
      <c r="X21" s="173" t="n">
        <v>5.77062</v>
      </c>
      <c r="Y21" s="173" t="n">
        <v>5.77089</v>
      </c>
      <c r="Z21" s="173" t="n">
        <v>5.77105</v>
      </c>
      <c r="AA21" s="173" t="n">
        <v>5.773028</v>
      </c>
      <c r="AB21" s="173" t="n">
        <v>5.771064</v>
      </c>
      <c r="AC21" s="173" t="n">
        <v>5.770857</v>
      </c>
      <c r="AD21" s="173" t="n">
        <v>5.770606</v>
      </c>
      <c r="AE21" s="173" t="n">
        <v>5.772445</v>
      </c>
      <c r="AF21" s="173" t="n">
        <v>5.773319</v>
      </c>
      <c r="AG21" s="173" t="n">
        <v>5.773435</v>
      </c>
      <c r="AH21" s="173" t="n">
        <v>5.772675</v>
      </c>
      <c r="AI21" s="170" t="n">
        <v>-1e-05</v>
      </c>
    </row>
    <row r="22" ht="15" customHeight="1" s="163">
      <c r="A22" s="21" t="inlineStr">
        <is>
          <t>CNV000:aa_Transportatio</t>
        </is>
      </c>
      <c r="B22" s="26" t="inlineStr">
        <is>
          <t xml:space="preserve">    Transportation</t>
        </is>
      </c>
      <c r="C22" s="173" t="n">
        <v>5.774495</v>
      </c>
      <c r="D22" s="173" t="n">
        <v>5.774243</v>
      </c>
      <c r="E22" s="173" t="n">
        <v>5.773247</v>
      </c>
      <c r="F22" s="173" t="n">
        <v>5.772089</v>
      </c>
      <c r="G22" s="173" t="n">
        <v>5.772036</v>
      </c>
      <c r="H22" s="173" t="n">
        <v>5.771943</v>
      </c>
      <c r="I22" s="173" t="n">
        <v>5.771772</v>
      </c>
      <c r="J22" s="173" t="n">
        <v>5.772083</v>
      </c>
      <c r="K22" s="173" t="n">
        <v>5.772353</v>
      </c>
      <c r="L22" s="173" t="n">
        <v>5.772017</v>
      </c>
      <c r="M22" s="173" t="n">
        <v>5.771494</v>
      </c>
      <c r="N22" s="173" t="n">
        <v>5.770727</v>
      </c>
      <c r="O22" s="173" t="n">
        <v>5.77121</v>
      </c>
      <c r="P22" s="173" t="n">
        <v>5.770951</v>
      </c>
      <c r="Q22" s="173" t="n">
        <v>5.771115</v>
      </c>
      <c r="R22" s="173" t="n">
        <v>5.77093</v>
      </c>
      <c r="S22" s="173" t="n">
        <v>5.771118</v>
      </c>
      <c r="T22" s="173" t="n">
        <v>5.770806</v>
      </c>
      <c r="U22" s="173" t="n">
        <v>5.772179</v>
      </c>
      <c r="V22" s="173" t="n">
        <v>5.770948</v>
      </c>
      <c r="W22" s="173" t="n">
        <v>5.771861</v>
      </c>
      <c r="X22" s="173" t="n">
        <v>5.77062</v>
      </c>
      <c r="Y22" s="173" t="n">
        <v>5.77089</v>
      </c>
      <c r="Z22" s="173" t="n">
        <v>5.77105</v>
      </c>
      <c r="AA22" s="173" t="n">
        <v>5.773028</v>
      </c>
      <c r="AB22" s="173" t="n">
        <v>5.771064</v>
      </c>
      <c r="AC22" s="173" t="n">
        <v>5.770857</v>
      </c>
      <c r="AD22" s="173" t="n">
        <v>5.770606</v>
      </c>
      <c r="AE22" s="173" t="n">
        <v>5.772445</v>
      </c>
      <c r="AF22" s="173" t="n">
        <v>5.773319</v>
      </c>
      <c r="AG22" s="173" t="n">
        <v>5.773435</v>
      </c>
      <c r="AH22" s="173" t="n">
        <v>5.772675</v>
      </c>
      <c r="AI22" s="170" t="n">
        <v>-1e-05</v>
      </c>
    </row>
    <row r="23" ht="15" customHeight="1" s="163">
      <c r="A23" s="21" t="inlineStr">
        <is>
          <t>CNV000:aa_Industrial</t>
        </is>
      </c>
      <c r="B23" s="26" t="inlineStr">
        <is>
          <t xml:space="preserve">    Industrial</t>
        </is>
      </c>
      <c r="C23" s="173" t="n">
        <v>5.774495</v>
      </c>
      <c r="D23" s="173" t="n">
        <v>5.774243</v>
      </c>
      <c r="E23" s="173" t="n">
        <v>5.773247</v>
      </c>
      <c r="F23" s="173" t="n">
        <v>5.772089</v>
      </c>
      <c r="G23" s="173" t="n">
        <v>5.772036</v>
      </c>
      <c r="H23" s="173" t="n">
        <v>5.771943</v>
      </c>
      <c r="I23" s="173" t="n">
        <v>5.771772</v>
      </c>
      <c r="J23" s="173" t="n">
        <v>5.772083</v>
      </c>
      <c r="K23" s="173" t="n">
        <v>5.772353</v>
      </c>
      <c r="L23" s="173" t="n">
        <v>5.772017</v>
      </c>
      <c r="M23" s="173" t="n">
        <v>5.771494</v>
      </c>
      <c r="N23" s="173" t="n">
        <v>5.770727</v>
      </c>
      <c r="O23" s="173" t="n">
        <v>5.77121</v>
      </c>
      <c r="P23" s="173" t="n">
        <v>5.770951</v>
      </c>
      <c r="Q23" s="173" t="n">
        <v>5.771115</v>
      </c>
      <c r="R23" s="173" t="n">
        <v>5.77093</v>
      </c>
      <c r="S23" s="173" t="n">
        <v>5.771118</v>
      </c>
      <c r="T23" s="173" t="n">
        <v>5.770806</v>
      </c>
      <c r="U23" s="173" t="n">
        <v>5.772179</v>
      </c>
      <c r="V23" s="173" t="n">
        <v>5.770948</v>
      </c>
      <c r="W23" s="173" t="n">
        <v>5.771861</v>
      </c>
      <c r="X23" s="173" t="n">
        <v>5.77062</v>
      </c>
      <c r="Y23" s="173" t="n">
        <v>5.77089</v>
      </c>
      <c r="Z23" s="173" t="n">
        <v>5.77105</v>
      </c>
      <c r="AA23" s="173" t="n">
        <v>5.773028</v>
      </c>
      <c r="AB23" s="173" t="n">
        <v>5.771064</v>
      </c>
      <c r="AC23" s="173" t="n">
        <v>5.770857</v>
      </c>
      <c r="AD23" s="173" t="n">
        <v>5.770606</v>
      </c>
      <c r="AE23" s="173" t="n">
        <v>5.772445</v>
      </c>
      <c r="AF23" s="173" t="n">
        <v>5.773319</v>
      </c>
      <c r="AG23" s="173" t="n">
        <v>5.773435</v>
      </c>
      <c r="AH23" s="173" t="n">
        <v>5.772675</v>
      </c>
      <c r="AI23" s="170" t="n">
        <v>-1e-05</v>
      </c>
    </row>
    <row r="24" ht="15" customHeight="1" s="163">
      <c r="A24" s="21" t="inlineStr">
        <is>
          <t>CNV000:aa_ElectricPower</t>
        </is>
      </c>
      <c r="B24" s="26" t="inlineStr">
        <is>
          <t xml:space="preserve">    Electric Power</t>
        </is>
      </c>
      <c r="C24" s="173" t="n">
        <v>5.774495</v>
      </c>
      <c r="D24" s="173" t="n">
        <v>5.774243</v>
      </c>
      <c r="E24" s="173" t="n">
        <v>5.773247</v>
      </c>
      <c r="F24" s="173" t="n">
        <v>5.772089</v>
      </c>
      <c r="G24" s="173" t="n">
        <v>5.772036</v>
      </c>
      <c r="H24" s="173" t="n">
        <v>5.771943</v>
      </c>
      <c r="I24" s="173" t="n">
        <v>5.771772</v>
      </c>
      <c r="J24" s="173" t="n">
        <v>5.772083</v>
      </c>
      <c r="K24" s="173" t="n">
        <v>5.772353</v>
      </c>
      <c r="L24" s="173" t="n">
        <v>5.772017</v>
      </c>
      <c r="M24" s="173" t="n">
        <v>5.771494</v>
      </c>
      <c r="N24" s="173" t="n">
        <v>5.770727</v>
      </c>
      <c r="O24" s="173" t="n">
        <v>5.77121</v>
      </c>
      <c r="P24" s="173" t="n">
        <v>5.770951</v>
      </c>
      <c r="Q24" s="173" t="n">
        <v>5.771115</v>
      </c>
      <c r="R24" s="173" t="n">
        <v>5.77093</v>
      </c>
      <c r="S24" s="173" t="n">
        <v>5.771118</v>
      </c>
      <c r="T24" s="173" t="n">
        <v>5.770806</v>
      </c>
      <c r="U24" s="173" t="n">
        <v>5.772179</v>
      </c>
      <c r="V24" s="173" t="n">
        <v>5.770948</v>
      </c>
      <c r="W24" s="173" t="n">
        <v>5.771861</v>
      </c>
      <c r="X24" s="173" t="n">
        <v>5.77062</v>
      </c>
      <c r="Y24" s="173" t="n">
        <v>5.77089</v>
      </c>
      <c r="Z24" s="173" t="n">
        <v>5.77105</v>
      </c>
      <c r="AA24" s="173" t="n">
        <v>5.773028</v>
      </c>
      <c r="AB24" s="173" t="n">
        <v>5.771064</v>
      </c>
      <c r="AC24" s="173" t="n">
        <v>5.770857</v>
      </c>
      <c r="AD24" s="173" t="n">
        <v>5.770606</v>
      </c>
      <c r="AE24" s="173" t="n">
        <v>5.772445</v>
      </c>
      <c r="AF24" s="173" t="n">
        <v>5.773319</v>
      </c>
      <c r="AG24" s="173" t="n">
        <v>5.773435</v>
      </c>
      <c r="AH24" s="173" t="n">
        <v>5.772675</v>
      </c>
      <c r="AI24" s="170" t="n">
        <v>-1e-05</v>
      </c>
    </row>
    <row r="25" ht="15" customHeight="1" s="163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3" t="n">
        <v>5.774495</v>
      </c>
      <c r="D25" s="173" t="n">
        <v>5.774243</v>
      </c>
      <c r="E25" s="173" t="n">
        <v>5.773248</v>
      </c>
      <c r="F25" s="173" t="n">
        <v>5.772089</v>
      </c>
      <c r="G25" s="173" t="n">
        <v>5.772036</v>
      </c>
      <c r="H25" s="173" t="n">
        <v>5.771944</v>
      </c>
      <c r="I25" s="173" t="n">
        <v>5.771772</v>
      </c>
      <c r="J25" s="173" t="n">
        <v>5.772083</v>
      </c>
      <c r="K25" s="173" t="n">
        <v>5.772353</v>
      </c>
      <c r="L25" s="173" t="n">
        <v>5.772018</v>
      </c>
      <c r="M25" s="173" t="n">
        <v>5.771494</v>
      </c>
      <c r="N25" s="173" t="n">
        <v>5.770726</v>
      </c>
      <c r="O25" s="173" t="n">
        <v>5.77121</v>
      </c>
      <c r="P25" s="173" t="n">
        <v>5.770951</v>
      </c>
      <c r="Q25" s="173" t="n">
        <v>5.771115</v>
      </c>
      <c r="R25" s="173" t="n">
        <v>5.77093</v>
      </c>
      <c r="S25" s="173" t="n">
        <v>5.771118</v>
      </c>
      <c r="T25" s="173" t="n">
        <v>5.770806</v>
      </c>
      <c r="U25" s="173" t="n">
        <v>5.772179</v>
      </c>
      <c r="V25" s="173" t="n">
        <v>5.770948</v>
      </c>
      <c r="W25" s="173" t="n">
        <v>5.771861</v>
      </c>
      <c r="X25" s="173" t="n">
        <v>5.77062</v>
      </c>
      <c r="Y25" s="173" t="n">
        <v>5.77089</v>
      </c>
      <c r="Z25" s="173" t="n">
        <v>5.771051</v>
      </c>
      <c r="AA25" s="173" t="n">
        <v>5.773028</v>
      </c>
      <c r="AB25" s="173" t="n">
        <v>5.771063</v>
      </c>
      <c r="AC25" s="173" t="n">
        <v>5.770857</v>
      </c>
      <c r="AD25" s="173" t="n">
        <v>5.770607</v>
      </c>
      <c r="AE25" s="173" t="n">
        <v>5.772445</v>
      </c>
      <c r="AF25" s="173" t="n">
        <v>5.773318</v>
      </c>
      <c r="AG25" s="173" t="n">
        <v>5.773435</v>
      </c>
      <c r="AH25" s="173" t="n">
        <v>5.772674</v>
      </c>
      <c r="AI25" s="170" t="n">
        <v>-1e-05</v>
      </c>
    </row>
    <row r="26" ht="15" customHeight="1" s="163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3" t="n">
        <v>5.817</v>
      </c>
      <c r="D26" s="173" t="n">
        <v>5.817</v>
      </c>
      <c r="E26" s="173" t="n">
        <v>5.817</v>
      </c>
      <c r="F26" s="173" t="n">
        <v>5.817</v>
      </c>
      <c r="G26" s="173" t="n">
        <v>5.817</v>
      </c>
      <c r="H26" s="173" t="n">
        <v>5.817</v>
      </c>
      <c r="I26" s="173" t="n">
        <v>5.817</v>
      </c>
      <c r="J26" s="173" t="n">
        <v>5.817</v>
      </c>
      <c r="K26" s="173" t="n">
        <v>5.817</v>
      </c>
      <c r="L26" s="173" t="n">
        <v>5.817</v>
      </c>
      <c r="M26" s="173" t="n">
        <v>5.817</v>
      </c>
      <c r="N26" s="173" t="n">
        <v>5.817</v>
      </c>
      <c r="O26" s="173" t="n">
        <v>5.817</v>
      </c>
      <c r="P26" s="173" t="n">
        <v>5.817</v>
      </c>
      <c r="Q26" s="173" t="n">
        <v>5.817</v>
      </c>
      <c r="R26" s="173" t="n">
        <v>5.817</v>
      </c>
      <c r="S26" s="173" t="n">
        <v>5.817</v>
      </c>
      <c r="T26" s="173" t="n">
        <v>5.817</v>
      </c>
      <c r="U26" s="173" t="n">
        <v>5.817</v>
      </c>
      <c r="V26" s="173" t="n">
        <v>5.817</v>
      </c>
      <c r="W26" s="173" t="n">
        <v>5.817</v>
      </c>
      <c r="X26" s="173" t="n">
        <v>5.817</v>
      </c>
      <c r="Y26" s="173" t="n">
        <v>5.817</v>
      </c>
      <c r="Z26" s="173" t="n">
        <v>5.817</v>
      </c>
      <c r="AA26" s="173" t="n">
        <v>5.817</v>
      </c>
      <c r="AB26" s="173" t="n">
        <v>5.817</v>
      </c>
      <c r="AC26" s="173" t="n">
        <v>5.817</v>
      </c>
      <c r="AD26" s="173" t="n">
        <v>5.817</v>
      </c>
      <c r="AE26" s="173" t="n">
        <v>5.817</v>
      </c>
      <c r="AF26" s="173" t="n">
        <v>5.817</v>
      </c>
      <c r="AG26" s="173" t="n">
        <v>5.817</v>
      </c>
      <c r="AH26" s="173" t="n">
        <v>5.817</v>
      </c>
      <c r="AI26" s="170" t="n">
        <v>0</v>
      </c>
    </row>
    <row r="27" ht="15" customHeight="1" s="163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3" t="n">
        <v>5.77</v>
      </c>
      <c r="D27" s="173" t="n">
        <v>5.77</v>
      </c>
      <c r="E27" s="173" t="n">
        <v>5.77</v>
      </c>
      <c r="F27" s="173" t="n">
        <v>5.77</v>
      </c>
      <c r="G27" s="173" t="n">
        <v>5.77</v>
      </c>
      <c r="H27" s="173" t="n">
        <v>5.77</v>
      </c>
      <c r="I27" s="173" t="n">
        <v>5.77</v>
      </c>
      <c r="J27" s="173" t="n">
        <v>5.77</v>
      </c>
      <c r="K27" s="173" t="n">
        <v>5.77</v>
      </c>
      <c r="L27" s="173" t="n">
        <v>5.77</v>
      </c>
      <c r="M27" s="173" t="n">
        <v>5.77</v>
      </c>
      <c r="N27" s="173" t="n">
        <v>5.77</v>
      </c>
      <c r="O27" s="173" t="n">
        <v>5.77</v>
      </c>
      <c r="P27" s="173" t="n">
        <v>5.77</v>
      </c>
      <c r="Q27" s="173" t="n">
        <v>5.77</v>
      </c>
      <c r="R27" s="173" t="n">
        <v>5.77</v>
      </c>
      <c r="S27" s="173" t="n">
        <v>5.77</v>
      </c>
      <c r="T27" s="173" t="n">
        <v>5.77</v>
      </c>
      <c r="U27" s="173" t="n">
        <v>5.77</v>
      </c>
      <c r="V27" s="173" t="n">
        <v>5.77</v>
      </c>
      <c r="W27" s="173" t="n">
        <v>5.77</v>
      </c>
      <c r="X27" s="173" t="n">
        <v>5.77</v>
      </c>
      <c r="Y27" s="173" t="n">
        <v>5.77</v>
      </c>
      <c r="Z27" s="173" t="n">
        <v>5.77</v>
      </c>
      <c r="AA27" s="173" t="n">
        <v>5.77</v>
      </c>
      <c r="AB27" s="173" t="n">
        <v>5.77</v>
      </c>
      <c r="AC27" s="173" t="n">
        <v>5.77</v>
      </c>
      <c r="AD27" s="173" t="n">
        <v>5.77</v>
      </c>
      <c r="AE27" s="173" t="n">
        <v>5.77</v>
      </c>
      <c r="AF27" s="173" t="n">
        <v>5.77</v>
      </c>
      <c r="AG27" s="173" t="n">
        <v>5.77</v>
      </c>
      <c r="AH27" s="173" t="n">
        <v>5.77</v>
      </c>
      <c r="AI27" s="170" t="n">
        <v>0</v>
      </c>
    </row>
    <row r="28" ht="15" customHeight="1" s="163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3" t="n">
        <v>3.553</v>
      </c>
      <c r="D28" s="173" t="n">
        <v>3.553</v>
      </c>
      <c r="E28" s="173" t="n">
        <v>3.553</v>
      </c>
      <c r="F28" s="173" t="n">
        <v>3.553</v>
      </c>
      <c r="G28" s="173" t="n">
        <v>3.553</v>
      </c>
      <c r="H28" s="173" t="n">
        <v>3.553</v>
      </c>
      <c r="I28" s="173" t="n">
        <v>3.553</v>
      </c>
      <c r="J28" s="173" t="n">
        <v>3.553</v>
      </c>
      <c r="K28" s="173" t="n">
        <v>3.553</v>
      </c>
      <c r="L28" s="173" t="n">
        <v>3.553</v>
      </c>
      <c r="M28" s="173" t="n">
        <v>3.553</v>
      </c>
      <c r="N28" s="173" t="n">
        <v>3.553</v>
      </c>
      <c r="O28" s="173" t="n">
        <v>3.553</v>
      </c>
      <c r="P28" s="173" t="n">
        <v>3.553</v>
      </c>
      <c r="Q28" s="173" t="n">
        <v>3.553</v>
      </c>
      <c r="R28" s="173" t="n">
        <v>3.553</v>
      </c>
      <c r="S28" s="173" t="n">
        <v>3.553</v>
      </c>
      <c r="T28" s="173" t="n">
        <v>3.553</v>
      </c>
      <c r="U28" s="173" t="n">
        <v>3.553</v>
      </c>
      <c r="V28" s="173" t="n">
        <v>3.553</v>
      </c>
      <c r="W28" s="173" t="n">
        <v>3.553</v>
      </c>
      <c r="X28" s="173" t="n">
        <v>3.553</v>
      </c>
      <c r="Y28" s="173" t="n">
        <v>3.553</v>
      </c>
      <c r="Z28" s="173" t="n">
        <v>3.553</v>
      </c>
      <c r="AA28" s="173" t="n">
        <v>3.553</v>
      </c>
      <c r="AB28" s="173" t="n">
        <v>3.553</v>
      </c>
      <c r="AC28" s="173" t="n">
        <v>3.553</v>
      </c>
      <c r="AD28" s="173" t="n">
        <v>3.553</v>
      </c>
      <c r="AE28" s="173" t="n">
        <v>3.553</v>
      </c>
      <c r="AF28" s="173" t="n">
        <v>3.553</v>
      </c>
      <c r="AG28" s="173" t="n">
        <v>3.553</v>
      </c>
      <c r="AH28" s="173" t="n">
        <v>3.553</v>
      </c>
      <c r="AI28" s="170" t="n">
        <v>0</v>
      </c>
    </row>
    <row r="29" ht="15" customHeight="1" s="163">
      <c r="A29" s="21" t="inlineStr">
        <is>
          <t>CNV000:aa_E85</t>
        </is>
      </c>
      <c r="B29" s="26" t="inlineStr">
        <is>
          <t xml:space="preserve">  E85</t>
        </is>
      </c>
      <c r="C29" s="173" t="n">
        <v>3.987013</v>
      </c>
      <c r="D29" s="173" t="n">
        <v>3.987013</v>
      </c>
      <c r="E29" s="173" t="n">
        <v>3.987013</v>
      </c>
      <c r="F29" s="173" t="n">
        <v>3.987013</v>
      </c>
      <c r="G29" s="173" t="n">
        <v>3.987013</v>
      </c>
      <c r="H29" s="173" t="n">
        <v>3.987013</v>
      </c>
      <c r="I29" s="173" t="n">
        <v>3.987013</v>
      </c>
      <c r="J29" s="173" t="n">
        <v>3.987013</v>
      </c>
      <c r="K29" s="173" t="n">
        <v>3.987013</v>
      </c>
      <c r="L29" s="173" t="n">
        <v>3.987013</v>
      </c>
      <c r="M29" s="173" t="n">
        <v>3.987013</v>
      </c>
      <c r="N29" s="173" t="n">
        <v>3.987013</v>
      </c>
      <c r="O29" s="173" t="n">
        <v>3.987013</v>
      </c>
      <c r="P29" s="173" t="n">
        <v>3.987013</v>
      </c>
      <c r="Q29" s="173" t="n">
        <v>3.987013</v>
      </c>
      <c r="R29" s="173" t="n">
        <v>3.987013</v>
      </c>
      <c r="S29" s="173" t="n">
        <v>3.987013</v>
      </c>
      <c r="T29" s="173" t="n">
        <v>3.987013</v>
      </c>
      <c r="U29" s="173" t="n">
        <v>3.987013</v>
      </c>
      <c r="V29" s="173" t="n">
        <v>3.987013</v>
      </c>
      <c r="W29" s="173" t="n">
        <v>3.987013</v>
      </c>
      <c r="X29" s="173" t="n">
        <v>3.987013</v>
      </c>
      <c r="Y29" s="173" t="n">
        <v>3.987013</v>
      </c>
      <c r="Z29" s="173" t="n">
        <v>3.987013</v>
      </c>
      <c r="AA29" s="173" t="n">
        <v>3.987013</v>
      </c>
      <c r="AB29" s="173" t="n">
        <v>3.987013</v>
      </c>
      <c r="AC29" s="173" t="n">
        <v>3.987013</v>
      </c>
      <c r="AD29" s="173" t="n">
        <v>3.987013</v>
      </c>
      <c r="AE29" s="173" t="n">
        <v>3.987013</v>
      </c>
      <c r="AF29" s="173" t="n">
        <v>3.987013</v>
      </c>
      <c r="AG29" s="173" t="n">
        <v>3.987013</v>
      </c>
      <c r="AH29" s="173" t="n">
        <v>3.987013</v>
      </c>
      <c r="AI29" s="170" t="n">
        <v>0</v>
      </c>
    </row>
    <row r="30" ht="15" customHeight="1" s="163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3" t="n">
        <v>5.67</v>
      </c>
      <c r="D30" s="173" t="n">
        <v>5.67</v>
      </c>
      <c r="E30" s="173" t="n">
        <v>5.67</v>
      </c>
      <c r="F30" s="173" t="n">
        <v>5.67</v>
      </c>
      <c r="G30" s="173" t="n">
        <v>5.67</v>
      </c>
      <c r="H30" s="173" t="n">
        <v>5.67</v>
      </c>
      <c r="I30" s="173" t="n">
        <v>5.67</v>
      </c>
      <c r="J30" s="173" t="n">
        <v>5.67</v>
      </c>
      <c r="K30" s="173" t="n">
        <v>5.67</v>
      </c>
      <c r="L30" s="173" t="n">
        <v>5.67</v>
      </c>
      <c r="M30" s="173" t="n">
        <v>5.67</v>
      </c>
      <c r="N30" s="173" t="n">
        <v>5.67</v>
      </c>
      <c r="O30" s="173" t="n">
        <v>5.67</v>
      </c>
      <c r="P30" s="173" t="n">
        <v>5.67</v>
      </c>
      <c r="Q30" s="173" t="n">
        <v>5.67</v>
      </c>
      <c r="R30" s="173" t="n">
        <v>5.67</v>
      </c>
      <c r="S30" s="173" t="n">
        <v>5.67</v>
      </c>
      <c r="T30" s="173" t="n">
        <v>5.67</v>
      </c>
      <c r="U30" s="173" t="n">
        <v>5.67</v>
      </c>
      <c r="V30" s="173" t="n">
        <v>5.67</v>
      </c>
      <c r="W30" s="173" t="n">
        <v>5.67</v>
      </c>
      <c r="X30" s="173" t="n">
        <v>5.67</v>
      </c>
      <c r="Y30" s="173" t="n">
        <v>5.67</v>
      </c>
      <c r="Z30" s="173" t="n">
        <v>5.67</v>
      </c>
      <c r="AA30" s="173" t="n">
        <v>5.67</v>
      </c>
      <c r="AB30" s="173" t="n">
        <v>5.67</v>
      </c>
      <c r="AC30" s="173" t="n">
        <v>5.67</v>
      </c>
      <c r="AD30" s="173" t="n">
        <v>5.67</v>
      </c>
      <c r="AE30" s="173" t="n">
        <v>5.67</v>
      </c>
      <c r="AF30" s="173" t="n">
        <v>5.67</v>
      </c>
      <c r="AG30" s="173" t="n">
        <v>5.67</v>
      </c>
      <c r="AH30" s="173" t="n">
        <v>5.67</v>
      </c>
      <c r="AI30" s="170" t="n">
        <v>0</v>
      </c>
    </row>
    <row r="31" ht="15" customHeight="1" s="163">
      <c r="A31" s="21" t="inlineStr">
        <is>
          <t>CNV000:aa_Lubricants</t>
        </is>
      </c>
      <c r="B31" s="26" t="inlineStr">
        <is>
          <t xml:space="preserve">  Lubricants</t>
        </is>
      </c>
      <c r="C31" s="173" t="n">
        <v>6.065</v>
      </c>
      <c r="D31" s="173" t="n">
        <v>6.065</v>
      </c>
      <c r="E31" s="173" t="n">
        <v>6.065</v>
      </c>
      <c r="F31" s="173" t="n">
        <v>6.065</v>
      </c>
      <c r="G31" s="173" t="n">
        <v>6.065</v>
      </c>
      <c r="H31" s="173" t="n">
        <v>6.065</v>
      </c>
      <c r="I31" s="173" t="n">
        <v>6.065</v>
      </c>
      <c r="J31" s="173" t="n">
        <v>6.065</v>
      </c>
      <c r="K31" s="173" t="n">
        <v>6.065</v>
      </c>
      <c r="L31" s="173" t="n">
        <v>6.065</v>
      </c>
      <c r="M31" s="173" t="n">
        <v>6.065</v>
      </c>
      <c r="N31" s="173" t="n">
        <v>6.065</v>
      </c>
      <c r="O31" s="173" t="n">
        <v>6.065</v>
      </c>
      <c r="P31" s="173" t="n">
        <v>6.065</v>
      </c>
      <c r="Q31" s="173" t="n">
        <v>6.065</v>
      </c>
      <c r="R31" s="173" t="n">
        <v>6.065</v>
      </c>
      <c r="S31" s="173" t="n">
        <v>6.065</v>
      </c>
      <c r="T31" s="173" t="n">
        <v>6.065</v>
      </c>
      <c r="U31" s="173" t="n">
        <v>6.065</v>
      </c>
      <c r="V31" s="173" t="n">
        <v>6.065</v>
      </c>
      <c r="W31" s="173" t="n">
        <v>6.065</v>
      </c>
      <c r="X31" s="173" t="n">
        <v>6.065</v>
      </c>
      <c r="Y31" s="173" t="n">
        <v>6.065</v>
      </c>
      <c r="Z31" s="173" t="n">
        <v>6.065</v>
      </c>
      <c r="AA31" s="173" t="n">
        <v>6.065</v>
      </c>
      <c r="AB31" s="173" t="n">
        <v>6.065</v>
      </c>
      <c r="AC31" s="173" t="n">
        <v>6.065</v>
      </c>
      <c r="AD31" s="173" t="n">
        <v>6.065</v>
      </c>
      <c r="AE31" s="173" t="n">
        <v>6.065</v>
      </c>
      <c r="AF31" s="173" t="n">
        <v>6.065</v>
      </c>
      <c r="AG31" s="173" t="n">
        <v>6.065</v>
      </c>
      <c r="AH31" s="173" t="n">
        <v>6.065</v>
      </c>
      <c r="AI31" s="170" t="n">
        <v>0</v>
      </c>
    </row>
    <row r="32" ht="15" customHeight="1" s="163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3" t="n">
        <v>5.05386</v>
      </c>
      <c r="D32" s="173" t="n">
        <v>5.053543</v>
      </c>
      <c r="E32" s="173" t="n">
        <v>5.053223</v>
      </c>
      <c r="F32" s="173" t="n">
        <v>5.0529</v>
      </c>
      <c r="G32" s="173" t="n">
        <v>5.052573</v>
      </c>
      <c r="H32" s="173" t="n">
        <v>5.052236</v>
      </c>
      <c r="I32" s="173" t="n">
        <v>5.051097</v>
      </c>
      <c r="J32" s="173" t="n">
        <v>5.049826</v>
      </c>
      <c r="K32" s="173" t="n">
        <v>5.04855</v>
      </c>
      <c r="L32" s="173" t="n">
        <v>5.047413</v>
      </c>
      <c r="M32" s="173" t="n">
        <v>5.046274</v>
      </c>
      <c r="N32" s="173" t="n">
        <v>5.045039</v>
      </c>
      <c r="O32" s="173" t="n">
        <v>5.043882</v>
      </c>
      <c r="P32" s="173" t="n">
        <v>5.042722</v>
      </c>
      <c r="Q32" s="173" t="n">
        <v>5.041573</v>
      </c>
      <c r="R32" s="173" t="n">
        <v>5.040423</v>
      </c>
      <c r="S32" s="173" t="n">
        <v>5.03927</v>
      </c>
      <c r="T32" s="173" t="n">
        <v>5.038424</v>
      </c>
      <c r="U32" s="173" t="n">
        <v>5.037578</v>
      </c>
      <c r="V32" s="173" t="n">
        <v>5.036735</v>
      </c>
      <c r="W32" s="173" t="n">
        <v>5.035896</v>
      </c>
      <c r="X32" s="173" t="n">
        <v>5.035059</v>
      </c>
      <c r="Y32" s="173" t="n">
        <v>5.03436</v>
      </c>
      <c r="Z32" s="173" t="n">
        <v>5.033663</v>
      </c>
      <c r="AA32" s="173" t="n">
        <v>5.032969</v>
      </c>
      <c r="AB32" s="173" t="n">
        <v>5.032527</v>
      </c>
      <c r="AC32" s="173" t="n">
        <v>5.032016</v>
      </c>
      <c r="AD32" s="173" t="n">
        <v>5.031333</v>
      </c>
      <c r="AE32" s="173" t="n">
        <v>5.030649</v>
      </c>
      <c r="AF32" s="173" t="n">
        <v>5.029961</v>
      </c>
      <c r="AG32" s="173" t="n">
        <v>5.029273</v>
      </c>
      <c r="AH32" s="173" t="n">
        <v>5.028586</v>
      </c>
      <c r="AI32" s="170" t="n">
        <v>-0.000162</v>
      </c>
    </row>
    <row r="33" ht="15" customHeight="1" s="163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3" t="n">
        <v>5.053576</v>
      </c>
      <c r="D33" s="173" t="n">
        <v>5.053226</v>
      </c>
      <c r="E33" s="173" t="n">
        <v>5.052875</v>
      </c>
      <c r="F33" s="173" t="n">
        <v>5.052523</v>
      </c>
      <c r="G33" s="173" t="n">
        <v>5.052169</v>
      </c>
      <c r="H33" s="173" t="n">
        <v>5.051812</v>
      </c>
      <c r="I33" s="173" t="n">
        <v>5.050571</v>
      </c>
      <c r="J33" s="173" t="n">
        <v>5.049155</v>
      </c>
      <c r="K33" s="173" t="n">
        <v>5.047734</v>
      </c>
      <c r="L33" s="173" t="n">
        <v>5.046495</v>
      </c>
      <c r="M33" s="173" t="n">
        <v>5.045257</v>
      </c>
      <c r="N33" s="173" t="n">
        <v>5.043902</v>
      </c>
      <c r="O33" s="173" t="n">
        <v>5.042648</v>
      </c>
      <c r="P33" s="173" t="n">
        <v>5.041393</v>
      </c>
      <c r="Q33" s="173" t="n">
        <v>5.040156</v>
      </c>
      <c r="R33" s="173" t="n">
        <v>5.03892</v>
      </c>
      <c r="S33" s="173" t="n">
        <v>5.037684</v>
      </c>
      <c r="T33" s="173" t="n">
        <v>5.036742</v>
      </c>
      <c r="U33" s="173" t="n">
        <v>5.0358</v>
      </c>
      <c r="V33" s="173" t="n">
        <v>5.034862</v>
      </c>
      <c r="W33" s="173" t="n">
        <v>5.033928</v>
      </c>
      <c r="X33" s="173" t="n">
        <v>5.032997</v>
      </c>
      <c r="Y33" s="173" t="n">
        <v>5.032236</v>
      </c>
      <c r="Z33" s="173" t="n">
        <v>5.031476</v>
      </c>
      <c r="AA33" s="173" t="n">
        <v>5.030721</v>
      </c>
      <c r="AB33" s="173" t="n">
        <v>5.030283</v>
      </c>
      <c r="AC33" s="173" t="n">
        <v>5.029759</v>
      </c>
      <c r="AD33" s="173" t="n">
        <v>5.029016</v>
      </c>
      <c r="AE33" s="173" t="n">
        <v>5.028269</v>
      </c>
      <c r="AF33" s="173" t="n">
        <v>5.027519</v>
      </c>
      <c r="AG33" s="173" t="n">
        <v>5.026767</v>
      </c>
      <c r="AH33" s="173" t="n">
        <v>5.026019</v>
      </c>
      <c r="AI33" s="170" t="n">
        <v>-0.000176</v>
      </c>
    </row>
    <row r="34" ht="15" customHeight="1" s="163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3" t="n">
        <v>5.053392</v>
      </c>
      <c r="D34" s="173" t="n">
        <v>5.053022</v>
      </c>
      <c r="E34" s="173" t="n">
        <v>5.052651</v>
      </c>
      <c r="F34" s="173" t="n">
        <v>5.05228</v>
      </c>
      <c r="G34" s="173" t="n">
        <v>5.05191</v>
      </c>
      <c r="H34" s="173" t="n">
        <v>5.05154</v>
      </c>
      <c r="I34" s="173" t="n">
        <v>5.050274</v>
      </c>
      <c r="J34" s="173" t="n">
        <v>5.048923</v>
      </c>
      <c r="K34" s="173" t="n">
        <v>5.04757</v>
      </c>
      <c r="L34" s="173" t="n">
        <v>5.046304</v>
      </c>
      <c r="M34" s="173" t="n">
        <v>5.04504</v>
      </c>
      <c r="N34" s="173" t="n">
        <v>5.043721</v>
      </c>
      <c r="O34" s="173" t="n">
        <v>5.042451</v>
      </c>
      <c r="P34" s="173" t="n">
        <v>5.041181</v>
      </c>
      <c r="Q34" s="173" t="n">
        <v>5.039921</v>
      </c>
      <c r="R34" s="173" t="n">
        <v>5.038661</v>
      </c>
      <c r="S34" s="173" t="n">
        <v>5.037404</v>
      </c>
      <c r="T34" s="173" t="n">
        <v>5.03652</v>
      </c>
      <c r="U34" s="173" t="n">
        <v>5.035636</v>
      </c>
      <c r="V34" s="173" t="n">
        <v>5.034755</v>
      </c>
      <c r="W34" s="173" t="n">
        <v>5.033875</v>
      </c>
      <c r="X34" s="173" t="n">
        <v>5.032996</v>
      </c>
      <c r="Y34" s="173" t="n">
        <v>5.032218</v>
      </c>
      <c r="Z34" s="173" t="n">
        <v>5.03144</v>
      </c>
      <c r="AA34" s="173" t="n">
        <v>5.030665</v>
      </c>
      <c r="AB34" s="173" t="n">
        <v>5.030044</v>
      </c>
      <c r="AC34" s="173" t="n">
        <v>5.02938</v>
      </c>
      <c r="AD34" s="173" t="n">
        <v>5.028612</v>
      </c>
      <c r="AE34" s="173" t="n">
        <v>5.027842</v>
      </c>
      <c r="AF34" s="173" t="n">
        <v>5.027071</v>
      </c>
      <c r="AG34" s="173" t="n">
        <v>5.026297</v>
      </c>
      <c r="AH34" s="173" t="n">
        <v>5.025527</v>
      </c>
      <c r="AI34" s="170" t="n">
        <v>-0.000178</v>
      </c>
    </row>
    <row r="35" ht="15" customHeight="1" s="163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3" t="n">
        <v>5.22228</v>
      </c>
      <c r="D35" s="173" t="n">
        <v>5.22228</v>
      </c>
      <c r="E35" s="173" t="n">
        <v>5.22228</v>
      </c>
      <c r="F35" s="173" t="n">
        <v>5.22228</v>
      </c>
      <c r="G35" s="173" t="n">
        <v>5.22228</v>
      </c>
      <c r="H35" s="173" t="n">
        <v>5.22228</v>
      </c>
      <c r="I35" s="173" t="n">
        <v>5.22228</v>
      </c>
      <c r="J35" s="173" t="n">
        <v>5.22228</v>
      </c>
      <c r="K35" s="173" t="n">
        <v>5.22228</v>
      </c>
      <c r="L35" s="173" t="n">
        <v>5.22228</v>
      </c>
      <c r="M35" s="173" t="n">
        <v>5.22228</v>
      </c>
      <c r="N35" s="173" t="n">
        <v>5.22228</v>
      </c>
      <c r="O35" s="173" t="n">
        <v>5.22228</v>
      </c>
      <c r="P35" s="173" t="n">
        <v>5.22228</v>
      </c>
      <c r="Q35" s="173" t="n">
        <v>5.22228</v>
      </c>
      <c r="R35" s="173" t="n">
        <v>5.22228</v>
      </c>
      <c r="S35" s="173" t="n">
        <v>5.22228</v>
      </c>
      <c r="T35" s="173" t="n">
        <v>5.22228</v>
      </c>
      <c r="U35" s="173" t="n">
        <v>5.22228</v>
      </c>
      <c r="V35" s="173" t="n">
        <v>5.22228</v>
      </c>
      <c r="W35" s="173" t="n">
        <v>5.22228</v>
      </c>
      <c r="X35" s="173" t="n">
        <v>5.22228</v>
      </c>
      <c r="Y35" s="173" t="n">
        <v>5.22228</v>
      </c>
      <c r="Z35" s="173" t="n">
        <v>5.22228</v>
      </c>
      <c r="AA35" s="173" t="n">
        <v>5.22228</v>
      </c>
      <c r="AB35" s="173" t="n">
        <v>5.22228</v>
      </c>
      <c r="AC35" s="173" t="n">
        <v>5.22228</v>
      </c>
      <c r="AD35" s="173" t="n">
        <v>5.22228</v>
      </c>
      <c r="AE35" s="173" t="n">
        <v>5.22228</v>
      </c>
      <c r="AF35" s="173" t="n">
        <v>5.22228</v>
      </c>
      <c r="AG35" s="173" t="n">
        <v>5.22228</v>
      </c>
      <c r="AH35" s="173" t="n">
        <v>5.22228</v>
      </c>
      <c r="AI35" s="170" t="n">
        <v>0</v>
      </c>
    </row>
    <row r="36" ht="15" customHeight="1" s="163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3" t="n">
        <v>5.22228</v>
      </c>
      <c r="D36" s="173" t="n">
        <v>5.22228</v>
      </c>
      <c r="E36" s="173" t="n">
        <v>5.22228</v>
      </c>
      <c r="F36" s="173" t="n">
        <v>5.22228</v>
      </c>
      <c r="G36" s="173" t="n">
        <v>5.22228</v>
      </c>
      <c r="H36" s="173" t="n">
        <v>5.22228</v>
      </c>
      <c r="I36" s="173" t="n">
        <v>5.22228</v>
      </c>
      <c r="J36" s="173" t="n">
        <v>5.22228</v>
      </c>
      <c r="K36" s="173" t="n">
        <v>5.22228</v>
      </c>
      <c r="L36" s="173" t="n">
        <v>5.22228</v>
      </c>
      <c r="M36" s="173" t="n">
        <v>5.22228</v>
      </c>
      <c r="N36" s="173" t="n">
        <v>5.22228</v>
      </c>
      <c r="O36" s="173" t="n">
        <v>5.22228</v>
      </c>
      <c r="P36" s="173" t="n">
        <v>5.22228</v>
      </c>
      <c r="Q36" s="173" t="n">
        <v>5.22228</v>
      </c>
      <c r="R36" s="173" t="n">
        <v>5.22228</v>
      </c>
      <c r="S36" s="173" t="n">
        <v>5.22228</v>
      </c>
      <c r="T36" s="173" t="n">
        <v>5.22228</v>
      </c>
      <c r="U36" s="173" t="n">
        <v>5.22228</v>
      </c>
      <c r="V36" s="173" t="n">
        <v>5.22228</v>
      </c>
      <c r="W36" s="173" t="n">
        <v>5.22228</v>
      </c>
      <c r="X36" s="173" t="n">
        <v>5.22228</v>
      </c>
      <c r="Y36" s="173" t="n">
        <v>5.22228</v>
      </c>
      <c r="Z36" s="173" t="n">
        <v>5.22228</v>
      </c>
      <c r="AA36" s="173" t="n">
        <v>5.22228</v>
      </c>
      <c r="AB36" s="173" t="n">
        <v>5.22228</v>
      </c>
      <c r="AC36" s="173" t="n">
        <v>5.22228</v>
      </c>
      <c r="AD36" s="173" t="n">
        <v>5.22228</v>
      </c>
      <c r="AE36" s="173" t="n">
        <v>5.22228</v>
      </c>
      <c r="AF36" s="173" t="n">
        <v>5.22228</v>
      </c>
      <c r="AG36" s="173" t="n">
        <v>5.22228</v>
      </c>
      <c r="AH36" s="173" t="n">
        <v>5.22228</v>
      </c>
      <c r="AI36" s="170" t="n">
        <v>0</v>
      </c>
    </row>
    <row r="37" ht="15" customHeight="1" s="163">
      <c r="A37" s="21" t="inlineStr">
        <is>
          <t>CNV000:aa_PentanesPlus</t>
        </is>
      </c>
      <c r="B37" s="26" t="inlineStr">
        <is>
          <t xml:space="preserve">  Natural Gasoline</t>
        </is>
      </c>
      <c r="C37" s="173" t="n">
        <v>4.62</v>
      </c>
      <c r="D37" s="173" t="n">
        <v>4.62</v>
      </c>
      <c r="E37" s="173" t="n">
        <v>4.62</v>
      </c>
      <c r="F37" s="173" t="n">
        <v>4.62</v>
      </c>
      <c r="G37" s="173" t="n">
        <v>4.62</v>
      </c>
      <c r="H37" s="173" t="n">
        <v>4.62</v>
      </c>
      <c r="I37" s="173" t="n">
        <v>4.62</v>
      </c>
      <c r="J37" s="173" t="n">
        <v>4.62</v>
      </c>
      <c r="K37" s="173" t="n">
        <v>4.62</v>
      </c>
      <c r="L37" s="173" t="n">
        <v>4.62</v>
      </c>
      <c r="M37" s="173" t="n">
        <v>4.62</v>
      </c>
      <c r="N37" s="173" t="n">
        <v>4.62</v>
      </c>
      <c r="O37" s="173" t="n">
        <v>4.62</v>
      </c>
      <c r="P37" s="173" t="n">
        <v>4.62</v>
      </c>
      <c r="Q37" s="173" t="n">
        <v>4.62</v>
      </c>
      <c r="R37" s="173" t="n">
        <v>4.62</v>
      </c>
      <c r="S37" s="173" t="n">
        <v>4.62</v>
      </c>
      <c r="T37" s="173" t="n">
        <v>4.62</v>
      </c>
      <c r="U37" s="173" t="n">
        <v>4.62</v>
      </c>
      <c r="V37" s="173" t="n">
        <v>4.62</v>
      </c>
      <c r="W37" s="173" t="n">
        <v>4.62</v>
      </c>
      <c r="X37" s="173" t="n">
        <v>4.62</v>
      </c>
      <c r="Y37" s="173" t="n">
        <v>4.62</v>
      </c>
      <c r="Z37" s="173" t="n">
        <v>4.62</v>
      </c>
      <c r="AA37" s="173" t="n">
        <v>4.62</v>
      </c>
      <c r="AB37" s="173" t="n">
        <v>4.62</v>
      </c>
      <c r="AC37" s="173" t="n">
        <v>4.62</v>
      </c>
      <c r="AD37" s="173" t="n">
        <v>4.62</v>
      </c>
      <c r="AE37" s="173" t="n">
        <v>4.62</v>
      </c>
      <c r="AF37" s="173" t="n">
        <v>4.62</v>
      </c>
      <c r="AG37" s="173" t="n">
        <v>4.62</v>
      </c>
      <c r="AH37" s="173" t="n">
        <v>4.62</v>
      </c>
      <c r="AI37" s="170" t="n">
        <v>0</v>
      </c>
    </row>
    <row r="38" ht="15" customHeight="1" s="163">
      <c r="A38" s="21" t="inlineStr">
        <is>
          <t>CNV000:aa_OtherPetroleu</t>
        </is>
      </c>
      <c r="B38" s="26" t="inlineStr">
        <is>
          <t xml:space="preserve">  Other Petroleum</t>
        </is>
      </c>
      <c r="C38" s="173" t="n">
        <v>5.8</v>
      </c>
      <c r="D38" s="173" t="n">
        <v>5.8</v>
      </c>
      <c r="E38" s="173" t="n">
        <v>5.8</v>
      </c>
      <c r="F38" s="173" t="n">
        <v>5.8</v>
      </c>
      <c r="G38" s="173" t="n">
        <v>5.8</v>
      </c>
      <c r="H38" s="173" t="n">
        <v>5.8</v>
      </c>
      <c r="I38" s="173" t="n">
        <v>5.8</v>
      </c>
      <c r="J38" s="173" t="n">
        <v>5.8</v>
      </c>
      <c r="K38" s="173" t="n">
        <v>5.8</v>
      </c>
      <c r="L38" s="173" t="n">
        <v>5.8</v>
      </c>
      <c r="M38" s="173" t="n">
        <v>5.8</v>
      </c>
      <c r="N38" s="173" t="n">
        <v>5.8</v>
      </c>
      <c r="O38" s="173" t="n">
        <v>5.8</v>
      </c>
      <c r="P38" s="173" t="n">
        <v>5.8</v>
      </c>
      <c r="Q38" s="173" t="n">
        <v>5.8</v>
      </c>
      <c r="R38" s="173" t="n">
        <v>5.8</v>
      </c>
      <c r="S38" s="173" t="n">
        <v>5.8</v>
      </c>
      <c r="T38" s="173" t="n">
        <v>5.8</v>
      </c>
      <c r="U38" s="173" t="n">
        <v>5.8</v>
      </c>
      <c r="V38" s="173" t="n">
        <v>5.8</v>
      </c>
      <c r="W38" s="173" t="n">
        <v>5.8</v>
      </c>
      <c r="X38" s="173" t="n">
        <v>5.8</v>
      </c>
      <c r="Y38" s="173" t="n">
        <v>5.8</v>
      </c>
      <c r="Z38" s="173" t="n">
        <v>5.8</v>
      </c>
      <c r="AA38" s="173" t="n">
        <v>5.8</v>
      </c>
      <c r="AB38" s="173" t="n">
        <v>5.8</v>
      </c>
      <c r="AC38" s="173" t="n">
        <v>5.8</v>
      </c>
      <c r="AD38" s="173" t="n">
        <v>5.8</v>
      </c>
      <c r="AE38" s="173" t="n">
        <v>5.8</v>
      </c>
      <c r="AF38" s="173" t="n">
        <v>5.8</v>
      </c>
      <c r="AG38" s="173" t="n">
        <v>5.8</v>
      </c>
      <c r="AH38" s="173" t="n">
        <v>5.8</v>
      </c>
      <c r="AI38" s="170" t="n">
        <v>0</v>
      </c>
    </row>
    <row r="39" ht="15" customHeight="1" s="163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3" t="n">
        <v>5.435604</v>
      </c>
      <c r="D39" s="173" t="n">
        <v>5.435604</v>
      </c>
      <c r="E39" s="173" t="n">
        <v>5.435604</v>
      </c>
      <c r="F39" s="173" t="n">
        <v>5.435604</v>
      </c>
      <c r="G39" s="173" t="n">
        <v>5.435604</v>
      </c>
      <c r="H39" s="173" t="n">
        <v>5.435604</v>
      </c>
      <c r="I39" s="173" t="n">
        <v>5.435604</v>
      </c>
      <c r="J39" s="173" t="n">
        <v>5.435604</v>
      </c>
      <c r="K39" s="173" t="n">
        <v>5.435604</v>
      </c>
      <c r="L39" s="173" t="n">
        <v>5.435604</v>
      </c>
      <c r="M39" s="173" t="n">
        <v>5.435604</v>
      </c>
      <c r="N39" s="173" t="n">
        <v>5.435604</v>
      </c>
      <c r="O39" s="173" t="n">
        <v>5.435604</v>
      </c>
      <c r="P39" s="173" t="n">
        <v>5.435604</v>
      </c>
      <c r="Q39" s="173" t="n">
        <v>5.435604</v>
      </c>
      <c r="R39" s="173" t="n">
        <v>5.435604</v>
      </c>
      <c r="S39" s="173" t="n">
        <v>5.435604</v>
      </c>
      <c r="T39" s="173" t="n">
        <v>5.435604</v>
      </c>
      <c r="U39" s="173" t="n">
        <v>5.435604</v>
      </c>
      <c r="V39" s="173" t="n">
        <v>5.435604</v>
      </c>
      <c r="W39" s="173" t="n">
        <v>5.435604</v>
      </c>
      <c r="X39" s="173" t="n">
        <v>5.435604</v>
      </c>
      <c r="Y39" s="173" t="n">
        <v>5.435604</v>
      </c>
      <c r="Z39" s="173" t="n">
        <v>5.435604</v>
      </c>
      <c r="AA39" s="173" t="n">
        <v>5.435604</v>
      </c>
      <c r="AB39" s="173" t="n">
        <v>5.435604</v>
      </c>
      <c r="AC39" s="173" t="n">
        <v>5.435604</v>
      </c>
      <c r="AD39" s="173" t="n">
        <v>5.435604</v>
      </c>
      <c r="AE39" s="173" t="n">
        <v>5.435604</v>
      </c>
      <c r="AF39" s="173" t="n">
        <v>5.435604</v>
      </c>
      <c r="AG39" s="173" t="n">
        <v>5.435604</v>
      </c>
      <c r="AH39" s="173" t="n">
        <v>5.435604</v>
      </c>
      <c r="AI39" s="170" t="n">
        <v>0</v>
      </c>
    </row>
    <row r="40" ht="15" customHeight="1" s="163">
      <c r="A40" s="21" t="inlineStr">
        <is>
          <t>CNV000:aa_PetroleumCoke</t>
        </is>
      </c>
      <c r="B40" s="26" t="inlineStr">
        <is>
          <t xml:space="preserve">  Petroleum Coke</t>
        </is>
      </c>
      <c r="C40" s="173" t="n">
        <v>6.287</v>
      </c>
      <c r="D40" s="173" t="n">
        <v>6.287</v>
      </c>
      <c r="E40" s="173" t="n">
        <v>6.287</v>
      </c>
      <c r="F40" s="173" t="n">
        <v>6.287</v>
      </c>
      <c r="G40" s="173" t="n">
        <v>6.287</v>
      </c>
      <c r="H40" s="173" t="n">
        <v>6.287</v>
      </c>
      <c r="I40" s="173" t="n">
        <v>6.287</v>
      </c>
      <c r="J40" s="173" t="n">
        <v>6.287</v>
      </c>
      <c r="K40" s="173" t="n">
        <v>6.287</v>
      </c>
      <c r="L40" s="173" t="n">
        <v>6.287</v>
      </c>
      <c r="M40" s="173" t="n">
        <v>6.287</v>
      </c>
      <c r="N40" s="173" t="n">
        <v>6.287</v>
      </c>
      <c r="O40" s="173" t="n">
        <v>6.287</v>
      </c>
      <c r="P40" s="173" t="n">
        <v>6.287</v>
      </c>
      <c r="Q40" s="173" t="n">
        <v>6.287</v>
      </c>
      <c r="R40" s="173" t="n">
        <v>6.287</v>
      </c>
      <c r="S40" s="173" t="n">
        <v>6.287</v>
      </c>
      <c r="T40" s="173" t="n">
        <v>6.287</v>
      </c>
      <c r="U40" s="173" t="n">
        <v>6.287</v>
      </c>
      <c r="V40" s="173" t="n">
        <v>6.287</v>
      </c>
      <c r="W40" s="173" t="n">
        <v>6.287</v>
      </c>
      <c r="X40" s="173" t="n">
        <v>6.287</v>
      </c>
      <c r="Y40" s="173" t="n">
        <v>6.287</v>
      </c>
      <c r="Z40" s="173" t="n">
        <v>6.287</v>
      </c>
      <c r="AA40" s="173" t="n">
        <v>6.287</v>
      </c>
      <c r="AB40" s="173" t="n">
        <v>6.287</v>
      </c>
      <c r="AC40" s="173" t="n">
        <v>6.287</v>
      </c>
      <c r="AD40" s="173" t="n">
        <v>6.287</v>
      </c>
      <c r="AE40" s="173" t="n">
        <v>6.287</v>
      </c>
      <c r="AF40" s="173" t="n">
        <v>6.287</v>
      </c>
      <c r="AG40" s="173" t="n">
        <v>6.287</v>
      </c>
      <c r="AH40" s="173" t="n">
        <v>6.287</v>
      </c>
      <c r="AI40" s="170" t="n">
        <v>0</v>
      </c>
    </row>
    <row r="41" ht="15" customHeight="1" s="163">
      <c r="A41" s="21" t="inlineStr">
        <is>
          <t>CNV000:aa_ResidualFuel</t>
        </is>
      </c>
      <c r="B41" s="26" t="inlineStr">
        <is>
          <t xml:space="preserve">  Residual Fuel</t>
        </is>
      </c>
      <c r="C41" s="173" t="n">
        <v>6.287</v>
      </c>
      <c r="D41" s="173" t="n">
        <v>6.287</v>
      </c>
      <c r="E41" s="173" t="n">
        <v>6.287</v>
      </c>
      <c r="F41" s="173" t="n">
        <v>6.287</v>
      </c>
      <c r="G41" s="173" t="n">
        <v>6.287</v>
      </c>
      <c r="H41" s="173" t="n">
        <v>6.287</v>
      </c>
      <c r="I41" s="173" t="n">
        <v>6.287</v>
      </c>
      <c r="J41" s="173" t="n">
        <v>6.287</v>
      </c>
      <c r="K41" s="173" t="n">
        <v>6.287</v>
      </c>
      <c r="L41" s="173" t="n">
        <v>6.287</v>
      </c>
      <c r="M41" s="173" t="n">
        <v>6.287</v>
      </c>
      <c r="N41" s="173" t="n">
        <v>6.287</v>
      </c>
      <c r="O41" s="173" t="n">
        <v>6.287</v>
      </c>
      <c r="P41" s="173" t="n">
        <v>6.287</v>
      </c>
      <c r="Q41" s="173" t="n">
        <v>6.287</v>
      </c>
      <c r="R41" s="173" t="n">
        <v>6.287</v>
      </c>
      <c r="S41" s="173" t="n">
        <v>6.287</v>
      </c>
      <c r="T41" s="173" t="n">
        <v>6.287</v>
      </c>
      <c r="U41" s="173" t="n">
        <v>6.287</v>
      </c>
      <c r="V41" s="173" t="n">
        <v>6.287</v>
      </c>
      <c r="W41" s="173" t="n">
        <v>6.287</v>
      </c>
      <c r="X41" s="173" t="n">
        <v>6.287</v>
      </c>
      <c r="Y41" s="173" t="n">
        <v>6.287</v>
      </c>
      <c r="Z41" s="173" t="n">
        <v>6.287</v>
      </c>
      <c r="AA41" s="173" t="n">
        <v>6.287</v>
      </c>
      <c r="AB41" s="173" t="n">
        <v>6.287</v>
      </c>
      <c r="AC41" s="173" t="n">
        <v>6.287</v>
      </c>
      <c r="AD41" s="173" t="n">
        <v>6.287</v>
      </c>
      <c r="AE41" s="173" t="n">
        <v>6.287</v>
      </c>
      <c r="AF41" s="173" t="n">
        <v>6.287</v>
      </c>
      <c r="AG41" s="173" t="n">
        <v>6.287</v>
      </c>
      <c r="AH41" s="173" t="n">
        <v>6.287</v>
      </c>
      <c r="AI41" s="170" t="n">
        <v>0</v>
      </c>
    </row>
    <row r="42" ht="15" customHeight="1" s="163">
      <c r="A42" s="21" t="inlineStr">
        <is>
          <t>CNV000:aa_StillGas</t>
        </is>
      </c>
      <c r="B42" s="26" t="inlineStr">
        <is>
          <t xml:space="preserve">  Still Gas</t>
        </is>
      </c>
      <c r="C42" s="173" t="n">
        <v>6.287</v>
      </c>
      <c r="D42" s="173" t="n">
        <v>6.287</v>
      </c>
      <c r="E42" s="173" t="n">
        <v>6.287</v>
      </c>
      <c r="F42" s="173" t="n">
        <v>6.287</v>
      </c>
      <c r="G42" s="173" t="n">
        <v>6.287</v>
      </c>
      <c r="H42" s="173" t="n">
        <v>6.287</v>
      </c>
      <c r="I42" s="173" t="n">
        <v>6.287</v>
      </c>
      <c r="J42" s="173" t="n">
        <v>6.287</v>
      </c>
      <c r="K42" s="173" t="n">
        <v>6.287</v>
      </c>
      <c r="L42" s="173" t="n">
        <v>6.287</v>
      </c>
      <c r="M42" s="173" t="n">
        <v>6.287</v>
      </c>
      <c r="N42" s="173" t="n">
        <v>6.287</v>
      </c>
      <c r="O42" s="173" t="n">
        <v>6.287</v>
      </c>
      <c r="P42" s="173" t="n">
        <v>6.287</v>
      </c>
      <c r="Q42" s="173" t="n">
        <v>6.287</v>
      </c>
      <c r="R42" s="173" t="n">
        <v>6.287</v>
      </c>
      <c r="S42" s="173" t="n">
        <v>6.287</v>
      </c>
      <c r="T42" s="173" t="n">
        <v>6.287</v>
      </c>
      <c r="U42" s="173" t="n">
        <v>6.287</v>
      </c>
      <c r="V42" s="173" t="n">
        <v>6.287</v>
      </c>
      <c r="W42" s="173" t="n">
        <v>6.287</v>
      </c>
      <c r="X42" s="173" t="n">
        <v>6.287</v>
      </c>
      <c r="Y42" s="173" t="n">
        <v>6.287</v>
      </c>
      <c r="Z42" s="173" t="n">
        <v>6.287</v>
      </c>
      <c r="AA42" s="173" t="n">
        <v>6.287</v>
      </c>
      <c r="AB42" s="173" t="n">
        <v>6.287</v>
      </c>
      <c r="AC42" s="173" t="n">
        <v>6.287</v>
      </c>
      <c r="AD42" s="173" t="n">
        <v>6.287</v>
      </c>
      <c r="AE42" s="173" t="n">
        <v>6.287</v>
      </c>
      <c r="AF42" s="173" t="n">
        <v>6.287</v>
      </c>
      <c r="AG42" s="173" t="n">
        <v>6.287</v>
      </c>
      <c r="AH42" s="173" t="n">
        <v>6.287</v>
      </c>
      <c r="AI42" s="170" t="n">
        <v>0</v>
      </c>
    </row>
    <row r="43" ht="15" customHeight="1" s="163">
      <c r="A43" s="21" t="inlineStr">
        <is>
          <t>CNV000:aa_UnfinishOilIm</t>
        </is>
      </c>
      <c r="B43" s="26" t="inlineStr">
        <is>
          <t xml:space="preserve">  Unfinished Oils</t>
        </is>
      </c>
      <c r="C43" s="173" t="n">
        <v>6.153794</v>
      </c>
      <c r="D43" s="173" t="n">
        <v>6.194235</v>
      </c>
      <c r="E43" s="173" t="n">
        <v>6.189125</v>
      </c>
      <c r="F43" s="173" t="n">
        <v>6.185256</v>
      </c>
      <c r="G43" s="173" t="n">
        <v>6.178966</v>
      </c>
      <c r="H43" s="173" t="n">
        <v>6.172843</v>
      </c>
      <c r="I43" s="173" t="n">
        <v>6.165823</v>
      </c>
      <c r="J43" s="173" t="n">
        <v>6.157691</v>
      </c>
      <c r="K43" s="173" t="n">
        <v>6.15875</v>
      </c>
      <c r="L43" s="173" t="n">
        <v>6.159815</v>
      </c>
      <c r="M43" s="173" t="n">
        <v>6.160887</v>
      </c>
      <c r="N43" s="173" t="n">
        <v>6.162986</v>
      </c>
      <c r="O43" s="173" t="n">
        <v>6.163051</v>
      </c>
      <c r="P43" s="173" t="n">
        <v>6.164641</v>
      </c>
      <c r="Q43" s="173" t="n">
        <v>6.165243</v>
      </c>
      <c r="R43" s="173" t="n">
        <v>6.16635</v>
      </c>
      <c r="S43" s="173" t="n">
        <v>6.167464</v>
      </c>
      <c r="T43" s="173" t="n">
        <v>6.168586</v>
      </c>
      <c r="U43" s="173" t="n">
        <v>6.169715</v>
      </c>
      <c r="V43" s="173" t="n">
        <v>6.170851</v>
      </c>
      <c r="W43" s="173" t="n">
        <v>6.171995</v>
      </c>
      <c r="X43" s="173" t="n">
        <v>6.173145</v>
      </c>
      <c r="Y43" s="173" t="n">
        <v>6.174229</v>
      </c>
      <c r="Z43" s="173" t="n">
        <v>6.175396</v>
      </c>
      <c r="AA43" s="173" t="n">
        <v>6.176572</v>
      </c>
      <c r="AB43" s="173" t="n">
        <v>6.177754</v>
      </c>
      <c r="AC43" s="173" t="n">
        <v>6.178945</v>
      </c>
      <c r="AD43" s="173" t="n">
        <v>6.180144</v>
      </c>
      <c r="AE43" s="173" t="n">
        <v>6.181352</v>
      </c>
      <c r="AF43" s="173" t="n">
        <v>6.182567</v>
      </c>
      <c r="AG43" s="173" t="n">
        <v>6.183791</v>
      </c>
      <c r="AH43" s="173" t="n">
        <v>6.185023</v>
      </c>
      <c r="AI43" s="170" t="n">
        <v>0.000163</v>
      </c>
    </row>
    <row r="44" ht="15" customHeight="1" s="163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3" t="n">
        <v>5.122477</v>
      </c>
      <c r="D44" s="173" t="n">
        <v>5.07284</v>
      </c>
      <c r="E44" s="173" t="n">
        <v>5.112672</v>
      </c>
      <c r="F44" s="173" t="n">
        <v>5.107801</v>
      </c>
      <c r="G44" s="173" t="n">
        <v>5.106295</v>
      </c>
      <c r="H44" s="173" t="n">
        <v>5.102963</v>
      </c>
      <c r="I44" s="173" t="n">
        <v>5.10178</v>
      </c>
      <c r="J44" s="173" t="n">
        <v>5.100844</v>
      </c>
      <c r="K44" s="173" t="n">
        <v>5.097609</v>
      </c>
      <c r="L44" s="173" t="n">
        <v>5.097109</v>
      </c>
      <c r="M44" s="173" t="n">
        <v>5.095479</v>
      </c>
      <c r="N44" s="173" t="n">
        <v>5.094931</v>
      </c>
      <c r="O44" s="173" t="n">
        <v>5.093499</v>
      </c>
      <c r="P44" s="173" t="n">
        <v>5.092192</v>
      </c>
      <c r="Q44" s="173" t="n">
        <v>5.089801</v>
      </c>
      <c r="R44" s="173" t="n">
        <v>5.090094</v>
      </c>
      <c r="S44" s="173" t="n">
        <v>5.089013</v>
      </c>
      <c r="T44" s="173" t="n">
        <v>5.086925</v>
      </c>
      <c r="U44" s="173" t="n">
        <v>5.086362</v>
      </c>
      <c r="V44" s="173" t="n">
        <v>5.08569</v>
      </c>
      <c r="W44" s="173" t="n">
        <v>5.084962</v>
      </c>
      <c r="X44" s="173" t="n">
        <v>5.083045</v>
      </c>
      <c r="Y44" s="173" t="n">
        <v>5.083106</v>
      </c>
      <c r="Z44" s="173" t="n">
        <v>5.082249</v>
      </c>
      <c r="AA44" s="173" t="n">
        <v>5.082109</v>
      </c>
      <c r="AB44" s="173" t="n">
        <v>5.081768</v>
      </c>
      <c r="AC44" s="173" t="n">
        <v>5.082486</v>
      </c>
      <c r="AD44" s="173" t="n">
        <v>5.081576</v>
      </c>
      <c r="AE44" s="173" t="n">
        <v>5.081859</v>
      </c>
      <c r="AF44" s="173" t="n">
        <v>5.082116</v>
      </c>
      <c r="AG44" s="173" t="n">
        <v>5.081609</v>
      </c>
      <c r="AH44" s="173" t="n">
        <v>5.082578</v>
      </c>
      <c r="AI44" s="170" t="n">
        <v>-0.000252</v>
      </c>
    </row>
    <row r="45" ht="15" customHeight="1" s="163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3" t="n">
        <v>5.826358</v>
      </c>
      <c r="D45" s="173" t="n">
        <v>5.904189</v>
      </c>
      <c r="E45" s="173" t="n">
        <v>5.82424</v>
      </c>
      <c r="F45" s="173" t="n">
        <v>5.821894</v>
      </c>
      <c r="G45" s="173" t="n">
        <v>5.809876</v>
      </c>
      <c r="H45" s="173" t="n">
        <v>5.811993</v>
      </c>
      <c r="I45" s="173" t="n">
        <v>5.793793</v>
      </c>
      <c r="J45" s="173" t="n">
        <v>5.80597</v>
      </c>
      <c r="K45" s="173" t="n">
        <v>5.823914</v>
      </c>
      <c r="L45" s="173" t="n">
        <v>5.827754</v>
      </c>
      <c r="M45" s="173" t="n">
        <v>5.840784</v>
      </c>
      <c r="N45" s="173" t="n">
        <v>5.854877</v>
      </c>
      <c r="O45" s="173" t="n">
        <v>5.86724</v>
      </c>
      <c r="P45" s="173" t="n">
        <v>5.840265</v>
      </c>
      <c r="Q45" s="173" t="n">
        <v>5.778894</v>
      </c>
      <c r="R45" s="173" t="n">
        <v>5.729787</v>
      </c>
      <c r="S45" s="173" t="n">
        <v>5.704897</v>
      </c>
      <c r="T45" s="173" t="n">
        <v>5.651903</v>
      </c>
      <c r="U45" s="173" t="n">
        <v>5.600453</v>
      </c>
      <c r="V45" s="173" t="n">
        <v>5.545398</v>
      </c>
      <c r="W45" s="173" t="n">
        <v>5.511117</v>
      </c>
      <c r="X45" s="173" t="n">
        <v>5.486877</v>
      </c>
      <c r="Y45" s="173" t="n">
        <v>5.468671</v>
      </c>
      <c r="Z45" s="173" t="n">
        <v>5.439244</v>
      </c>
      <c r="AA45" s="173" t="n">
        <v>5.407942</v>
      </c>
      <c r="AB45" s="173" t="n">
        <v>5.361335</v>
      </c>
      <c r="AC45" s="173" t="n">
        <v>5.322887</v>
      </c>
      <c r="AD45" s="173" t="n">
        <v>5.269269</v>
      </c>
      <c r="AE45" s="173" t="n">
        <v>5.233726</v>
      </c>
      <c r="AF45" s="173" t="n">
        <v>5.201461</v>
      </c>
      <c r="AG45" s="173" t="n">
        <v>5.149251</v>
      </c>
      <c r="AH45" s="173" t="n">
        <v>5.068886</v>
      </c>
      <c r="AI45" s="170" t="n">
        <v>-0.004483</v>
      </c>
    </row>
    <row r="46" ht="15" customHeight="1" s="163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3" t="n">
        <v>5.100351</v>
      </c>
      <c r="D46" s="173" t="n">
        <v>5.19095</v>
      </c>
      <c r="E46" s="173" t="n">
        <v>5.138597</v>
      </c>
      <c r="F46" s="173" t="n">
        <v>5.089464</v>
      </c>
      <c r="G46" s="173" t="n">
        <v>5.104694</v>
      </c>
      <c r="H46" s="173" t="n">
        <v>5.134517</v>
      </c>
      <c r="I46" s="173" t="n">
        <v>5.106856</v>
      </c>
      <c r="J46" s="173" t="n">
        <v>5.100668</v>
      </c>
      <c r="K46" s="173" t="n">
        <v>5.076242</v>
      </c>
      <c r="L46" s="173" t="n">
        <v>5.06989</v>
      </c>
      <c r="M46" s="173" t="n">
        <v>5.063272</v>
      </c>
      <c r="N46" s="173" t="n">
        <v>5.057621</v>
      </c>
      <c r="O46" s="173" t="n">
        <v>5.072187</v>
      </c>
      <c r="P46" s="173" t="n">
        <v>5.077088</v>
      </c>
      <c r="Q46" s="173" t="n">
        <v>5.061696</v>
      </c>
      <c r="R46" s="173" t="n">
        <v>5.057065</v>
      </c>
      <c r="S46" s="173" t="n">
        <v>5.056965</v>
      </c>
      <c r="T46" s="173" t="n">
        <v>5.04183</v>
      </c>
      <c r="U46" s="173" t="n">
        <v>5.046306</v>
      </c>
      <c r="V46" s="173" t="n">
        <v>5.044818</v>
      </c>
      <c r="W46" s="173" t="n">
        <v>5.040044</v>
      </c>
      <c r="X46" s="173" t="n">
        <v>5.03599</v>
      </c>
      <c r="Y46" s="173" t="n">
        <v>5.040297</v>
      </c>
      <c r="Z46" s="173" t="n">
        <v>5.037262</v>
      </c>
      <c r="AA46" s="173" t="n">
        <v>5.031384</v>
      </c>
      <c r="AB46" s="173" t="n">
        <v>5.032802</v>
      </c>
      <c r="AC46" s="173" t="n">
        <v>5.03141</v>
      </c>
      <c r="AD46" s="173" t="n">
        <v>5.018684</v>
      </c>
      <c r="AE46" s="173" t="n">
        <v>5.01263</v>
      </c>
      <c r="AF46" s="173" t="n">
        <v>5.010322</v>
      </c>
      <c r="AG46" s="173" t="n">
        <v>5.002589</v>
      </c>
      <c r="AH46" s="173" t="n">
        <v>4.99248</v>
      </c>
      <c r="AI46" s="170" t="n">
        <v>-0.0006890000000000001</v>
      </c>
    </row>
    <row r="47" ht="15" customHeight="1" s="163">
      <c r="B47" s="25" t="inlineStr">
        <is>
          <t xml:space="preserve">  Crude Oil</t>
        </is>
      </c>
    </row>
    <row r="48" ht="15" customHeight="1" s="163">
      <c r="A48" s="21" t="inlineStr">
        <is>
          <t>CNV000:aa_CrudeOilProdu</t>
        </is>
      </c>
      <c r="B48" s="39" t="inlineStr">
        <is>
          <t xml:space="preserve">    Production</t>
        </is>
      </c>
      <c r="C48" s="173" t="n">
        <v>5.722563</v>
      </c>
      <c r="D48" s="173" t="n">
        <v>5.71352</v>
      </c>
      <c r="E48" s="173" t="n">
        <v>5.706669</v>
      </c>
      <c r="F48" s="173" t="n">
        <v>5.704025</v>
      </c>
      <c r="G48" s="173" t="n">
        <v>5.703377</v>
      </c>
      <c r="H48" s="173" t="n">
        <v>5.702897</v>
      </c>
      <c r="I48" s="173" t="n">
        <v>5.702689</v>
      </c>
      <c r="J48" s="173" t="n">
        <v>5.703732</v>
      </c>
      <c r="K48" s="173" t="n">
        <v>5.703641</v>
      </c>
      <c r="L48" s="173" t="n">
        <v>5.702661</v>
      </c>
      <c r="M48" s="173" t="n">
        <v>5.701635</v>
      </c>
      <c r="N48" s="173" t="n">
        <v>5.701475</v>
      </c>
      <c r="O48" s="173" t="n">
        <v>5.701417</v>
      </c>
      <c r="P48" s="173" t="n">
        <v>5.702262</v>
      </c>
      <c r="Q48" s="173" t="n">
        <v>5.701519</v>
      </c>
      <c r="R48" s="173" t="n">
        <v>5.700072</v>
      </c>
      <c r="S48" s="173" t="n">
        <v>5.698419</v>
      </c>
      <c r="T48" s="173" t="n">
        <v>5.694129</v>
      </c>
      <c r="U48" s="173" t="n">
        <v>5.690056</v>
      </c>
      <c r="V48" s="173" t="n">
        <v>5.687774</v>
      </c>
      <c r="W48" s="173" t="n">
        <v>5.685159</v>
      </c>
      <c r="X48" s="173" t="n">
        <v>5.686702</v>
      </c>
      <c r="Y48" s="173" t="n">
        <v>5.68638</v>
      </c>
      <c r="Z48" s="173" t="n">
        <v>5.684192</v>
      </c>
      <c r="AA48" s="173" t="n">
        <v>5.682661</v>
      </c>
      <c r="AB48" s="173" t="n">
        <v>5.681334</v>
      </c>
      <c r="AC48" s="173" t="n">
        <v>5.679041</v>
      </c>
      <c r="AD48" s="173" t="n">
        <v>5.680569</v>
      </c>
      <c r="AE48" s="173" t="n">
        <v>5.680705</v>
      </c>
      <c r="AF48" s="173" t="n">
        <v>5.679089</v>
      </c>
      <c r="AG48" s="173" t="n">
        <v>5.677174</v>
      </c>
      <c r="AH48" s="173" t="n">
        <v>5.679273</v>
      </c>
      <c r="AI48" s="170" t="n">
        <v>-0.000245</v>
      </c>
    </row>
    <row r="49" ht="15" customHeight="1" s="163">
      <c r="A49" s="21" t="inlineStr">
        <is>
          <t>CNV000:aa_CrudeOilImpor</t>
        </is>
      </c>
      <c r="B49" s="39" t="inlineStr">
        <is>
          <t xml:space="preserve">    Imports</t>
        </is>
      </c>
      <c r="C49" s="173" t="n">
        <v>6.130524</v>
      </c>
      <c r="D49" s="173" t="n">
        <v>6.084184</v>
      </c>
      <c r="E49" s="173" t="n">
        <v>6.111468</v>
      </c>
      <c r="F49" s="173" t="n">
        <v>6.113081</v>
      </c>
      <c r="G49" s="173" t="n">
        <v>6.118769</v>
      </c>
      <c r="H49" s="173" t="n">
        <v>6.122619</v>
      </c>
      <c r="I49" s="173" t="n">
        <v>6.115864</v>
      </c>
      <c r="J49" s="173" t="n">
        <v>6.119236</v>
      </c>
      <c r="K49" s="173" t="n">
        <v>6.096032</v>
      </c>
      <c r="L49" s="173" t="n">
        <v>6.129145</v>
      </c>
      <c r="M49" s="173" t="n">
        <v>6.131928</v>
      </c>
      <c r="N49" s="173" t="n">
        <v>6.116815</v>
      </c>
      <c r="O49" s="173" t="n">
        <v>6.120201</v>
      </c>
      <c r="P49" s="173" t="n">
        <v>6.13271</v>
      </c>
      <c r="Q49" s="173" t="n">
        <v>6.093342</v>
      </c>
      <c r="R49" s="173" t="n">
        <v>6.118341</v>
      </c>
      <c r="S49" s="173" t="n">
        <v>6.120753</v>
      </c>
      <c r="T49" s="173" t="n">
        <v>6.10043</v>
      </c>
      <c r="U49" s="173" t="n">
        <v>6.11171</v>
      </c>
      <c r="V49" s="173" t="n">
        <v>6.11305</v>
      </c>
      <c r="W49" s="173" t="n">
        <v>6.114948</v>
      </c>
      <c r="X49" s="173" t="n">
        <v>6.107969</v>
      </c>
      <c r="Y49" s="173" t="n">
        <v>6.109843</v>
      </c>
      <c r="Z49" s="173" t="n">
        <v>6.106906</v>
      </c>
      <c r="AA49" s="173" t="n">
        <v>6.11393</v>
      </c>
      <c r="AB49" s="173" t="n">
        <v>6.113346</v>
      </c>
      <c r="AC49" s="173" t="n">
        <v>6.122666</v>
      </c>
      <c r="AD49" s="173" t="n">
        <v>6.107781</v>
      </c>
      <c r="AE49" s="173" t="n">
        <v>6.121242</v>
      </c>
      <c r="AF49" s="173" t="n">
        <v>6.123178</v>
      </c>
      <c r="AG49" s="173" t="n">
        <v>6.124586</v>
      </c>
      <c r="AH49" s="173" t="n">
        <v>6.128642</v>
      </c>
      <c r="AI49" s="170" t="n">
        <v>-1e-05</v>
      </c>
    </row>
    <row r="50" ht="15" customHeight="1" s="163">
      <c r="A50" s="21" t="inlineStr">
        <is>
          <t>CNV000:aa_CrudeOilExpor</t>
        </is>
      </c>
      <c r="B50" s="26" t="inlineStr">
        <is>
          <t xml:space="preserve">    Exports</t>
        </is>
      </c>
      <c r="C50" s="173" t="n">
        <v>5.562288</v>
      </c>
      <c r="D50" s="173" t="n">
        <v>5.5691</v>
      </c>
      <c r="E50" s="173" t="n">
        <v>5.57022</v>
      </c>
      <c r="F50" s="173" t="n">
        <v>5.570899</v>
      </c>
      <c r="G50" s="173" t="n">
        <v>5.571483</v>
      </c>
      <c r="H50" s="173" t="n">
        <v>5.5738</v>
      </c>
      <c r="I50" s="173" t="n">
        <v>5.571373</v>
      </c>
      <c r="J50" s="173" t="n">
        <v>5.5732</v>
      </c>
      <c r="K50" s="173" t="n">
        <v>5.572146</v>
      </c>
      <c r="L50" s="173" t="n">
        <v>5.572308</v>
      </c>
      <c r="M50" s="173" t="n">
        <v>5.57198</v>
      </c>
      <c r="N50" s="173" t="n">
        <v>5.570947</v>
      </c>
      <c r="O50" s="173" t="n">
        <v>5.570102</v>
      </c>
      <c r="P50" s="173" t="n">
        <v>5.570592</v>
      </c>
      <c r="Q50" s="173" t="n">
        <v>5.570013</v>
      </c>
      <c r="R50" s="173" t="n">
        <v>5.571083</v>
      </c>
      <c r="S50" s="173" t="n">
        <v>5.570448</v>
      </c>
      <c r="T50" s="173" t="n">
        <v>5.569338</v>
      </c>
      <c r="U50" s="173" t="n">
        <v>5.570599</v>
      </c>
      <c r="V50" s="173" t="n">
        <v>5.568672</v>
      </c>
      <c r="W50" s="173" t="n">
        <v>5.567814</v>
      </c>
      <c r="X50" s="173" t="n">
        <v>5.576875</v>
      </c>
      <c r="Y50" s="173" t="n">
        <v>5.584314</v>
      </c>
      <c r="Z50" s="173" t="n">
        <v>5.579766</v>
      </c>
      <c r="AA50" s="173" t="n">
        <v>5.576231</v>
      </c>
      <c r="AB50" s="173" t="n">
        <v>5.572698</v>
      </c>
      <c r="AC50" s="173" t="n">
        <v>5.569394</v>
      </c>
      <c r="AD50" s="173" t="n">
        <v>5.564217</v>
      </c>
      <c r="AE50" s="173" t="n">
        <v>5.567464</v>
      </c>
      <c r="AF50" s="173" t="n">
        <v>5.567901</v>
      </c>
      <c r="AG50" s="173" t="n">
        <v>5.566223</v>
      </c>
      <c r="AH50" s="173" t="n">
        <v>5.551153</v>
      </c>
      <c r="AI50" s="170" t="n">
        <v>-6.499999999999999e-05</v>
      </c>
    </row>
    <row r="51" ht="15" customHeight="1" s="163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3" t="n">
        <v>3.682947</v>
      </c>
      <c r="D51" s="173" t="n">
        <v>3.663116</v>
      </c>
      <c r="E51" s="173" t="n">
        <v>3.653924</v>
      </c>
      <c r="F51" s="173" t="n">
        <v>3.661514</v>
      </c>
      <c r="G51" s="173" t="n">
        <v>3.659832</v>
      </c>
      <c r="H51" s="173" t="n">
        <v>3.655703</v>
      </c>
      <c r="I51" s="173" t="n">
        <v>3.65141</v>
      </c>
      <c r="J51" s="173" t="n">
        <v>3.647604</v>
      </c>
      <c r="K51" s="173" t="n">
        <v>3.643152</v>
      </c>
      <c r="L51" s="173" t="n">
        <v>3.640599</v>
      </c>
      <c r="M51" s="173" t="n">
        <v>3.638961</v>
      </c>
      <c r="N51" s="173" t="n">
        <v>3.63795</v>
      </c>
      <c r="O51" s="173" t="n">
        <v>3.636663</v>
      </c>
      <c r="P51" s="173" t="n">
        <v>3.637153</v>
      </c>
      <c r="Q51" s="173" t="n">
        <v>3.637112</v>
      </c>
      <c r="R51" s="173" t="n">
        <v>3.636421</v>
      </c>
      <c r="S51" s="173" t="n">
        <v>3.634947</v>
      </c>
      <c r="T51" s="173" t="n">
        <v>3.634929</v>
      </c>
      <c r="U51" s="173" t="n">
        <v>3.634116</v>
      </c>
      <c r="V51" s="173" t="n">
        <v>3.634389</v>
      </c>
      <c r="W51" s="173" t="n">
        <v>3.634512</v>
      </c>
      <c r="X51" s="173" t="n">
        <v>3.636323</v>
      </c>
      <c r="Y51" s="173" t="n">
        <v>3.636969</v>
      </c>
      <c r="Z51" s="173" t="n">
        <v>3.636831</v>
      </c>
      <c r="AA51" s="173" t="n">
        <v>3.637443</v>
      </c>
      <c r="AB51" s="173" t="n">
        <v>3.63772</v>
      </c>
      <c r="AC51" s="173" t="n">
        <v>3.638049</v>
      </c>
      <c r="AD51" s="173" t="n">
        <v>3.638009</v>
      </c>
      <c r="AE51" s="173" t="n">
        <v>3.637204</v>
      </c>
      <c r="AF51" s="173" t="n">
        <v>3.635921</v>
      </c>
      <c r="AG51" s="173" t="n">
        <v>3.635727</v>
      </c>
      <c r="AH51" s="173" t="n">
        <v>3.635125</v>
      </c>
      <c r="AI51" s="170" t="n">
        <v>-0.000422</v>
      </c>
    </row>
    <row r="53" ht="15" customHeight="1" s="163">
      <c r="B53" s="25" t="inlineStr">
        <is>
          <t>Natural Gas (thousand Btu per cubic foot)</t>
        </is>
      </c>
    </row>
    <row r="54" ht="15" customHeight="1" s="163">
      <c r="A54" s="21" t="inlineStr">
        <is>
          <t>CNV000:ba_Consumption</t>
        </is>
      </c>
      <c r="B54" s="26" t="inlineStr">
        <is>
          <t xml:space="preserve">  Consumption</t>
        </is>
      </c>
      <c r="C54" s="173" t="n">
        <v>1.036</v>
      </c>
      <c r="D54" s="173" t="n">
        <v>1.036</v>
      </c>
      <c r="E54" s="173" t="n">
        <v>1.036</v>
      </c>
      <c r="F54" s="173" t="n">
        <v>1.036</v>
      </c>
      <c r="G54" s="173" t="n">
        <v>1.036</v>
      </c>
      <c r="H54" s="173" t="n">
        <v>1.036</v>
      </c>
      <c r="I54" s="173" t="n">
        <v>1.036</v>
      </c>
      <c r="J54" s="173" t="n">
        <v>1.036</v>
      </c>
      <c r="K54" s="173" t="n">
        <v>1.036</v>
      </c>
      <c r="L54" s="173" t="n">
        <v>1.036</v>
      </c>
      <c r="M54" s="173" t="n">
        <v>1.036</v>
      </c>
      <c r="N54" s="173" t="n">
        <v>1.036</v>
      </c>
      <c r="O54" s="173" t="n">
        <v>1.036</v>
      </c>
      <c r="P54" s="173" t="n">
        <v>1.036</v>
      </c>
      <c r="Q54" s="173" t="n">
        <v>1.036</v>
      </c>
      <c r="R54" s="173" t="n">
        <v>1.036</v>
      </c>
      <c r="S54" s="173" t="n">
        <v>1.036</v>
      </c>
      <c r="T54" s="173" t="n">
        <v>1.036</v>
      </c>
      <c r="U54" s="173" t="n">
        <v>1.036</v>
      </c>
      <c r="V54" s="173" t="n">
        <v>1.036</v>
      </c>
      <c r="W54" s="173" t="n">
        <v>1.036</v>
      </c>
      <c r="X54" s="173" t="n">
        <v>1.036</v>
      </c>
      <c r="Y54" s="173" t="n">
        <v>1.036</v>
      </c>
      <c r="Z54" s="173" t="n">
        <v>1.036</v>
      </c>
      <c r="AA54" s="173" t="n">
        <v>1.036</v>
      </c>
      <c r="AB54" s="173" t="n">
        <v>1.036</v>
      </c>
      <c r="AC54" s="173" t="n">
        <v>1.036</v>
      </c>
      <c r="AD54" s="173" t="n">
        <v>1.036</v>
      </c>
      <c r="AE54" s="173" t="n">
        <v>1.036</v>
      </c>
      <c r="AF54" s="173" t="n">
        <v>1.036</v>
      </c>
      <c r="AG54" s="173" t="n">
        <v>1.036</v>
      </c>
      <c r="AH54" s="173" t="n">
        <v>1.036</v>
      </c>
      <c r="AI54" s="170" t="n">
        <v>0</v>
      </c>
    </row>
    <row r="55" ht="15" customHeight="1" s="163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3" t="n">
        <v>1.033</v>
      </c>
      <c r="D55" s="173" t="n">
        <v>1.033</v>
      </c>
      <c r="E55" s="173" t="n">
        <v>1.033</v>
      </c>
      <c r="F55" s="173" t="n">
        <v>1.033</v>
      </c>
      <c r="G55" s="173" t="n">
        <v>1.033</v>
      </c>
      <c r="H55" s="173" t="n">
        <v>1.033</v>
      </c>
      <c r="I55" s="173" t="n">
        <v>1.033</v>
      </c>
      <c r="J55" s="173" t="n">
        <v>1.033</v>
      </c>
      <c r="K55" s="173" t="n">
        <v>1.033</v>
      </c>
      <c r="L55" s="173" t="n">
        <v>1.033</v>
      </c>
      <c r="M55" s="173" t="n">
        <v>1.033</v>
      </c>
      <c r="N55" s="173" t="n">
        <v>1.033</v>
      </c>
      <c r="O55" s="173" t="n">
        <v>1.033</v>
      </c>
      <c r="P55" s="173" t="n">
        <v>1.033</v>
      </c>
      <c r="Q55" s="173" t="n">
        <v>1.033</v>
      </c>
      <c r="R55" s="173" t="n">
        <v>1.033</v>
      </c>
      <c r="S55" s="173" t="n">
        <v>1.033</v>
      </c>
      <c r="T55" s="173" t="n">
        <v>1.033</v>
      </c>
      <c r="U55" s="173" t="n">
        <v>1.033</v>
      </c>
      <c r="V55" s="173" t="n">
        <v>1.033</v>
      </c>
      <c r="W55" s="173" t="n">
        <v>1.033</v>
      </c>
      <c r="X55" s="173" t="n">
        <v>1.033</v>
      </c>
      <c r="Y55" s="173" t="n">
        <v>1.033</v>
      </c>
      <c r="Z55" s="173" t="n">
        <v>1.033</v>
      </c>
      <c r="AA55" s="173" t="n">
        <v>1.033</v>
      </c>
      <c r="AB55" s="173" t="n">
        <v>1.033</v>
      </c>
      <c r="AC55" s="173" t="n">
        <v>1.033</v>
      </c>
      <c r="AD55" s="173" t="n">
        <v>1.033</v>
      </c>
      <c r="AE55" s="173" t="n">
        <v>1.033</v>
      </c>
      <c r="AF55" s="173" t="n">
        <v>1.033</v>
      </c>
      <c r="AG55" s="173" t="n">
        <v>1.033</v>
      </c>
      <c r="AH55" s="173" t="n">
        <v>1.033</v>
      </c>
      <c r="AI55" s="170" t="n">
        <v>0</v>
      </c>
    </row>
    <row r="56" ht="15" customHeight="1" s="163">
      <c r="A56" s="21" t="inlineStr">
        <is>
          <t>CNV000:ba_Nonutility</t>
        </is>
      </c>
      <c r="B56" s="26" t="inlineStr">
        <is>
          <t xml:space="preserve">    End-use Sector</t>
        </is>
      </c>
      <c r="C56" s="173" t="n">
        <v>1.038</v>
      </c>
      <c r="D56" s="173" t="n">
        <v>1.038</v>
      </c>
      <c r="E56" s="173" t="n">
        <v>1.038</v>
      </c>
      <c r="F56" s="173" t="n">
        <v>1.038</v>
      </c>
      <c r="G56" s="173" t="n">
        <v>1.038</v>
      </c>
      <c r="H56" s="173" t="n">
        <v>1.038</v>
      </c>
      <c r="I56" s="173" t="n">
        <v>1.038</v>
      </c>
      <c r="J56" s="173" t="n">
        <v>1.038</v>
      </c>
      <c r="K56" s="173" t="n">
        <v>1.038</v>
      </c>
      <c r="L56" s="173" t="n">
        <v>1.038</v>
      </c>
      <c r="M56" s="173" t="n">
        <v>1.038</v>
      </c>
      <c r="N56" s="173" t="n">
        <v>1.038</v>
      </c>
      <c r="O56" s="173" t="n">
        <v>1.038</v>
      </c>
      <c r="P56" s="173" t="n">
        <v>1.038</v>
      </c>
      <c r="Q56" s="173" t="n">
        <v>1.038</v>
      </c>
      <c r="R56" s="173" t="n">
        <v>1.038</v>
      </c>
      <c r="S56" s="173" t="n">
        <v>1.038</v>
      </c>
      <c r="T56" s="173" t="n">
        <v>1.038</v>
      </c>
      <c r="U56" s="173" t="n">
        <v>1.038</v>
      </c>
      <c r="V56" s="173" t="n">
        <v>1.038</v>
      </c>
      <c r="W56" s="173" t="n">
        <v>1.038</v>
      </c>
      <c r="X56" s="173" t="n">
        <v>1.038</v>
      </c>
      <c r="Y56" s="173" t="n">
        <v>1.038</v>
      </c>
      <c r="Z56" s="173" t="n">
        <v>1.038</v>
      </c>
      <c r="AA56" s="173" t="n">
        <v>1.038</v>
      </c>
      <c r="AB56" s="173" t="n">
        <v>1.038</v>
      </c>
      <c r="AC56" s="173" t="n">
        <v>1.038</v>
      </c>
      <c r="AD56" s="173" t="n">
        <v>1.038</v>
      </c>
      <c r="AE56" s="173" t="n">
        <v>1.038</v>
      </c>
      <c r="AF56" s="173" t="n">
        <v>1.038</v>
      </c>
      <c r="AG56" s="173" t="n">
        <v>1.038</v>
      </c>
      <c r="AH56" s="173" t="n">
        <v>1.038</v>
      </c>
      <c r="AI56" s="170" t="n">
        <v>0</v>
      </c>
    </row>
    <row r="57" ht="15" customHeight="1" s="163">
      <c r="A57" s="21" t="inlineStr">
        <is>
          <t>CNV000:ba_Production</t>
        </is>
      </c>
      <c r="B57" s="26" t="inlineStr">
        <is>
          <t xml:space="preserve">  Production</t>
        </is>
      </c>
      <c r="C57" s="173" t="n">
        <v>1.036</v>
      </c>
      <c r="D57" s="173" t="n">
        <v>1.036</v>
      </c>
      <c r="E57" s="173" t="n">
        <v>1.036</v>
      </c>
      <c r="F57" s="173" t="n">
        <v>1.036</v>
      </c>
      <c r="G57" s="173" t="n">
        <v>1.036</v>
      </c>
      <c r="H57" s="173" t="n">
        <v>1.036</v>
      </c>
      <c r="I57" s="173" t="n">
        <v>1.036</v>
      </c>
      <c r="J57" s="173" t="n">
        <v>1.036</v>
      </c>
      <c r="K57" s="173" t="n">
        <v>1.036</v>
      </c>
      <c r="L57" s="173" t="n">
        <v>1.036</v>
      </c>
      <c r="M57" s="173" t="n">
        <v>1.036</v>
      </c>
      <c r="N57" s="173" t="n">
        <v>1.036</v>
      </c>
      <c r="O57" s="173" t="n">
        <v>1.036</v>
      </c>
      <c r="P57" s="173" t="n">
        <v>1.036</v>
      </c>
      <c r="Q57" s="173" t="n">
        <v>1.036</v>
      </c>
      <c r="R57" s="173" t="n">
        <v>1.036</v>
      </c>
      <c r="S57" s="173" t="n">
        <v>1.036</v>
      </c>
      <c r="T57" s="173" t="n">
        <v>1.036</v>
      </c>
      <c r="U57" s="173" t="n">
        <v>1.036</v>
      </c>
      <c r="V57" s="173" t="n">
        <v>1.036</v>
      </c>
      <c r="W57" s="173" t="n">
        <v>1.036</v>
      </c>
      <c r="X57" s="173" t="n">
        <v>1.036</v>
      </c>
      <c r="Y57" s="173" t="n">
        <v>1.036</v>
      </c>
      <c r="Z57" s="173" t="n">
        <v>1.036</v>
      </c>
      <c r="AA57" s="173" t="n">
        <v>1.036</v>
      </c>
      <c r="AB57" s="173" t="n">
        <v>1.036</v>
      </c>
      <c r="AC57" s="173" t="n">
        <v>1.036</v>
      </c>
      <c r="AD57" s="173" t="n">
        <v>1.036</v>
      </c>
      <c r="AE57" s="173" t="n">
        <v>1.036</v>
      </c>
      <c r="AF57" s="173" t="n">
        <v>1.036</v>
      </c>
      <c r="AG57" s="173" t="n">
        <v>1.036</v>
      </c>
      <c r="AH57" s="173" t="n">
        <v>1.036</v>
      </c>
      <c r="AI57" s="170" t="n">
        <v>0</v>
      </c>
    </row>
    <row r="58" ht="15" customHeight="1" s="163">
      <c r="A58" s="21" t="inlineStr">
        <is>
          <t>CNV000:ba_Imports</t>
        </is>
      </c>
      <c r="B58" s="26" t="inlineStr">
        <is>
          <t xml:space="preserve">  Imports</t>
        </is>
      </c>
      <c r="C58" s="173" t="n">
        <v>1.025</v>
      </c>
      <c r="D58" s="173" t="n">
        <v>1.025</v>
      </c>
      <c r="E58" s="173" t="n">
        <v>1.025</v>
      </c>
      <c r="F58" s="173" t="n">
        <v>1.025</v>
      </c>
      <c r="G58" s="173" t="n">
        <v>1.025</v>
      </c>
      <c r="H58" s="173" t="n">
        <v>1.025</v>
      </c>
      <c r="I58" s="173" t="n">
        <v>1.025</v>
      </c>
      <c r="J58" s="173" t="n">
        <v>1.025</v>
      </c>
      <c r="K58" s="173" t="n">
        <v>1.025</v>
      </c>
      <c r="L58" s="173" t="n">
        <v>1.025</v>
      </c>
      <c r="M58" s="173" t="n">
        <v>1.025</v>
      </c>
      <c r="N58" s="173" t="n">
        <v>1.025</v>
      </c>
      <c r="O58" s="173" t="n">
        <v>1.025</v>
      </c>
      <c r="P58" s="173" t="n">
        <v>1.025</v>
      </c>
      <c r="Q58" s="173" t="n">
        <v>1.025</v>
      </c>
      <c r="R58" s="173" t="n">
        <v>1.025</v>
      </c>
      <c r="S58" s="173" t="n">
        <v>1.025</v>
      </c>
      <c r="T58" s="173" t="n">
        <v>1.025</v>
      </c>
      <c r="U58" s="173" t="n">
        <v>1.025</v>
      </c>
      <c r="V58" s="173" t="n">
        <v>1.025</v>
      </c>
      <c r="W58" s="173" t="n">
        <v>1.025</v>
      </c>
      <c r="X58" s="173" t="n">
        <v>1.025</v>
      </c>
      <c r="Y58" s="173" t="n">
        <v>1.025</v>
      </c>
      <c r="Z58" s="173" t="n">
        <v>1.025</v>
      </c>
      <c r="AA58" s="173" t="n">
        <v>1.025</v>
      </c>
      <c r="AB58" s="173" t="n">
        <v>1.025</v>
      </c>
      <c r="AC58" s="173" t="n">
        <v>1.025</v>
      </c>
      <c r="AD58" s="173" t="n">
        <v>1.025</v>
      </c>
      <c r="AE58" s="173" t="n">
        <v>1.025</v>
      </c>
      <c r="AF58" s="173" t="n">
        <v>1.025</v>
      </c>
      <c r="AG58" s="173" t="n">
        <v>1.025</v>
      </c>
      <c r="AH58" s="173" t="n">
        <v>1.025</v>
      </c>
      <c r="AI58" s="170" t="n">
        <v>0</v>
      </c>
    </row>
    <row r="59" ht="15" customHeight="1" s="163">
      <c r="A59" s="21" t="inlineStr">
        <is>
          <t>CNV000:ba_Exports</t>
        </is>
      </c>
      <c r="B59" s="26" t="inlineStr">
        <is>
          <t xml:space="preserve">  Exports</t>
        </is>
      </c>
      <c r="C59" s="173" t="n">
        <v>1.009</v>
      </c>
      <c r="D59" s="173" t="n">
        <v>1.009</v>
      </c>
      <c r="E59" s="173" t="n">
        <v>1.009</v>
      </c>
      <c r="F59" s="173" t="n">
        <v>1.009</v>
      </c>
      <c r="G59" s="173" t="n">
        <v>1.009</v>
      </c>
      <c r="H59" s="173" t="n">
        <v>1.009</v>
      </c>
      <c r="I59" s="173" t="n">
        <v>1.009</v>
      </c>
      <c r="J59" s="173" t="n">
        <v>1.009</v>
      </c>
      <c r="K59" s="173" t="n">
        <v>1.009</v>
      </c>
      <c r="L59" s="173" t="n">
        <v>1.009</v>
      </c>
      <c r="M59" s="173" t="n">
        <v>1.009</v>
      </c>
      <c r="N59" s="173" t="n">
        <v>1.009</v>
      </c>
      <c r="O59" s="173" t="n">
        <v>1.009</v>
      </c>
      <c r="P59" s="173" t="n">
        <v>1.009</v>
      </c>
      <c r="Q59" s="173" t="n">
        <v>1.009</v>
      </c>
      <c r="R59" s="173" t="n">
        <v>1.009</v>
      </c>
      <c r="S59" s="173" t="n">
        <v>1.009</v>
      </c>
      <c r="T59" s="173" t="n">
        <v>1.009</v>
      </c>
      <c r="U59" s="173" t="n">
        <v>1.009</v>
      </c>
      <c r="V59" s="173" t="n">
        <v>1.009</v>
      </c>
      <c r="W59" s="173" t="n">
        <v>1.009</v>
      </c>
      <c r="X59" s="173" t="n">
        <v>1.009</v>
      </c>
      <c r="Y59" s="173" t="n">
        <v>1.009</v>
      </c>
      <c r="Z59" s="173" t="n">
        <v>1.009</v>
      </c>
      <c r="AA59" s="173" t="n">
        <v>1.009</v>
      </c>
      <c r="AB59" s="173" t="n">
        <v>1.009</v>
      </c>
      <c r="AC59" s="173" t="n">
        <v>1.009</v>
      </c>
      <c r="AD59" s="173" t="n">
        <v>1.009</v>
      </c>
      <c r="AE59" s="173" t="n">
        <v>1.009</v>
      </c>
      <c r="AF59" s="173" t="n">
        <v>1.009</v>
      </c>
      <c r="AG59" s="173" t="n">
        <v>1.009</v>
      </c>
      <c r="AH59" s="173" t="n">
        <v>1.009</v>
      </c>
      <c r="AI59" s="170" t="n">
        <v>0</v>
      </c>
    </row>
    <row r="60" ht="15" customHeight="1" s="163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3" t="n">
        <v>0.96</v>
      </c>
      <c r="D60" s="173" t="n">
        <v>0.96</v>
      </c>
      <c r="E60" s="173" t="n">
        <v>0.96</v>
      </c>
      <c r="F60" s="173" t="n">
        <v>0.96</v>
      </c>
      <c r="G60" s="173" t="n">
        <v>0.96</v>
      </c>
      <c r="H60" s="173" t="n">
        <v>0.96</v>
      </c>
      <c r="I60" s="173" t="n">
        <v>0.96</v>
      </c>
      <c r="J60" s="173" t="n">
        <v>0.96</v>
      </c>
      <c r="K60" s="173" t="n">
        <v>0.96</v>
      </c>
      <c r="L60" s="173" t="n">
        <v>0.96</v>
      </c>
      <c r="M60" s="173" t="n">
        <v>0.96</v>
      </c>
      <c r="N60" s="173" t="n">
        <v>0.96</v>
      </c>
      <c r="O60" s="173" t="n">
        <v>0.96</v>
      </c>
      <c r="P60" s="173" t="n">
        <v>0.96</v>
      </c>
      <c r="Q60" s="173" t="n">
        <v>0.96</v>
      </c>
      <c r="R60" s="173" t="n">
        <v>0.96</v>
      </c>
      <c r="S60" s="173" t="n">
        <v>0.96</v>
      </c>
      <c r="T60" s="173" t="n">
        <v>0.96</v>
      </c>
      <c r="U60" s="173" t="n">
        <v>0.96</v>
      </c>
      <c r="V60" s="173" t="n">
        <v>0.96</v>
      </c>
      <c r="W60" s="173" t="n">
        <v>0.96</v>
      </c>
      <c r="X60" s="173" t="n">
        <v>0.96</v>
      </c>
      <c r="Y60" s="173" t="n">
        <v>0.96</v>
      </c>
      <c r="Z60" s="173" t="n">
        <v>0.96</v>
      </c>
      <c r="AA60" s="173" t="n">
        <v>0.96</v>
      </c>
      <c r="AB60" s="173" t="n">
        <v>0.96</v>
      </c>
      <c r="AC60" s="173" t="n">
        <v>0.96</v>
      </c>
      <c r="AD60" s="173" t="n">
        <v>0.96</v>
      </c>
      <c r="AE60" s="173" t="n">
        <v>0.96</v>
      </c>
      <c r="AF60" s="173" t="n">
        <v>0.96</v>
      </c>
      <c r="AG60" s="173" t="n">
        <v>0.96</v>
      </c>
      <c r="AH60" s="173" t="n">
        <v>0.96</v>
      </c>
      <c r="AI60" s="170" t="n">
        <v>0</v>
      </c>
    </row>
    <row r="62" ht="15" customHeight="1" s="163">
      <c r="B62" s="25" t="inlineStr">
        <is>
          <t>Coal (million Btu per short ton)</t>
        </is>
      </c>
    </row>
    <row r="63" ht="15" customHeight="1" s="163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70" t="n">
        <v>0.001661</v>
      </c>
    </row>
    <row r="64" ht="15" customHeight="1" s="163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70" t="n">
        <v>-0.000505</v>
      </c>
    </row>
    <row r="65" ht="15" customHeight="1" s="163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70" t="n">
        <v>-0.000306</v>
      </c>
    </row>
    <row r="66" ht="15" customHeight="1" s="163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70" t="n">
        <v>0.001355</v>
      </c>
    </row>
    <row r="67" ht="15" customHeight="1" s="163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70" t="n">
        <v>-0.001231</v>
      </c>
    </row>
    <row r="68" ht="15" customHeight="1" s="163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70" t="n">
        <v>-0.000234</v>
      </c>
    </row>
    <row r="69" ht="15" customHeight="1" s="163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70" t="n">
        <v>-0.000168</v>
      </c>
    </row>
    <row r="70" ht="15" customHeight="1" s="163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70" t="n">
        <v>0.001503</v>
      </c>
    </row>
    <row r="71" ht="15" customHeight="1" s="163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70" t="n">
        <v>0.001061</v>
      </c>
    </row>
    <row r="72" ht="15" customHeight="1" s="163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70" t="n">
        <v>-0.000569</v>
      </c>
    </row>
    <row r="73" ht="15" customHeight="1" s="163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70" t="inlineStr">
        <is>
          <t>- -</t>
        </is>
      </c>
    </row>
    <row r="74" ht="15" customHeight="1" s="163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70" t="n">
        <v>0</v>
      </c>
    </row>
    <row r="76" ht="15" customHeight="1" s="163">
      <c r="B76" s="25" t="inlineStr">
        <is>
          <t>Approximate Heat Rates and Heat Content</t>
        </is>
      </c>
    </row>
    <row r="77" ht="15" customHeight="1" s="163">
      <c r="B77" s="25" t="inlineStr">
        <is>
          <t>(Btu per kilowatthour)</t>
        </is>
      </c>
    </row>
    <row r="78" ht="15" customHeight="1" s="163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70" t="n">
        <v>0</v>
      </c>
    </row>
    <row r="79" ht="15" customHeight="1" s="163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70" t="n">
        <v>-0.005053</v>
      </c>
    </row>
    <row r="80" ht="15" customHeight="1" s="163">
      <c r="B80" s="164" t="inlineStr">
        <is>
          <t xml:space="preserve">   1/ Includes ethane, natural gasoline, and refinery olefins.</t>
        </is>
      </c>
      <c r="C80" s="165" t="n"/>
      <c r="D80" s="165" t="n"/>
      <c r="E80" s="165" t="n"/>
      <c r="F80" s="165" t="n"/>
      <c r="G80" s="165" t="n"/>
      <c r="H80" s="165" t="n"/>
      <c r="I80" s="165" t="n"/>
      <c r="J80" s="165" t="n"/>
      <c r="K80" s="165" t="n"/>
      <c r="L80" s="165" t="n"/>
      <c r="M80" s="165" t="n"/>
      <c r="N80" s="165" t="n"/>
      <c r="O80" s="165" t="n"/>
      <c r="P80" s="165" t="n"/>
      <c r="Q80" s="165" t="n"/>
      <c r="R80" s="165" t="n"/>
      <c r="S80" s="165" t="n"/>
      <c r="T80" s="165" t="n"/>
      <c r="U80" s="165" t="n"/>
      <c r="V80" s="165" t="n"/>
      <c r="W80" s="165" t="n"/>
      <c r="X80" s="165" t="n"/>
      <c r="Y80" s="165" t="n"/>
      <c r="Z80" s="165" t="n"/>
      <c r="AA80" s="165" t="n"/>
      <c r="AB80" s="165" t="n"/>
      <c r="AC80" s="165" t="n"/>
      <c r="AD80" s="165" t="n"/>
      <c r="AE80" s="165" t="n"/>
      <c r="AF80" s="165" t="n"/>
      <c r="AG80" s="165" t="n"/>
      <c r="AH80" s="165" t="n"/>
      <c r="AI80" s="165" t="n"/>
    </row>
    <row r="81" ht="15" customHeight="1" s="163">
      <c r="B81" s="19" t="inlineStr">
        <is>
          <t xml:space="preserve">   2/ Includes all electricity-only and combined heat and power plants that have a regulatory status.</t>
        </is>
      </c>
    </row>
    <row r="82" ht="15" customHeight="1" s="163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63">
      <c r="B83" s="19" t="inlineStr">
        <is>
          <t xml:space="preserve">   - - = Not applicable.</t>
        </is>
      </c>
    </row>
    <row r="84" ht="15" customHeight="1" s="163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63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30"/>
    <col width="9.1640625" customWidth="1" style="60" min="31" max="16384"/>
  </cols>
  <sheetData>
    <row r="2" ht="16" customHeight="1" s="163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63"/>
    <row r="6" hidden="1" s="163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63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63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63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63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63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63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63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63"/>
    <row r="15" hidden="1" s="163"/>
    <row r="16" ht="14" customHeight="1" s="163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63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4" t="inlineStr">
        <is>
          <t>Coking Coal</t>
        </is>
      </c>
      <c r="B19" s="175" t="n">
        <v>0</v>
      </c>
      <c r="C19" s="175" t="n">
        <v>0</v>
      </c>
      <c r="D19" s="175" t="n">
        <v>0</v>
      </c>
      <c r="E19" s="175" t="n">
        <v>0.9900519152026845</v>
      </c>
      <c r="F19" s="175" t="n">
        <v>8.91730418497275</v>
      </c>
      <c r="G19" s="175" t="n">
        <v>37.76336139052773</v>
      </c>
      <c r="H19" s="175" t="n">
        <v>24.0773765245242</v>
      </c>
      <c r="I19" s="175" t="n">
        <v>0</v>
      </c>
      <c r="J19" s="175" t="n">
        <v>10.9113118775623</v>
      </c>
      <c r="K19" s="175" t="n">
        <v>40.07727003199125</v>
      </c>
      <c r="L19" s="175" t="n">
        <v>53.5437090664351</v>
      </c>
      <c r="M19" s="175" t="n">
        <v>24.76439499051094</v>
      </c>
      <c r="N19" s="175" t="n">
        <v>40.2979528593163</v>
      </c>
      <c r="O19" s="175" t="n">
        <v>51.8886576622416</v>
      </c>
      <c r="P19" s="175" t="n">
        <v>167.7675714419388</v>
      </c>
      <c r="Q19" s="175" t="n">
        <v>80.44112990510735</v>
      </c>
      <c r="R19" s="175" t="n">
        <v>62.87465486204508</v>
      </c>
      <c r="S19" s="175" t="n">
        <v>2.320314918286954</v>
      </c>
      <c r="T19" s="175" t="n">
        <v>29.16020741690249</v>
      </c>
      <c r="U19" s="175" t="n">
        <v>6.384914340017417</v>
      </c>
      <c r="V19" s="175" t="n">
        <v>64.75700410595033</v>
      </c>
      <c r="W19" s="175" t="n">
        <v>60.84118508593644</v>
      </c>
      <c r="X19" s="175" t="n">
        <v>132.4827913669318</v>
      </c>
      <c r="Y19" s="175" t="n">
        <v>119.3475608128145</v>
      </c>
      <c r="Z19" s="175" t="n">
        <v>48.77632174792018</v>
      </c>
      <c r="AA19" s="175" t="n">
        <v>121.817526454253</v>
      </c>
      <c r="AB19" s="175" t="n">
        <v>88.62264778274556</v>
      </c>
      <c r="AC19" s="175" t="n">
        <v>111.828615377909</v>
      </c>
      <c r="AD19" s="175" t="n">
        <v>124.727608675136</v>
      </c>
      <c r="AE19" s="175" t="n"/>
      <c r="AF19" s="176" t="n"/>
    </row>
    <row r="20">
      <c r="A20" s="174" t="inlineStr">
        <is>
          <t>Other Coal</t>
        </is>
      </c>
      <c r="B20" s="175" t="n">
        <v>1648.662876207083</v>
      </c>
      <c r="C20" s="175" t="n">
        <v>1611.182102739059</v>
      </c>
      <c r="D20" s="175" t="n">
        <v>1564.111447693696</v>
      </c>
      <c r="E20" s="175" t="n">
        <v>1594.948920973089</v>
      </c>
      <c r="F20" s="175" t="n">
        <v>1605.776275195158</v>
      </c>
      <c r="G20" s="175" t="n">
        <v>1538.237008089479</v>
      </c>
      <c r="H20" s="175" t="n">
        <v>1466.310357169848</v>
      </c>
      <c r="I20" s="175" t="n">
        <v>1468.794975502362</v>
      </c>
      <c r="J20" s="175" t="n">
        <v>1481.189009807098</v>
      </c>
      <c r="K20" s="175" t="n">
        <v>1383.855577687002</v>
      </c>
      <c r="L20" s="175" t="n">
        <v>1361.141973120053</v>
      </c>
      <c r="M20" s="175" t="n">
        <v>1369.744149618447</v>
      </c>
      <c r="N20" s="175" t="n">
        <v>1255.702850327064</v>
      </c>
      <c r="O20" s="175" t="n">
        <v>1260.68702591584</v>
      </c>
      <c r="P20" s="175" t="n">
        <v>1273.928168329413</v>
      </c>
      <c r="Q20" s="175" t="n">
        <v>1231.048506113816</v>
      </c>
      <c r="R20" s="175" t="n">
        <v>1200.66983827585</v>
      </c>
      <c r="S20" s="175" t="n">
        <v>1142.709432773478</v>
      </c>
      <c r="T20" s="175" t="n">
        <v>1093.366909470688</v>
      </c>
      <c r="U20" s="175" t="n">
        <v>889.174122029673</v>
      </c>
      <c r="V20" s="175" t="n">
        <v>961.9078304991132</v>
      </c>
      <c r="W20" s="175" t="n">
        <v>876.427230484892</v>
      </c>
      <c r="X20" s="175" t="n">
        <v>792.6378490485666</v>
      </c>
      <c r="Y20" s="175" t="n">
        <v>810.3061994687445</v>
      </c>
      <c r="Z20" s="175" t="n">
        <v>809.3512102362608</v>
      </c>
      <c r="AA20" s="175" t="n">
        <v>705.9710267771045</v>
      </c>
      <c r="AB20" s="175" t="n">
        <v>630.5580507975623</v>
      </c>
      <c r="AC20" s="175" t="n">
        <v>580.1232976582239</v>
      </c>
      <c r="AD20" s="175" t="n">
        <v>531.1227052091349</v>
      </c>
      <c r="AE20" s="175" t="n"/>
      <c r="AF20" s="176" t="n"/>
    </row>
    <row r="21" customFormat="1" s="84">
      <c r="A21" s="177" t="inlineStr">
        <is>
          <t>Coke Imports</t>
        </is>
      </c>
      <c r="B21" s="175" t="n"/>
      <c r="C21" s="175" t="n"/>
      <c r="D21" s="175" t="n"/>
      <c r="E21" s="175" t="n"/>
      <c r="F21" s="175" t="n"/>
      <c r="G21" s="175" t="n"/>
      <c r="H21" s="175" t="n"/>
      <c r="I21" s="175" t="n"/>
      <c r="J21" s="175" t="n"/>
      <c r="K21" s="175" t="n"/>
      <c r="L21" s="175" t="n"/>
      <c r="M21" s="175" t="n"/>
      <c r="N21" s="175" t="n"/>
      <c r="O21" s="175" t="n"/>
      <c r="P21" s="175" t="n"/>
      <c r="Q21" s="175" t="n"/>
      <c r="R21" s="175" t="n"/>
      <c r="S21" s="175" t="n"/>
      <c r="T21" s="175" t="n"/>
      <c r="U21" s="175" t="n"/>
      <c r="V21" s="175" t="n"/>
      <c r="W21" s="175" t="n"/>
      <c r="X21" s="175" t="n"/>
      <c r="Y21" s="175" t="n"/>
      <c r="Z21" s="175" t="n"/>
      <c r="AA21" s="175" t="n"/>
      <c r="AB21" s="178" t="n"/>
      <c r="AC21" s="178" t="n"/>
      <c r="AD21" s="178" t="n"/>
      <c r="AE21" s="178" t="n"/>
      <c r="AF21" s="179" t="n"/>
    </row>
    <row r="22">
      <c r="A22" s="174" t="inlineStr">
        <is>
          <t>Natural Gas</t>
        </is>
      </c>
      <c r="B22" s="175" t="n">
        <v>8013.706817411778</v>
      </c>
      <c r="C22" s="175" t="n">
        <v>8128.445618984475</v>
      </c>
      <c r="D22" s="175" t="n">
        <v>8443.76746154626</v>
      </c>
      <c r="E22" s="175" t="n">
        <v>8599.296642615702</v>
      </c>
      <c r="F22" s="175" t="n">
        <v>8643.964102949314</v>
      </c>
      <c r="G22" s="175" t="n">
        <v>9093.422489070917</v>
      </c>
      <c r="H22" s="175" t="n">
        <v>9408.944972087344</v>
      </c>
      <c r="I22" s="175" t="n">
        <v>9438.852023655563</v>
      </c>
      <c r="J22" s="175" t="n">
        <v>9252.095504274514</v>
      </c>
      <c r="K22" s="175" t="n">
        <v>8837.932171083246</v>
      </c>
      <c r="L22" s="175" t="n">
        <v>9057.67718143471</v>
      </c>
      <c r="M22" s="175" t="n">
        <v>8340.59107809373</v>
      </c>
      <c r="N22" s="175" t="n">
        <v>8467.068260787182</v>
      </c>
      <c r="O22" s="175" t="n">
        <v>8190.180979735813</v>
      </c>
      <c r="P22" s="175" t="n">
        <v>8220.014877328069</v>
      </c>
      <c r="Q22" s="175" t="n">
        <v>7599.889320576597</v>
      </c>
      <c r="R22" s="175" t="n">
        <v>7556.352391028016</v>
      </c>
      <c r="S22" s="175" t="n">
        <v>7754.758931183914</v>
      </c>
      <c r="T22" s="175" t="n">
        <v>7804.832135571481</v>
      </c>
      <c r="U22" s="175" t="n">
        <v>7358.64089245089</v>
      </c>
      <c r="V22" s="175" t="n">
        <v>7995.09685832349</v>
      </c>
      <c r="W22" s="175" t="n">
        <v>8185.306827915429</v>
      </c>
      <c r="X22" s="175" t="n">
        <v>8514.776442618546</v>
      </c>
      <c r="Y22" s="175" t="n">
        <v>8836.971456269603</v>
      </c>
      <c r="Z22" s="175" t="n">
        <v>9148.224948152685</v>
      </c>
      <c r="AA22" s="175" t="n">
        <v>9110.121494952216</v>
      </c>
      <c r="AB22" s="175" t="n">
        <v>9306.446039080183</v>
      </c>
      <c r="AC22" s="175" t="n">
        <v>9511.958417415168</v>
      </c>
      <c r="AD22" s="175" t="n">
        <v>10059.70265152512</v>
      </c>
      <c r="AE22" s="175" t="n"/>
      <c r="AF22" s="176" t="n"/>
    </row>
    <row r="23">
      <c r="A23" s="174" t="inlineStr">
        <is>
          <t>Asphalt and Road Oil</t>
        </is>
      </c>
      <c r="B23" s="175" t="n">
        <v>1170.193</v>
      </c>
      <c r="C23" s="175" t="n">
        <v>1076.535</v>
      </c>
      <c r="D23" s="175" t="n">
        <v>1102.22</v>
      </c>
      <c r="E23" s="175" t="n">
        <v>1149.02</v>
      </c>
      <c r="F23" s="175" t="n">
        <v>1172.917</v>
      </c>
      <c r="G23" s="175" t="n">
        <v>1178.175</v>
      </c>
      <c r="H23" s="175" t="n">
        <v>1175.932</v>
      </c>
      <c r="I23" s="175" t="n">
        <v>1223.566</v>
      </c>
      <c r="J23" s="175" t="n">
        <v>1262.552</v>
      </c>
      <c r="K23" s="175" t="n">
        <v>1324.413</v>
      </c>
      <c r="L23" s="175" t="n">
        <v>1275.678</v>
      </c>
      <c r="M23" s="175" t="n">
        <v>1256.865</v>
      </c>
      <c r="N23" s="175" t="n">
        <v>1239.957</v>
      </c>
      <c r="O23" s="175" t="n">
        <v>1219.538</v>
      </c>
      <c r="P23" s="175" t="n">
        <v>1303.848</v>
      </c>
      <c r="Q23" s="175" t="n">
        <v>1323.238</v>
      </c>
      <c r="R23" s="175" t="n">
        <v>1261.166</v>
      </c>
      <c r="S23" s="175" t="n">
        <v>1197.039</v>
      </c>
      <c r="T23" s="175" t="n">
        <v>1011.971</v>
      </c>
      <c r="U23" s="175" t="n">
        <v>873.083</v>
      </c>
      <c r="V23" s="175" t="n">
        <v>877.768</v>
      </c>
      <c r="W23" s="175" t="n">
        <v>859.489</v>
      </c>
      <c r="X23" s="175" t="n">
        <v>826.697</v>
      </c>
      <c r="Y23" s="175" t="n">
        <v>783.347</v>
      </c>
      <c r="Z23" s="175" t="n">
        <v>792.636</v>
      </c>
      <c r="AA23" s="175" t="n">
        <v>831.66</v>
      </c>
      <c r="AB23" s="175" t="n">
        <v>853.366</v>
      </c>
      <c r="AC23" s="175" t="n">
        <v>849.182</v>
      </c>
      <c r="AD23" s="175" t="n">
        <v>792.763</v>
      </c>
      <c r="AE23" s="175" t="n"/>
      <c r="AF23" s="176" t="n"/>
    </row>
    <row r="24" customFormat="1" s="85">
      <c r="A24" s="180" t="inlineStr">
        <is>
          <t>Aviation Gasoline</t>
        </is>
      </c>
      <c r="B24" s="175" t="n">
        <v>44.978</v>
      </c>
      <c r="C24" s="175" t="n">
        <v>41.722</v>
      </c>
      <c r="D24" s="175" t="n">
        <v>41.055</v>
      </c>
      <c r="E24" s="175" t="n">
        <v>38.395</v>
      </c>
      <c r="F24" s="175" t="n">
        <v>38.138</v>
      </c>
      <c r="G24" s="175" t="n">
        <v>39.581</v>
      </c>
      <c r="H24" s="175" t="n">
        <v>37.355</v>
      </c>
      <c r="I24" s="175" t="n">
        <v>39.697</v>
      </c>
      <c r="J24" s="175" t="n">
        <v>35.498</v>
      </c>
      <c r="K24" s="175" t="n">
        <v>39.172</v>
      </c>
      <c r="L24" s="175" t="n">
        <v>36.285</v>
      </c>
      <c r="M24" s="175" t="n">
        <v>34.937</v>
      </c>
      <c r="N24" s="175" t="n">
        <v>33.731</v>
      </c>
      <c r="O24" s="175" t="n">
        <v>30.222</v>
      </c>
      <c r="P24" s="175" t="n">
        <v>31.242</v>
      </c>
      <c r="Q24" s="175" t="n">
        <v>35.366</v>
      </c>
      <c r="R24" s="175" t="n">
        <v>33.448</v>
      </c>
      <c r="S24" s="175" t="n">
        <v>31.59</v>
      </c>
      <c r="T24" s="175" t="n">
        <v>28.284</v>
      </c>
      <c r="U24" s="175" t="n">
        <v>26.558</v>
      </c>
      <c r="V24" s="175" t="n">
        <v>27.047</v>
      </c>
      <c r="W24" s="175" t="n">
        <v>27.057</v>
      </c>
      <c r="X24" s="175" t="n">
        <v>25.114</v>
      </c>
      <c r="Y24" s="175" t="n">
        <v>22.358</v>
      </c>
      <c r="Z24" s="175" t="n">
        <v>21.696</v>
      </c>
      <c r="AA24" s="175" t="n">
        <v>21.14099999999999</v>
      </c>
      <c r="AB24" s="181" t="n">
        <v>20.465</v>
      </c>
      <c r="AC24" s="181" t="n">
        <v>20.949</v>
      </c>
      <c r="AD24" s="181" t="n">
        <v>22.393</v>
      </c>
      <c r="AE24" s="181" t="n"/>
      <c r="AF24" s="182" t="n"/>
    </row>
    <row r="25">
      <c r="A25" s="174" t="inlineStr">
        <is>
          <t>Distillate Fuel</t>
        </is>
      </c>
      <c r="B25" s="175" t="n">
        <v>3712.801049404762</v>
      </c>
      <c r="C25" s="175" t="n">
        <v>3598.967235119047</v>
      </c>
      <c r="D25" s="175" t="n">
        <v>3811.646583928571</v>
      </c>
      <c r="E25" s="175" t="n">
        <v>4036.036401785715</v>
      </c>
      <c r="F25" s="175" t="n">
        <v>4304.447195714286</v>
      </c>
      <c r="G25" s="175" t="n">
        <v>4505.128555714286</v>
      </c>
      <c r="H25" s="175" t="n">
        <v>4709.048468571429</v>
      </c>
      <c r="I25" s="175" t="n">
        <v>4923.432741428572</v>
      </c>
      <c r="J25" s="175" t="n">
        <v>5108.711385119048</v>
      </c>
      <c r="K25" s="175" t="n">
        <v>5359.362870452381</v>
      </c>
      <c r="L25" s="175" t="n">
        <v>5522.566978029531</v>
      </c>
      <c r="M25" s="175" t="n">
        <v>5483.696750714286</v>
      </c>
      <c r="N25" s="175" t="n">
        <v>5672.564864999998</v>
      </c>
      <c r="O25" s="175" t="n">
        <v>5808.780173428572</v>
      </c>
      <c r="P25" s="175" t="n">
        <v>6053.967829238094</v>
      </c>
      <c r="Q25" s="175" t="n">
        <v>6313.103765619047</v>
      </c>
      <c r="R25" s="175" t="n">
        <v>6453.469323333333</v>
      </c>
      <c r="S25" s="175" t="n">
        <v>6504.945853714285</v>
      </c>
      <c r="T25" s="175" t="n">
        <v>6180.980990206192</v>
      </c>
      <c r="U25" s="175" t="n">
        <v>5563.378478295786</v>
      </c>
      <c r="V25" s="175" t="n">
        <v>5810.055744601285</v>
      </c>
      <c r="W25" s="175" t="n">
        <v>5833.785443142477</v>
      </c>
      <c r="X25" s="175" t="n">
        <v>5801.624356695667</v>
      </c>
      <c r="Y25" s="175" t="n">
        <v>5828.098839163237</v>
      </c>
      <c r="Z25" s="175" t="n">
        <v>6030.622770094828</v>
      </c>
      <c r="AA25" s="175" t="n">
        <v>6227.853026052216</v>
      </c>
      <c r="AB25" s="175" t="n">
        <v>6190.935203012886</v>
      </c>
      <c r="AC25" s="175" t="n">
        <v>6384.827773802921</v>
      </c>
      <c r="AD25" s="175" t="n">
        <v>6550.793054597372</v>
      </c>
      <c r="AE25" s="175" t="n"/>
      <c r="AF25" s="176" t="n"/>
    </row>
    <row r="26">
      <c r="A26" s="180" t="inlineStr">
        <is>
          <t>Jet Fuel</t>
        </is>
      </c>
      <c r="B26" s="175" t="n">
        <v>3129.488</v>
      </c>
      <c r="C26" s="175" t="n">
        <v>3025.004</v>
      </c>
      <c r="D26" s="175" t="n">
        <v>3001.329</v>
      </c>
      <c r="E26" s="175" t="n">
        <v>3028.006</v>
      </c>
      <c r="F26" s="175" t="n">
        <v>3154.499</v>
      </c>
      <c r="G26" s="175" t="n">
        <v>3132.196</v>
      </c>
      <c r="H26" s="175" t="n">
        <v>3274.237</v>
      </c>
      <c r="I26" s="175" t="n">
        <v>3308.167</v>
      </c>
      <c r="J26" s="175" t="n">
        <v>3356.783</v>
      </c>
      <c r="K26" s="175" t="n">
        <v>3461.783</v>
      </c>
      <c r="L26" s="175" t="n">
        <v>3580.349999999999</v>
      </c>
      <c r="M26" s="175" t="n">
        <v>3425.986</v>
      </c>
      <c r="N26" s="175" t="n">
        <v>3340.318</v>
      </c>
      <c r="O26" s="175" t="n">
        <v>3265.457</v>
      </c>
      <c r="P26" s="175" t="n">
        <v>3382.53</v>
      </c>
      <c r="Q26" s="175" t="n">
        <v>3474.754</v>
      </c>
      <c r="R26" s="175" t="n">
        <v>3379.381</v>
      </c>
      <c r="S26" s="175" t="n">
        <v>3357.609</v>
      </c>
      <c r="T26" s="175" t="n">
        <v>3192.838999999999</v>
      </c>
      <c r="U26" s="175" t="n">
        <v>2883.277</v>
      </c>
      <c r="V26" s="175" t="n">
        <v>2962.869</v>
      </c>
      <c r="W26" s="175" t="n">
        <v>2949.818</v>
      </c>
      <c r="X26" s="175" t="n">
        <v>2901.434</v>
      </c>
      <c r="Y26" s="175" t="n">
        <v>2968.559</v>
      </c>
      <c r="Z26" s="175" t="n">
        <v>3042.089</v>
      </c>
      <c r="AA26" s="175" t="n">
        <v>3204.165</v>
      </c>
      <c r="AB26" s="175" t="n">
        <v>3349.876999999999</v>
      </c>
      <c r="AC26" s="175" t="n">
        <v>3481.346</v>
      </c>
      <c r="AD26" s="175" t="n">
        <v>3532.757</v>
      </c>
      <c r="AE26" s="175" t="n"/>
      <c r="AF26" s="176" t="n"/>
    </row>
    <row r="27">
      <c r="A27" s="174" t="inlineStr">
        <is>
          <t>Kerosene</t>
        </is>
      </c>
      <c r="B27" s="175" t="n">
        <v>12.274</v>
      </c>
      <c r="C27" s="175" t="n">
        <v>11.382</v>
      </c>
      <c r="D27" s="175" t="n">
        <v>9.789999999999997</v>
      </c>
      <c r="E27" s="175" t="n">
        <v>13.053</v>
      </c>
      <c r="F27" s="175" t="n">
        <v>16.912</v>
      </c>
      <c r="G27" s="175" t="n">
        <v>15.444</v>
      </c>
      <c r="H27" s="175" t="n">
        <v>18.301</v>
      </c>
      <c r="I27" s="175" t="n">
        <v>18.812</v>
      </c>
      <c r="J27" s="175" t="n">
        <v>22.071</v>
      </c>
      <c r="K27" s="175" t="n">
        <v>12.84</v>
      </c>
      <c r="L27" s="175" t="n">
        <v>15.64</v>
      </c>
      <c r="M27" s="175" t="n">
        <v>23.223</v>
      </c>
      <c r="N27" s="175" t="n">
        <v>13.808</v>
      </c>
      <c r="O27" s="175" t="n">
        <v>24.113</v>
      </c>
      <c r="P27" s="175" t="n">
        <v>28.219</v>
      </c>
      <c r="Q27" s="175" t="n">
        <v>39.076</v>
      </c>
      <c r="R27" s="175" t="n">
        <v>29.576</v>
      </c>
      <c r="S27" s="175" t="n">
        <v>13.422</v>
      </c>
      <c r="T27" s="175" t="n">
        <v>3.83</v>
      </c>
      <c r="U27" s="175" t="n">
        <v>4.399</v>
      </c>
      <c r="V27" s="175" t="n">
        <v>7.318</v>
      </c>
      <c r="W27" s="175" t="n">
        <v>3.615</v>
      </c>
      <c r="X27" s="175" t="n">
        <v>2.008</v>
      </c>
      <c r="Y27" s="175" t="n">
        <v>1.477</v>
      </c>
      <c r="Z27" s="175" t="n">
        <v>2.829</v>
      </c>
      <c r="AA27" s="175" t="n">
        <v>1.728</v>
      </c>
      <c r="AB27" s="175" t="n">
        <v>2.266</v>
      </c>
      <c r="AC27" s="175" t="n">
        <v>1.115</v>
      </c>
      <c r="AD27" s="175" t="n">
        <v>1.165</v>
      </c>
      <c r="AE27" s="175" t="n"/>
      <c r="AF27" s="176" t="n"/>
    </row>
    <row r="28">
      <c r="A28" s="174" t="inlineStr">
        <is>
          <t>LPG</t>
        </is>
      </c>
      <c r="B28" s="175" t="n">
        <v>1529.326302654</v>
      </c>
      <c r="C28" s="175" t="n">
        <v>1662.542914624</v>
      </c>
      <c r="D28" s="175" t="n">
        <v>1774.584744773</v>
      </c>
      <c r="E28" s="175" t="n">
        <v>1703.870114736</v>
      </c>
      <c r="F28" s="175" t="n">
        <v>1911.182812939</v>
      </c>
      <c r="G28" s="175" t="n">
        <v>1929.459552923</v>
      </c>
      <c r="H28" s="175" t="n">
        <v>1987.131927932</v>
      </c>
      <c r="I28" s="175" t="n">
        <v>2035.417639889</v>
      </c>
      <c r="J28" s="175" t="n">
        <v>1953.941975594</v>
      </c>
      <c r="K28" s="175" t="n">
        <v>2145.680834743</v>
      </c>
      <c r="L28" s="175" t="n">
        <v>2153.046369928</v>
      </c>
      <c r="M28" s="175" t="n">
        <v>1947.469666355</v>
      </c>
      <c r="N28" s="175" t="n">
        <v>2088.493158765</v>
      </c>
      <c r="O28" s="175" t="n">
        <v>1963.430224948</v>
      </c>
      <c r="P28" s="175" t="n">
        <v>2068.813421624</v>
      </c>
      <c r="Q28" s="175" t="n">
        <v>1941.334783683</v>
      </c>
      <c r="R28" s="175" t="n">
        <v>2030.245257243</v>
      </c>
      <c r="S28" s="175" t="n">
        <v>2026.896728841</v>
      </c>
      <c r="T28" s="175" t="n">
        <v>1750.339128134</v>
      </c>
      <c r="U28" s="175" t="n">
        <v>1863.969982933</v>
      </c>
      <c r="V28" s="175" t="n">
        <v>2051.440521111</v>
      </c>
      <c r="W28" s="175" t="n">
        <v>2101.701353696</v>
      </c>
      <c r="X28" s="175" t="n">
        <v>2269.883561042</v>
      </c>
      <c r="Y28" s="175" t="n">
        <v>2449.713053127</v>
      </c>
      <c r="Z28" s="175" t="n">
        <v>2320.173564055</v>
      </c>
      <c r="AA28" s="175" t="n">
        <v>2462.714545509</v>
      </c>
      <c r="AB28" s="175" t="n">
        <v>2478.099042262</v>
      </c>
      <c r="AC28" s="175" t="n">
        <v>2513.586681085</v>
      </c>
      <c r="AD28" s="175" t="n">
        <v>2813.765347457</v>
      </c>
      <c r="AE28" s="175" t="n"/>
      <c r="AF28" s="176" t="n"/>
    </row>
    <row r="29">
      <c r="A29" s="174" t="inlineStr">
        <is>
          <t>Lubricants</t>
        </is>
      </c>
      <c r="B29" s="175" t="n">
        <v>186.343</v>
      </c>
      <c r="C29" s="175" t="n">
        <v>166.703</v>
      </c>
      <c r="D29" s="175" t="n">
        <v>169.96</v>
      </c>
      <c r="E29" s="175" t="n">
        <v>173.064</v>
      </c>
      <c r="F29" s="175" t="n">
        <v>180.886</v>
      </c>
      <c r="G29" s="175" t="n">
        <v>177.78</v>
      </c>
      <c r="H29" s="175" t="n">
        <v>172.534</v>
      </c>
      <c r="I29" s="175" t="n">
        <v>182.262</v>
      </c>
      <c r="J29" s="175" t="n">
        <v>190.802</v>
      </c>
      <c r="K29" s="175" t="n">
        <v>192.799</v>
      </c>
      <c r="L29" s="175" t="n">
        <v>189.907</v>
      </c>
      <c r="M29" s="175" t="n">
        <v>173.997</v>
      </c>
      <c r="N29" s="175" t="n">
        <v>171.935</v>
      </c>
      <c r="O29" s="175" t="n">
        <v>158.957</v>
      </c>
      <c r="P29" s="175" t="n">
        <v>161.04</v>
      </c>
      <c r="Q29" s="175" t="n">
        <v>160.199</v>
      </c>
      <c r="R29" s="175" t="n">
        <v>156.078</v>
      </c>
      <c r="S29" s="175" t="n">
        <v>161.177</v>
      </c>
      <c r="T29" s="175" t="n">
        <v>149.635</v>
      </c>
      <c r="U29" s="175" t="n">
        <v>134.533</v>
      </c>
      <c r="V29" s="175" t="n">
        <v>135.879</v>
      </c>
      <c r="W29" s="175" t="n">
        <v>127.396</v>
      </c>
      <c r="X29" s="175" t="n">
        <v>118.313</v>
      </c>
      <c r="Y29" s="175" t="n">
        <v>125.091</v>
      </c>
      <c r="Z29" s="175" t="n">
        <v>130.663</v>
      </c>
      <c r="AA29" s="175" t="n">
        <v>142.136</v>
      </c>
      <c r="AB29" s="175" t="n">
        <v>135.14</v>
      </c>
      <c r="AC29" s="175" t="n">
        <v>124.894</v>
      </c>
      <c r="AD29" s="175" t="n">
        <v>121.194</v>
      </c>
      <c r="AE29" s="175" t="n"/>
      <c r="AF29" s="176" t="n"/>
    </row>
    <row r="30">
      <c r="A30" s="174" t="inlineStr">
        <is>
          <t>Motor Gasoline</t>
        </is>
      </c>
      <c r="B30" s="175" t="n">
        <v>254.7798147690334</v>
      </c>
      <c r="C30" s="175" t="n">
        <v>366.9061898815953</v>
      </c>
      <c r="D30" s="175" t="n">
        <v>247.2610767996885</v>
      </c>
      <c r="E30" s="175" t="n">
        <v>249.9282910209284</v>
      </c>
      <c r="F30" s="175" t="n">
        <v>247.5973839308425</v>
      </c>
      <c r="G30" s="175" t="n">
        <v>373.1931316973461</v>
      </c>
      <c r="H30" s="175" t="n">
        <v>319.9668526201099</v>
      </c>
      <c r="I30" s="175" t="n">
        <v>290.6313939408089</v>
      </c>
      <c r="J30" s="175" t="n">
        <v>300.0957020260495</v>
      </c>
      <c r="K30" s="175" t="n">
        <v>150.3408352911991</v>
      </c>
      <c r="L30" s="175" t="n">
        <v>252.6878818444713</v>
      </c>
      <c r="M30" s="175" t="n">
        <v>381.9878263929234</v>
      </c>
      <c r="N30" s="175" t="n">
        <v>455.5467899041735</v>
      </c>
      <c r="O30" s="175" t="n">
        <v>464.3384443356492</v>
      </c>
      <c r="P30" s="175" t="n">
        <v>574.3186694172982</v>
      </c>
      <c r="Q30" s="175" t="n">
        <v>697.146798611255</v>
      </c>
      <c r="R30" s="175" t="n">
        <v>930.2675629658311</v>
      </c>
      <c r="S30" s="175" t="n">
        <v>862.8156330633045</v>
      </c>
      <c r="T30" s="175" t="n">
        <v>755.8861924099872</v>
      </c>
      <c r="U30" s="175" t="n">
        <v>635.5006323355539</v>
      </c>
      <c r="V30" s="175" t="n">
        <v>559.7398511426885</v>
      </c>
      <c r="W30" s="175" t="n">
        <v>455.9184700602175</v>
      </c>
      <c r="X30" s="175" t="n">
        <v>432.1579428640853</v>
      </c>
      <c r="Y30" s="175" t="n">
        <v>606.1723876362857</v>
      </c>
      <c r="Z30" s="175" t="n">
        <v>205.6455489496283</v>
      </c>
      <c r="AA30" s="175" t="n">
        <v>321.3759828338324</v>
      </c>
      <c r="AB30" s="175" t="n">
        <v>287.2497802433473</v>
      </c>
      <c r="AC30" s="175" t="n">
        <v>295.7313989813695</v>
      </c>
      <c r="AD30" s="175" t="n">
        <v>205.1217512932567</v>
      </c>
      <c r="AE30" s="175" t="n"/>
      <c r="AF30" s="176" t="n"/>
    </row>
    <row r="31">
      <c r="A31" s="174" t="inlineStr">
        <is>
          <t>Residual Fuel</t>
        </is>
      </c>
      <c r="B31" s="175" t="n">
        <v>364.1479342881755</v>
      </c>
      <c r="C31" s="175" t="n">
        <v>270.890686</v>
      </c>
      <c r="D31" s="175" t="n">
        <v>323.907686</v>
      </c>
      <c r="E31" s="175" t="n">
        <v>382.900686</v>
      </c>
      <c r="F31" s="175" t="n">
        <v>368.358946</v>
      </c>
      <c r="G31" s="175" t="n">
        <v>286.168946</v>
      </c>
      <c r="H31" s="175" t="n">
        <v>284.672946</v>
      </c>
      <c r="I31" s="175" t="n">
        <v>240.078946</v>
      </c>
      <c r="J31" s="175" t="n">
        <v>173.258</v>
      </c>
      <c r="K31" s="175" t="n">
        <v>150.89</v>
      </c>
      <c r="L31" s="175" t="n">
        <v>184.055</v>
      </c>
      <c r="M31" s="175" t="n">
        <v>146.669</v>
      </c>
      <c r="N31" s="175" t="n">
        <v>146.098</v>
      </c>
      <c r="O31" s="175" t="n">
        <v>176.43</v>
      </c>
      <c r="P31" s="175" t="n">
        <v>204.698</v>
      </c>
      <c r="Q31" s="175" t="n">
        <v>237.378</v>
      </c>
      <c r="R31" s="175" t="n">
        <v>176.394</v>
      </c>
      <c r="S31" s="175" t="n">
        <v>130.369</v>
      </c>
      <c r="T31" s="175" t="n">
        <v>131.477</v>
      </c>
      <c r="U31" s="175" t="n">
        <v>67.26900000000001</v>
      </c>
      <c r="V31" s="175" t="n">
        <v>32.18299999999998</v>
      </c>
      <c r="W31" s="175" t="n">
        <v>46.90700000000001</v>
      </c>
      <c r="X31" s="175" t="n">
        <v>0</v>
      </c>
      <c r="Y31" s="175" t="n">
        <v>0</v>
      </c>
      <c r="Z31" s="175" t="n">
        <v>0</v>
      </c>
      <c r="AA31" s="175" t="n">
        <v>0</v>
      </c>
      <c r="AB31" s="175" t="n">
        <v>0</v>
      </c>
      <c r="AC31" s="175" t="n">
        <v>0</v>
      </c>
      <c r="AD31" s="175" t="n">
        <v>0</v>
      </c>
      <c r="AE31" s="175" t="n"/>
      <c r="AF31" s="176" t="n"/>
    </row>
    <row r="32">
      <c r="A32" s="174" t="inlineStr">
        <is>
          <t>Other Petroleum</t>
        </is>
      </c>
      <c r="B32" s="183" t="n"/>
      <c r="C32" s="183" t="n"/>
      <c r="D32" s="183" t="n"/>
      <c r="E32" s="183" t="n"/>
      <c r="F32" s="183" t="n"/>
      <c r="G32" s="183" t="n"/>
      <c r="H32" s="183" t="n"/>
      <c r="I32" s="183" t="n"/>
      <c r="J32" s="183" t="n"/>
      <c r="K32" s="183" t="n"/>
      <c r="L32" s="183" t="n"/>
      <c r="M32" s="183" t="n"/>
      <c r="N32" s="183" t="n"/>
      <c r="O32" s="183" t="n"/>
      <c r="P32" s="183" t="n"/>
      <c r="Q32" s="183" t="n"/>
      <c r="R32" s="183" t="n"/>
      <c r="S32" s="183" t="n"/>
      <c r="T32" s="183" t="n"/>
      <c r="U32" s="183" t="n"/>
      <c r="V32" s="183" t="n"/>
      <c r="W32" s="183" t="n"/>
      <c r="X32" s="183" t="n"/>
      <c r="Y32" s="183" t="n"/>
      <c r="Z32" s="183" t="n"/>
      <c r="AA32" s="183" t="n"/>
      <c r="AB32" s="183" t="n"/>
      <c r="AC32" s="183" t="n"/>
      <c r="AD32" s="183" t="n"/>
      <c r="AE32" s="183" t="n"/>
      <c r="AF32" s="184" t="n"/>
    </row>
    <row r="33">
      <c r="A33" s="185" t="inlineStr">
        <is>
          <t>AvGas Blend Components</t>
        </is>
      </c>
      <c r="B33" s="175" t="n">
        <v>0.237256</v>
      </c>
      <c r="C33" s="175" t="n">
        <v>-0.08076800000000001</v>
      </c>
      <c r="D33" s="175" t="n">
        <v>0.156488</v>
      </c>
      <c r="E33" s="175" t="n">
        <v>0.146392</v>
      </c>
      <c r="F33" s="175" t="n">
        <v>6.097983999999999</v>
      </c>
      <c r="G33" s="175" t="n">
        <v>5.290304</v>
      </c>
      <c r="H33" s="175" t="n">
        <v>6.951096</v>
      </c>
      <c r="I33" s="175" t="n">
        <v>9.056111999999999</v>
      </c>
      <c r="J33" s="175" t="n">
        <v>4.003063999999999</v>
      </c>
      <c r="K33" s="175" t="n">
        <v>6.395816</v>
      </c>
      <c r="L33" s="175" t="n">
        <v>3.816288</v>
      </c>
      <c r="M33" s="175" t="n">
        <v>6.072743999999999</v>
      </c>
      <c r="N33" s="175" t="n">
        <v>7.516472</v>
      </c>
      <c r="O33" s="175" t="n">
        <v>7.471039999999999</v>
      </c>
      <c r="P33" s="175" t="n">
        <v>10.615944</v>
      </c>
      <c r="Q33" s="175" t="n">
        <v>8.324152</v>
      </c>
      <c r="R33" s="175" t="n">
        <v>0.641096</v>
      </c>
      <c r="S33" s="175" t="n">
        <v>1.781944</v>
      </c>
      <c r="T33" s="175" t="n">
        <v>0.095912</v>
      </c>
      <c r="U33" s="175" t="n">
        <v>-0.802632</v>
      </c>
      <c r="V33" s="175" t="n">
        <v>-0.242304</v>
      </c>
      <c r="W33" s="175" t="n">
        <v>0.010096</v>
      </c>
      <c r="X33" s="175" t="n">
        <v>-0.005048</v>
      </c>
      <c r="Y33" s="175" t="n">
        <v>-0.3786</v>
      </c>
      <c r="Z33" s="175" t="n">
        <v>-0.141344</v>
      </c>
      <c r="AA33" s="175" t="n">
        <v>-0.348312</v>
      </c>
      <c r="AB33" s="175" t="n">
        <v>-0.292784</v>
      </c>
      <c r="AC33" s="175" t="n">
        <v>-0.191824</v>
      </c>
      <c r="AD33" s="175" t="n">
        <v>-1.554784</v>
      </c>
      <c r="AE33" s="175" t="n"/>
      <c r="AF33" s="176" t="n"/>
    </row>
    <row r="34">
      <c r="A34" s="185" t="inlineStr">
        <is>
          <t>Crude Oil</t>
        </is>
      </c>
      <c r="B34" s="175" t="n">
        <v>50.8834</v>
      </c>
      <c r="C34" s="175" t="n">
        <v>38.947</v>
      </c>
      <c r="D34" s="175" t="n">
        <v>27.3644</v>
      </c>
      <c r="E34" s="175" t="n">
        <v>21.1526</v>
      </c>
      <c r="F34" s="175" t="n">
        <v>18.6818</v>
      </c>
      <c r="G34" s="175" t="n">
        <v>14.5348</v>
      </c>
      <c r="H34" s="175" t="n">
        <v>13.7286</v>
      </c>
      <c r="I34" s="175" t="n">
        <v>4.6226</v>
      </c>
      <c r="J34" s="175" t="n">
        <v>0</v>
      </c>
      <c r="K34" s="175" t="n">
        <v>0</v>
      </c>
      <c r="L34" s="175" t="n">
        <v>0</v>
      </c>
      <c r="M34" s="175" t="n">
        <v>0</v>
      </c>
      <c r="N34" s="175" t="n">
        <v>0</v>
      </c>
      <c r="O34" s="175" t="n">
        <v>0</v>
      </c>
      <c r="P34" s="175" t="n">
        <v>0</v>
      </c>
      <c r="Q34" s="175" t="n">
        <v>0</v>
      </c>
      <c r="R34" s="175" t="n">
        <v>0</v>
      </c>
      <c r="S34" s="175" t="n">
        <v>0</v>
      </c>
      <c r="T34" s="175" t="n">
        <v>0</v>
      </c>
      <c r="U34" s="175" t="n">
        <v>0</v>
      </c>
      <c r="V34" s="175" t="n">
        <v>0</v>
      </c>
      <c r="W34" s="175" t="n">
        <v>0</v>
      </c>
      <c r="X34" s="175" t="n">
        <v>0</v>
      </c>
      <c r="Y34" s="175" t="n">
        <v>0</v>
      </c>
      <c r="Z34" s="175" t="n">
        <v>0</v>
      </c>
      <c r="AA34" s="175" t="n">
        <v>0</v>
      </c>
      <c r="AB34" s="175" t="n">
        <v>0</v>
      </c>
      <c r="AC34" s="175" t="n">
        <v>0</v>
      </c>
      <c r="AD34" s="175" t="n">
        <v>0</v>
      </c>
      <c r="AE34" s="175" t="n"/>
      <c r="AF34" s="176" t="n"/>
    </row>
    <row r="35">
      <c r="A35" s="185" t="inlineStr">
        <is>
          <t>MoGas Blend Components</t>
        </is>
      </c>
      <c r="B35" s="175" t="n">
        <v>53.696166</v>
      </c>
      <c r="C35" s="175" t="n">
        <v>-25.918302</v>
      </c>
      <c r="D35" s="175" t="n">
        <v>75.68522400000001</v>
      </c>
      <c r="E35" s="175" t="n">
        <v>0</v>
      </c>
      <c r="F35" s="175" t="n">
        <v>0</v>
      </c>
      <c r="G35" s="175" t="n">
        <v>0</v>
      </c>
      <c r="H35" s="175" t="n">
        <v>0</v>
      </c>
      <c r="I35" s="175" t="n">
        <v>0</v>
      </c>
      <c r="J35" s="175" t="n">
        <v>0</v>
      </c>
      <c r="K35" s="175" t="n">
        <v>0</v>
      </c>
      <c r="L35" s="175" t="n">
        <v>0</v>
      </c>
      <c r="M35" s="175" t="n">
        <v>0</v>
      </c>
      <c r="N35" s="175" t="n">
        <v>0</v>
      </c>
      <c r="O35" s="175" t="n">
        <v>0</v>
      </c>
      <c r="P35" s="175" t="n">
        <v>0</v>
      </c>
      <c r="Q35" s="175" t="n">
        <v>0</v>
      </c>
      <c r="R35" s="175" t="n">
        <v>0</v>
      </c>
      <c r="S35" s="175" t="n">
        <v>0</v>
      </c>
      <c r="T35" s="175" t="n">
        <v>0</v>
      </c>
      <c r="U35" s="175" t="n">
        <v>0</v>
      </c>
      <c r="V35" s="175" t="n">
        <v>0</v>
      </c>
      <c r="W35" s="175" t="n">
        <v>0</v>
      </c>
      <c r="X35" s="175" t="n">
        <v>0</v>
      </c>
      <c r="Y35" s="175" t="n">
        <v>0</v>
      </c>
      <c r="Z35" s="175" t="n">
        <v>0</v>
      </c>
      <c r="AA35" s="175" t="n">
        <v>0</v>
      </c>
      <c r="AB35" s="175" t="n">
        <v>0</v>
      </c>
      <c r="AC35" s="175" t="n">
        <v>0</v>
      </c>
      <c r="AD35" s="175" t="n">
        <v>0</v>
      </c>
      <c r="AE35" s="175" t="n"/>
      <c r="AF35" s="176" t="n"/>
    </row>
    <row r="36">
      <c r="A36" s="185" t="inlineStr">
        <is>
          <t>Misc. Petro Products</t>
        </is>
      </c>
      <c r="B36" s="175" t="n">
        <v>137.834676</v>
      </c>
      <c r="C36" s="175" t="n">
        <v>152.626068</v>
      </c>
      <c r="D36" s="175" t="n">
        <v>100.062144</v>
      </c>
      <c r="E36" s="175" t="n">
        <v>94.718232</v>
      </c>
      <c r="F36" s="175" t="n">
        <v>105.852348</v>
      </c>
      <c r="G36" s="175" t="n">
        <v>97.123572</v>
      </c>
      <c r="H36" s="175" t="n">
        <v>89.03235599999999</v>
      </c>
      <c r="I36" s="175" t="n">
        <v>97.74954</v>
      </c>
      <c r="J36" s="175" t="n">
        <v>118.986084</v>
      </c>
      <c r="K36" s="175" t="n">
        <v>111.909168</v>
      </c>
      <c r="L36" s="175" t="n">
        <v>119.206332</v>
      </c>
      <c r="M36" s="175" t="n">
        <v>124.9038</v>
      </c>
      <c r="N36" s="175" t="n">
        <v>134.1774</v>
      </c>
      <c r="O36" s="175" t="n">
        <v>125.964468</v>
      </c>
      <c r="P36" s="175" t="n">
        <v>113.421924</v>
      </c>
      <c r="Q36" s="175" t="n">
        <v>112.791278628</v>
      </c>
      <c r="R36" s="175" t="n">
        <v>136.03287348</v>
      </c>
      <c r="S36" s="175" t="n">
        <v>133.47382356</v>
      </c>
      <c r="T36" s="175" t="n">
        <v>142.028916624</v>
      </c>
      <c r="U36" s="175" t="n">
        <v>151.825634604</v>
      </c>
      <c r="V36" s="175" t="n">
        <v>158.69992824</v>
      </c>
      <c r="W36" s="175" t="n">
        <v>164.74156272</v>
      </c>
      <c r="X36" s="175" t="n">
        <v>161.582447124</v>
      </c>
      <c r="Y36" s="175" t="n">
        <v>171.1615311</v>
      </c>
      <c r="Z36" s="175" t="n">
        <v>182.740437936</v>
      </c>
      <c r="AA36" s="175" t="n">
        <v>188.926108812</v>
      </c>
      <c r="AB36" s="175" t="n">
        <v>191.341313604</v>
      </c>
      <c r="AC36" s="175" t="n">
        <v>198.810323208</v>
      </c>
      <c r="AD36" s="175" t="n">
        <v>197.967787668</v>
      </c>
      <c r="AE36" s="175" t="n"/>
      <c r="AF36" s="176" t="n"/>
    </row>
    <row r="37">
      <c r="A37" s="185" t="inlineStr">
        <is>
          <t>Feedstocks, Naphtha less than 401 F</t>
        </is>
      </c>
      <c r="B37" s="175" t="n">
        <v>347.800704</v>
      </c>
      <c r="C37" s="175" t="n">
        <v>298.947072</v>
      </c>
      <c r="D37" s="175" t="n">
        <v>377.126528</v>
      </c>
      <c r="E37" s="175" t="n">
        <v>350.59264</v>
      </c>
      <c r="F37" s="175" t="n">
        <v>398.338944</v>
      </c>
      <c r="G37" s="175" t="n">
        <v>372.9648639999999</v>
      </c>
      <c r="H37" s="175" t="n">
        <v>479.310336</v>
      </c>
      <c r="I37" s="175" t="n">
        <v>536.377088</v>
      </c>
      <c r="J37" s="175" t="n">
        <v>583.992192</v>
      </c>
      <c r="K37" s="175" t="n">
        <v>502.07616</v>
      </c>
      <c r="L37" s="175" t="n">
        <v>613.533184</v>
      </c>
      <c r="M37" s="175" t="n">
        <v>493.716096</v>
      </c>
      <c r="N37" s="175" t="n">
        <v>582.5542399999999</v>
      </c>
      <c r="O37" s="175" t="n">
        <v>612.955904</v>
      </c>
      <c r="P37" s="175" t="n">
        <v>749.430144</v>
      </c>
      <c r="Q37" s="175" t="n">
        <v>698.66624</v>
      </c>
      <c r="R37" s="175" t="n">
        <v>628.8520959999998</v>
      </c>
      <c r="S37" s="175" t="n">
        <v>562.4543999999999</v>
      </c>
      <c r="T37" s="175" t="n">
        <v>477.1744</v>
      </c>
      <c r="U37" s="175" t="n">
        <v>471.868672</v>
      </c>
      <c r="V37" s="175" t="n">
        <v>490.572544</v>
      </c>
      <c r="W37" s="175" t="n">
        <v>487.318784</v>
      </c>
      <c r="X37" s="175" t="n">
        <v>453.920512</v>
      </c>
      <c r="Y37" s="175" t="n">
        <v>517.835904</v>
      </c>
      <c r="Z37" s="175" t="n">
        <v>442.605824</v>
      </c>
      <c r="AA37" s="175" t="n">
        <v>428.058368</v>
      </c>
      <c r="AB37" s="175" t="n">
        <v>420.02368</v>
      </c>
      <c r="AC37" s="175" t="n">
        <v>436.177024</v>
      </c>
      <c r="AD37" s="175" t="n">
        <v>447.087616</v>
      </c>
      <c r="AE37" s="175" t="n"/>
      <c r="AF37" s="176" t="n"/>
    </row>
    <row r="38">
      <c r="A38" s="185" t="inlineStr">
        <is>
          <t>Feedstocks, Other Oils greater than 401 F</t>
        </is>
      </c>
      <c r="B38" s="175" t="n">
        <v>753.9239250000001</v>
      </c>
      <c r="C38" s="175" t="n">
        <v>827.295625</v>
      </c>
      <c r="D38" s="175" t="n">
        <v>814.515575</v>
      </c>
      <c r="E38" s="175" t="n">
        <v>844.07745</v>
      </c>
      <c r="F38" s="175" t="n">
        <v>838.642725</v>
      </c>
      <c r="G38" s="175" t="n">
        <v>801.013225</v>
      </c>
      <c r="H38" s="175" t="n">
        <v>729.645325</v>
      </c>
      <c r="I38" s="175" t="n">
        <v>861.243725</v>
      </c>
      <c r="J38" s="175" t="n">
        <v>818.6688</v>
      </c>
      <c r="K38" s="175" t="n">
        <v>811.1428999999999</v>
      </c>
      <c r="L38" s="175" t="n">
        <v>722.1543749999998</v>
      </c>
      <c r="M38" s="175" t="n">
        <v>662.45395</v>
      </c>
      <c r="N38" s="175" t="n">
        <v>632.064925</v>
      </c>
      <c r="O38" s="175" t="n">
        <v>699.3786250000001</v>
      </c>
      <c r="P38" s="175" t="n">
        <v>779.48985</v>
      </c>
      <c r="Q38" s="175" t="n">
        <v>707.98215</v>
      </c>
      <c r="R38" s="175" t="n">
        <v>790.6389</v>
      </c>
      <c r="S38" s="175" t="n">
        <v>744.091325</v>
      </c>
      <c r="T38" s="175" t="n">
        <v>647.7633</v>
      </c>
      <c r="U38" s="175" t="n">
        <v>424.776475</v>
      </c>
      <c r="V38" s="175" t="n">
        <v>452.52095</v>
      </c>
      <c r="W38" s="175" t="n">
        <v>388.5275</v>
      </c>
      <c r="X38" s="175" t="n">
        <v>287.2424</v>
      </c>
      <c r="Y38" s="175" t="n">
        <v>223.918825</v>
      </c>
      <c r="Z38" s="175" t="n">
        <v>247.22465</v>
      </c>
      <c r="AA38" s="175" t="n">
        <v>229.039</v>
      </c>
      <c r="AB38" s="175" t="n">
        <v>222.45675</v>
      </c>
      <c r="AC38" s="175" t="n">
        <v>262.92885</v>
      </c>
      <c r="AD38" s="175" t="n">
        <v>239.0813</v>
      </c>
      <c r="AE38" s="175" t="n"/>
      <c r="AF38" s="176" t="n"/>
    </row>
    <row r="39">
      <c r="A39" s="185" t="inlineStr">
        <is>
          <t>Pentanes Plus</t>
        </is>
      </c>
      <c r="B39" s="175" t="n">
        <v>251.291477999</v>
      </c>
      <c r="C39" s="175" t="n">
        <v>295.162320001</v>
      </c>
      <c r="D39" s="175" t="n">
        <v>323.80197</v>
      </c>
      <c r="E39" s="175" t="n">
        <v>333.578873999</v>
      </c>
      <c r="F39" s="175" t="n">
        <v>340.048884</v>
      </c>
      <c r="G39" s="175" t="n">
        <v>339.241872</v>
      </c>
      <c r="H39" s="175" t="n">
        <v>356.374643999</v>
      </c>
      <c r="I39" s="175" t="n">
        <v>330.197772001</v>
      </c>
      <c r="J39" s="175" t="n">
        <v>295.157682001</v>
      </c>
      <c r="K39" s="175" t="n">
        <v>366.3973619989999</v>
      </c>
      <c r="L39" s="175" t="n">
        <v>344.496726</v>
      </c>
      <c r="M39" s="175" t="n">
        <v>264.20367</v>
      </c>
      <c r="N39" s="175" t="n">
        <v>224.715738</v>
      </c>
      <c r="O39" s="175" t="n">
        <v>221.6964</v>
      </c>
      <c r="P39" s="175" t="n">
        <v>223.310424</v>
      </c>
      <c r="Q39" s="175" t="n">
        <v>197.005918878</v>
      </c>
      <c r="R39" s="175" t="n">
        <v>140.650545582</v>
      </c>
      <c r="S39" s="175" t="n">
        <v>180.06334662</v>
      </c>
      <c r="T39" s="175" t="n">
        <v>153.640883244</v>
      </c>
      <c r="U39" s="175" t="n">
        <v>128.031011382</v>
      </c>
      <c r="V39" s="175" t="n">
        <v>156.10362414</v>
      </c>
      <c r="W39" s="175" t="n">
        <v>54.890164164</v>
      </c>
      <c r="X39" s="175" t="n">
        <v>84.751528296</v>
      </c>
      <c r="Y39" s="175" t="n">
        <v>94.58656498800001</v>
      </c>
      <c r="Z39" s="175" t="n">
        <v>88.73629846199999</v>
      </c>
      <c r="AA39" s="175" t="n">
        <v>161.092586238</v>
      </c>
      <c r="AB39" s="175" t="n">
        <v>112.595756658</v>
      </c>
      <c r="AC39" s="175" t="n">
        <v>173.416777236</v>
      </c>
      <c r="AD39" s="175" t="n">
        <v>224.56171002</v>
      </c>
      <c r="AE39" s="175" t="n"/>
      <c r="AF39" s="176" t="n"/>
    </row>
    <row r="40">
      <c r="A40" s="185" t="inlineStr">
        <is>
          <t>Petroleum Coke</t>
        </is>
      </c>
      <c r="B40" s="175" t="n">
        <v>714.215</v>
      </c>
      <c r="C40" s="175" t="n">
        <v>692.649</v>
      </c>
      <c r="D40" s="175" t="n">
        <v>797.706</v>
      </c>
      <c r="E40" s="175" t="n">
        <v>725.296</v>
      </c>
      <c r="F40" s="175" t="n">
        <v>723.1579999999999</v>
      </c>
      <c r="G40" s="175" t="n">
        <v>721.294</v>
      </c>
      <c r="H40" s="175" t="n">
        <v>756.838</v>
      </c>
      <c r="I40" s="175" t="n">
        <v>727.41</v>
      </c>
      <c r="J40" s="175" t="n">
        <v>858.485</v>
      </c>
      <c r="K40" s="175" t="n">
        <v>935.764</v>
      </c>
      <c r="L40" s="175" t="n">
        <v>796.0689999999998</v>
      </c>
      <c r="M40" s="175" t="n">
        <v>857.575</v>
      </c>
      <c r="N40" s="175" t="n">
        <v>842.082</v>
      </c>
      <c r="O40" s="175" t="n">
        <v>824.688</v>
      </c>
      <c r="P40" s="175" t="n">
        <v>936.764</v>
      </c>
      <c r="Q40" s="175" t="n">
        <v>893.533</v>
      </c>
      <c r="R40" s="175" t="n">
        <v>937.85</v>
      </c>
      <c r="S40" s="175" t="n">
        <v>909.5359999999998</v>
      </c>
      <c r="T40" s="175" t="n">
        <v>870.15</v>
      </c>
      <c r="U40" s="175" t="n">
        <v>804.675</v>
      </c>
      <c r="V40" s="175" t="n">
        <v>693.9849999999999</v>
      </c>
      <c r="W40" s="175" t="n">
        <v>662.696</v>
      </c>
      <c r="X40" s="175" t="n">
        <v>716.7469999999998</v>
      </c>
      <c r="Y40" s="175" t="n">
        <v>663.261</v>
      </c>
      <c r="Z40" s="175" t="n">
        <v>653.4640000000001</v>
      </c>
      <c r="AA40" s="175" t="n">
        <v>663.2859999999999</v>
      </c>
      <c r="AB40" s="175" t="n">
        <v>652.6879999999999</v>
      </c>
      <c r="AC40" s="175" t="n">
        <v>610.071</v>
      </c>
      <c r="AD40" s="175" t="n">
        <v>628.623</v>
      </c>
      <c r="AE40" s="175" t="n"/>
      <c r="AF40" s="176" t="n"/>
    </row>
    <row r="41">
      <c r="A41" s="185" t="inlineStr">
        <is>
          <t>Still Gas</t>
        </is>
      </c>
      <c r="B41" s="175" t="n">
        <v>1473.21</v>
      </c>
      <c r="C41" s="175" t="n">
        <v>1426.554</v>
      </c>
      <c r="D41" s="175" t="n">
        <v>1446.96</v>
      </c>
      <c r="E41" s="175" t="n">
        <v>1430.19</v>
      </c>
      <c r="F41" s="175" t="n">
        <v>1439.406</v>
      </c>
      <c r="G41" s="175" t="n">
        <v>1417.452</v>
      </c>
      <c r="H41" s="175" t="n">
        <v>1437.09</v>
      </c>
      <c r="I41" s="175" t="n">
        <v>1447.104</v>
      </c>
      <c r="J41" s="175" t="n">
        <v>1437.234</v>
      </c>
      <c r="K41" s="175" t="n">
        <v>1437.12</v>
      </c>
      <c r="L41" s="175" t="n">
        <v>1448.19</v>
      </c>
      <c r="M41" s="175" t="n">
        <v>1466.592</v>
      </c>
      <c r="N41" s="175" t="n">
        <v>1461.102</v>
      </c>
      <c r="O41" s="175" t="n">
        <v>1536.306</v>
      </c>
      <c r="P41" s="175" t="n">
        <v>1546.134</v>
      </c>
      <c r="Q41" s="175" t="n">
        <v>1497.084</v>
      </c>
      <c r="R41" s="175" t="n">
        <v>1553.358</v>
      </c>
      <c r="S41" s="175" t="n">
        <v>1526.856</v>
      </c>
      <c r="T41" s="175" t="n">
        <v>1470.3</v>
      </c>
      <c r="U41" s="175" t="n">
        <v>1455.018</v>
      </c>
      <c r="V41" s="175" t="n">
        <v>1471.812</v>
      </c>
      <c r="W41" s="175" t="n">
        <v>1486.974</v>
      </c>
      <c r="X41" s="175" t="n">
        <v>1480.818</v>
      </c>
      <c r="Y41" s="175" t="n">
        <v>1537.296</v>
      </c>
      <c r="Z41" s="175" t="n">
        <v>1516.944</v>
      </c>
      <c r="AA41" s="175" t="n">
        <v>1495.026</v>
      </c>
      <c r="AB41" s="175" t="n">
        <v>1604.700167</v>
      </c>
      <c r="AC41" s="175" t="n">
        <v>1582.821407</v>
      </c>
      <c r="AD41" s="175" t="n">
        <v>1612.156549</v>
      </c>
      <c r="AE41" s="175" t="n"/>
      <c r="AF41" s="176" t="n"/>
    </row>
    <row r="42">
      <c r="A42" s="185" t="inlineStr">
        <is>
          <t>Special Naphthas</t>
        </is>
      </c>
      <c r="B42" s="175" t="n">
        <v>107.090688</v>
      </c>
      <c r="C42" s="175" t="n">
        <v>87.987968</v>
      </c>
      <c r="D42" s="175" t="n">
        <v>104.5664</v>
      </c>
      <c r="E42" s="175" t="n">
        <v>104.582144</v>
      </c>
      <c r="F42" s="175" t="n">
        <v>81.050112</v>
      </c>
      <c r="G42" s="175" t="n">
        <v>70.82176</v>
      </c>
      <c r="H42" s="175" t="n">
        <v>74.542592</v>
      </c>
      <c r="I42" s="175" t="n">
        <v>72.26496</v>
      </c>
      <c r="J42" s="175" t="n">
        <v>107.274368</v>
      </c>
      <c r="K42" s="175" t="n">
        <v>145.39584</v>
      </c>
      <c r="L42" s="175" t="n">
        <v>97.37663999999999</v>
      </c>
      <c r="M42" s="175" t="n">
        <v>78.489088</v>
      </c>
      <c r="N42" s="175" t="n">
        <v>102.38848</v>
      </c>
      <c r="O42" s="175" t="n">
        <v>80.483328</v>
      </c>
      <c r="P42" s="175" t="n">
        <v>51.042048</v>
      </c>
      <c r="Q42" s="175" t="n">
        <v>62.512239488</v>
      </c>
      <c r="R42" s="175" t="n">
        <v>70.05048768</v>
      </c>
      <c r="S42" s="175" t="n">
        <v>78.037613056</v>
      </c>
      <c r="T42" s="175" t="n">
        <v>84.88506176</v>
      </c>
      <c r="U42" s="175" t="n">
        <v>46.170030464</v>
      </c>
      <c r="V42" s="175" t="n">
        <v>26.102455168</v>
      </c>
      <c r="W42" s="175" t="n">
        <v>22.614177792</v>
      </c>
      <c r="X42" s="175" t="n">
        <v>14.715166336</v>
      </c>
      <c r="Y42" s="175" t="n">
        <v>100.016384</v>
      </c>
      <c r="Z42" s="175" t="n">
        <v>106.119808</v>
      </c>
      <c r="AA42" s="175" t="n">
        <v>99.26591999999999</v>
      </c>
      <c r="AB42" s="175" t="n">
        <v>93.577088</v>
      </c>
      <c r="AC42" s="175" t="n">
        <v>100.336512</v>
      </c>
      <c r="AD42" s="175" t="n">
        <v>92.04991999999999</v>
      </c>
      <c r="AE42" s="175" t="n"/>
      <c r="AF42" s="176" t="n"/>
    </row>
    <row r="43">
      <c r="A43" s="185" t="inlineStr">
        <is>
          <t>Unfinished Oils</t>
        </is>
      </c>
      <c r="B43" s="175" t="n">
        <v>-368.961325</v>
      </c>
      <c r="C43" s="175" t="n">
        <v>-450.2259</v>
      </c>
      <c r="D43" s="175" t="n">
        <v>-354.829875</v>
      </c>
      <c r="E43" s="175" t="n">
        <v>-396.0068</v>
      </c>
      <c r="F43" s="175" t="n">
        <v>-279.2272</v>
      </c>
      <c r="G43" s="175" t="n">
        <v>-320.8992499999999</v>
      </c>
      <c r="H43" s="175" t="n">
        <v>-112.836075</v>
      </c>
      <c r="I43" s="175" t="n">
        <v>-102.875325</v>
      </c>
      <c r="J43" s="175" t="n">
        <v>-313.9442</v>
      </c>
      <c r="K43" s="175" t="n">
        <v>-287.912275</v>
      </c>
      <c r="L43" s="175" t="n">
        <v>-401.150275</v>
      </c>
      <c r="M43" s="175" t="n">
        <v>-75.4221</v>
      </c>
      <c r="N43" s="175" t="n">
        <v>-135.6759</v>
      </c>
      <c r="O43" s="175" t="n">
        <v>-50.3979</v>
      </c>
      <c r="P43" s="175" t="n">
        <v>-75.55024999999999</v>
      </c>
      <c r="Q43" s="175" t="n">
        <v>2.784349999999999</v>
      </c>
      <c r="R43" s="175" t="n">
        <v>70.33687500000001</v>
      </c>
      <c r="S43" s="175" t="n">
        <v>65.187575</v>
      </c>
      <c r="T43" s="175" t="n">
        <v>-53.71815</v>
      </c>
      <c r="U43" s="175" t="n">
        <v>-77.792875</v>
      </c>
      <c r="V43" s="175" t="n">
        <v>27.96</v>
      </c>
      <c r="W43" s="175" t="n">
        <v>56.123875</v>
      </c>
      <c r="X43" s="175" t="n">
        <v>60.084875</v>
      </c>
      <c r="Y43" s="175" t="n">
        <v>16.7130667</v>
      </c>
      <c r="Z43" s="175" t="n">
        <v>-80.589975925</v>
      </c>
      <c r="AA43" s="175" t="n">
        <v>-17.7906917</v>
      </c>
      <c r="AB43" s="175" t="n">
        <v>8.578978449999999</v>
      </c>
      <c r="AC43" s="175" t="n">
        <v>76.367841175</v>
      </c>
      <c r="AD43" s="175" t="n">
        <v>30.862160625</v>
      </c>
      <c r="AE43" s="175" t="n"/>
      <c r="AF43" s="176" t="n"/>
    </row>
    <row r="44" ht="14" customHeight="1" s="163" thickBot="1">
      <c r="A44" s="186" t="inlineStr">
        <is>
          <t>Waxes</t>
        </is>
      </c>
      <c r="B44" s="187" t="n">
        <v>33.299518</v>
      </c>
      <c r="C44" s="187" t="n">
        <v>35.126728</v>
      </c>
      <c r="D44" s="187" t="n">
        <v>37.258473</v>
      </c>
      <c r="E44" s="187" t="n">
        <v>40.026973</v>
      </c>
      <c r="F44" s="187" t="n">
        <v>40.58621</v>
      </c>
      <c r="G44" s="187" t="n">
        <v>40.591747</v>
      </c>
      <c r="H44" s="187" t="n">
        <v>48.664693</v>
      </c>
      <c r="I44" s="187" t="n">
        <v>43.7423</v>
      </c>
      <c r="J44" s="187" t="n">
        <v>42.369124</v>
      </c>
      <c r="K44" s="187" t="n">
        <v>37.435657</v>
      </c>
      <c r="L44" s="187" t="n">
        <v>33.083575</v>
      </c>
      <c r="M44" s="187" t="n">
        <v>36.333794</v>
      </c>
      <c r="N44" s="187" t="n">
        <v>32.16997</v>
      </c>
      <c r="O44" s="187" t="n">
        <v>31.045959</v>
      </c>
      <c r="P44" s="187" t="n">
        <v>30.769109</v>
      </c>
      <c r="Q44" s="175" t="n">
        <v>31.367453831</v>
      </c>
      <c r="R44" s="175" t="n">
        <v>26.145730611</v>
      </c>
      <c r="S44" s="175" t="n">
        <v>21.886576082</v>
      </c>
      <c r="T44" s="175" t="n">
        <v>19.14223955</v>
      </c>
      <c r="U44" s="175" t="n">
        <v>12.222667261</v>
      </c>
      <c r="V44" s="175" t="n">
        <v>17.082724715</v>
      </c>
      <c r="W44" s="175" t="n">
        <v>15.074953145</v>
      </c>
      <c r="X44" s="175" t="n">
        <v>15.291095477</v>
      </c>
      <c r="Y44" s="175" t="n">
        <v>16.488781799</v>
      </c>
      <c r="Z44" s="175" t="n">
        <v>14.783479928</v>
      </c>
      <c r="AA44" s="175" t="n">
        <v>12.357388008</v>
      </c>
      <c r="AB44" s="187" t="n">
        <v>12.84910683</v>
      </c>
      <c r="AC44" s="187" t="n">
        <v>10.161640825</v>
      </c>
      <c r="AD44" s="187" t="n">
        <v>12.411722589</v>
      </c>
      <c r="AE44" s="187" t="n"/>
      <c r="AF44" s="188" t="n"/>
    </row>
    <row r="45" ht="14" customHeight="1" s="163" thickBot="1">
      <c r="A45" s="82" t="inlineStr">
        <is>
          <t>U.S. Transportation Sector fuel consumption (TBtu)</t>
        </is>
      </c>
      <c r="B45" s="189" t="n"/>
      <c r="C45" s="189" t="n"/>
      <c r="D45" s="189" t="n"/>
      <c r="E45" s="189" t="n"/>
      <c r="F45" s="189" t="n"/>
      <c r="G45" s="189" t="n"/>
      <c r="H45" s="189" t="n"/>
      <c r="I45" s="189" t="n"/>
      <c r="J45" s="189" t="n"/>
      <c r="K45" s="189" t="n"/>
      <c r="L45" s="189" t="n"/>
      <c r="M45" s="189" t="n"/>
      <c r="N45" s="189" t="n"/>
      <c r="O45" s="189" t="n"/>
      <c r="P45" s="189" t="n"/>
      <c r="Q45" s="190" t="n"/>
      <c r="R45" s="191" t="n"/>
      <c r="S45" s="190" t="n"/>
      <c r="T45" s="191" t="n"/>
      <c r="U45" s="190" t="n"/>
      <c r="V45" s="191" t="n"/>
      <c r="W45" s="190" t="n"/>
      <c r="X45" s="191" t="n"/>
      <c r="Y45" s="190" t="n"/>
      <c r="Z45" s="191" t="n"/>
      <c r="AA45" s="190" t="n"/>
      <c r="AB45" s="191" t="n"/>
      <c r="AC45" s="190" t="n"/>
      <c r="AD45" s="191" t="n"/>
      <c r="AE45" s="190" t="n"/>
      <c r="AF45" s="191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63" thickBot="1">
      <c r="A47" s="75" t="inlineStr">
        <is>
          <t>Lubricants</t>
        </is>
      </c>
      <c r="B47" s="86" t="n">
        <v>176</v>
      </c>
      <c r="C47" s="86" t="n">
        <v>157.45</v>
      </c>
      <c r="D47" s="86" t="n">
        <v>160.527</v>
      </c>
      <c r="E47" s="86" t="n">
        <v>163.458</v>
      </c>
      <c r="F47" s="86" t="n">
        <v>170.846</v>
      </c>
      <c r="G47" s="86" t="n">
        <v>167.913</v>
      </c>
      <c r="H47" s="86" t="n">
        <v>162.957</v>
      </c>
      <c r="I47" s="86" t="n">
        <v>172.146</v>
      </c>
      <c r="J47" s="86" t="n">
        <v>180.212</v>
      </c>
      <c r="K47" s="86" t="n">
        <v>182.097</v>
      </c>
      <c r="L47" s="86" t="n">
        <v>179.366</v>
      </c>
      <c r="M47" s="86" t="n">
        <v>164.339</v>
      </c>
      <c r="N47" s="86" t="n">
        <v>162.392</v>
      </c>
      <c r="O47" s="86" t="n">
        <v>150.134</v>
      </c>
      <c r="P47" s="86" t="n">
        <v>152.102</v>
      </c>
      <c r="Q47" s="86" t="n">
        <v>151.307</v>
      </c>
      <c r="R47" s="86" t="n">
        <v>147.414</v>
      </c>
      <c r="S47" s="86" t="n">
        <v>152.231</v>
      </c>
      <c r="T47" s="86" t="n">
        <v>141.33</v>
      </c>
      <c r="U47" s="86" t="n">
        <v>127.065</v>
      </c>
      <c r="V47" s="86" t="n">
        <v>154.773</v>
      </c>
      <c r="W47" s="86" t="n">
        <v>148.372</v>
      </c>
      <c r="X47" s="86" t="n">
        <v>135.408</v>
      </c>
      <c r="Y47" s="86" t="n">
        <v>143.361</v>
      </c>
      <c r="Z47" s="86" t="n">
        <v>149.361</v>
      </c>
      <c r="AA47" s="86" t="n">
        <v>162.81</v>
      </c>
      <c r="AB47" s="86" t="n">
        <v>154.36</v>
      </c>
      <c r="AC47" s="86" t="n">
        <v>141.985</v>
      </c>
      <c r="AD47" s="86" t="n">
        <v>137.779</v>
      </c>
      <c r="AE47" s="86" t="n"/>
      <c r="AF47" s="87" t="n"/>
    </row>
    <row r="48">
      <c r="Q48" s="88" t="n"/>
      <c r="R48" s="89" t="n"/>
      <c r="S48" s="89" t="n"/>
      <c r="T48" s="89" t="n"/>
      <c r="U48" s="89" t="n"/>
      <c r="V48" s="89" t="n"/>
      <c r="W48" s="89" t="n"/>
      <c r="X48" s="89" t="n"/>
      <c r="Y48" s="89" t="n"/>
      <c r="Z48" s="89" t="n"/>
      <c r="AA48" s="89" t="n"/>
      <c r="AB48" s="89" t="n"/>
      <c r="AC48" s="89" t="n"/>
      <c r="AD48" s="89" t="n"/>
      <c r="AE48" s="89" t="n"/>
      <c r="AF48" s="89" t="n"/>
    </row>
    <row r="49" ht="14" customHeight="1" s="163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63" thickBot="1">
      <c r="A50" s="90" t="inlineStr">
        <is>
          <t>U.S. Non-Energy Consumption Industrial Sector (Tbtu)</t>
        </is>
      </c>
      <c r="B50" s="91" t="n"/>
      <c r="C50" s="91" t="n"/>
      <c r="D50" s="91" t="n"/>
      <c r="E50" s="91" t="n"/>
      <c r="F50" s="91" t="n"/>
      <c r="G50" s="91" t="n"/>
      <c r="H50" s="91" t="n"/>
      <c r="I50" s="91" t="n"/>
      <c r="J50" s="91" t="n"/>
      <c r="K50" s="91" t="n"/>
      <c r="L50" s="91" t="n"/>
      <c r="M50" s="91" t="n"/>
      <c r="N50" s="91" t="n"/>
      <c r="O50" s="91" t="n"/>
      <c r="P50" s="91" t="n"/>
      <c r="Q50" s="92" t="n"/>
      <c r="R50" s="91" t="n"/>
      <c r="S50" s="92" t="n"/>
      <c r="T50" s="91" t="n"/>
      <c r="U50" s="92" t="n"/>
      <c r="V50" s="91" t="n"/>
      <c r="W50" s="92" t="n"/>
      <c r="X50" s="91" t="n"/>
      <c r="Y50" s="92" t="n"/>
      <c r="Z50" s="91" t="n"/>
      <c r="AA50" s="92" t="n"/>
      <c r="AB50" s="91" t="n"/>
      <c r="AC50" s="92" t="n"/>
      <c r="AD50" s="91" t="n"/>
      <c r="AE50" s="92" t="n"/>
      <c r="AF50" s="93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94" t="n">
        <v>2020</v>
      </c>
    </row>
    <row r="52">
      <c r="A52" s="95" t="inlineStr">
        <is>
          <t>Coking Coal</t>
        </is>
      </c>
      <c r="B52" s="175" t="n">
        <v>0</v>
      </c>
      <c r="C52" s="175" t="n">
        <v>0</v>
      </c>
      <c r="D52" s="175" t="n">
        <v>0</v>
      </c>
      <c r="E52" s="175" t="n">
        <v>0.9900519152026845</v>
      </c>
      <c r="F52" s="175" t="n">
        <v>8.91730418497275</v>
      </c>
      <c r="G52" s="175" t="n">
        <v>37.76336139052773</v>
      </c>
      <c r="H52" s="175" t="n">
        <v>24.0773765245242</v>
      </c>
      <c r="I52" s="175" t="n">
        <v>0</v>
      </c>
      <c r="J52" s="175" t="n">
        <v>10.9113118775623</v>
      </c>
      <c r="K52" s="175" t="n">
        <v>40.07727003199125</v>
      </c>
      <c r="L52" s="175" t="n">
        <v>53.5437090664351</v>
      </c>
      <c r="M52" s="175" t="n">
        <v>24.76439499051094</v>
      </c>
      <c r="N52" s="175" t="n">
        <v>40.2979528593163</v>
      </c>
      <c r="O52" s="175" t="n">
        <v>51.8886576622416</v>
      </c>
      <c r="P52" s="175" t="n">
        <v>167.7675714419388</v>
      </c>
      <c r="Q52" s="175" t="n">
        <v>80.44112990510735</v>
      </c>
      <c r="R52" s="175" t="n">
        <v>62.87465486204508</v>
      </c>
      <c r="S52" s="175" t="n">
        <v>2.320314918286954</v>
      </c>
      <c r="T52" s="175" t="n">
        <v>29.16020741690249</v>
      </c>
      <c r="U52" s="175" t="n">
        <v>6.384914340017417</v>
      </c>
      <c r="V52" s="175" t="n">
        <v>64.75700410595033</v>
      </c>
      <c r="W52" s="175" t="n">
        <v>60.84118508593644</v>
      </c>
      <c r="X52" s="175" t="n">
        <v>132.4827913669318</v>
      </c>
      <c r="Y52" s="175" t="n">
        <v>119.3475608128145</v>
      </c>
      <c r="Z52" s="175" t="n">
        <v>48.77632174792018</v>
      </c>
      <c r="AA52" s="175" t="n">
        <v>121.817526454253</v>
      </c>
      <c r="AB52" s="96" t="n">
        <v>88.62264778274556</v>
      </c>
      <c r="AC52" s="96" t="n">
        <v>111.828615377909</v>
      </c>
      <c r="AD52" s="96" t="n">
        <v>124.727608675136</v>
      </c>
      <c r="AE52" s="96" t="n"/>
      <c r="AF52" s="97" t="n"/>
    </row>
    <row r="53">
      <c r="A53" s="95" t="inlineStr">
        <is>
          <t>Other Coal</t>
        </is>
      </c>
      <c r="B53" s="175" t="n">
        <v>8.214140317832706</v>
      </c>
      <c r="C53" s="175" t="n">
        <v>8.493790796050904</v>
      </c>
      <c r="D53" s="175" t="n">
        <v>9.541295129715662</v>
      </c>
      <c r="E53" s="175" t="n">
        <v>9.97262044357762</v>
      </c>
      <c r="F53" s="175" t="n">
        <v>10.92058816635116</v>
      </c>
      <c r="G53" s="175" t="n">
        <v>11.29503541684671</v>
      </c>
      <c r="H53" s="175" t="n">
        <v>11.43723057526274</v>
      </c>
      <c r="I53" s="175" t="n">
        <v>11.15758009704454</v>
      </c>
      <c r="J53" s="175" t="n">
        <v>10.42764495050892</v>
      </c>
      <c r="K53" s="175" t="n">
        <v>11.10070203367813</v>
      </c>
      <c r="L53" s="175" t="n">
        <v>12.38519829803628</v>
      </c>
      <c r="M53" s="175" t="n">
        <v>11.29503541684671</v>
      </c>
      <c r="N53" s="175" t="n">
        <v>12.0439299178378</v>
      </c>
      <c r="O53" s="175" t="n">
        <v>11.90647459803564</v>
      </c>
      <c r="P53" s="175" t="n">
        <v>11.90647459803564</v>
      </c>
      <c r="Q53" s="175" t="n">
        <v>11.90647459803564</v>
      </c>
      <c r="R53" s="175" t="n">
        <v>11.90647459803564</v>
      </c>
      <c r="S53" s="175" t="n">
        <v>11.90647459803564</v>
      </c>
      <c r="T53" s="175" t="n">
        <v>11.90647459803564</v>
      </c>
      <c r="U53" s="175" t="n">
        <v>11.90647459803564</v>
      </c>
      <c r="V53" s="175" t="n">
        <v>10.33284817823157</v>
      </c>
      <c r="W53" s="175" t="n">
        <v>10.33284817823157</v>
      </c>
      <c r="X53" s="175" t="n">
        <v>10.33284817823157</v>
      </c>
      <c r="Y53" s="175" t="n">
        <v>10.33284817823157</v>
      </c>
      <c r="Z53" s="175" t="n">
        <v>10.33284817823157</v>
      </c>
      <c r="AA53" s="175" t="n">
        <v>10.33284817823157</v>
      </c>
      <c r="AB53" s="96" t="n">
        <v>10.33284817823157</v>
      </c>
      <c r="AC53" s="96" t="n">
        <v>10.33284817823157</v>
      </c>
      <c r="AD53" s="96" t="n">
        <v>10.33284817823157</v>
      </c>
      <c r="AE53" s="96" t="n"/>
      <c r="AF53" s="97" t="n"/>
    </row>
    <row r="54">
      <c r="A54" s="98" t="inlineStr">
        <is>
          <t>Natural Gas</t>
        </is>
      </c>
      <c r="B54" s="175" t="n">
        <v>281.5946912379561</v>
      </c>
      <c r="C54" s="175" t="n">
        <v>275.7645110865595</v>
      </c>
      <c r="D54" s="175" t="n">
        <v>294.6837662115324</v>
      </c>
      <c r="E54" s="175" t="n">
        <v>305.4177663468656</v>
      </c>
      <c r="F54" s="175" t="n">
        <v>328.8532258932721</v>
      </c>
      <c r="G54" s="175" t="n">
        <v>348.0414494000062</v>
      </c>
      <c r="H54" s="175" t="n">
        <v>364.9016030735389</v>
      </c>
      <c r="I54" s="175" t="n">
        <v>378.7015379964989</v>
      </c>
      <c r="J54" s="175" t="n">
        <v>408.3828513578776</v>
      </c>
      <c r="K54" s="175" t="n">
        <v>396.393961507084</v>
      </c>
      <c r="L54" s="175" t="n">
        <v>385.0082992536779</v>
      </c>
      <c r="M54" s="175" t="n">
        <v>387.9072873561164</v>
      </c>
      <c r="N54" s="175" t="n">
        <v>366.0528488572415</v>
      </c>
      <c r="O54" s="175" t="n">
        <v>318.1380830337533</v>
      </c>
      <c r="P54" s="175" t="n">
        <v>275.5771218510029</v>
      </c>
      <c r="Q54" s="175" t="n">
        <v>260.8550111218092</v>
      </c>
      <c r="R54" s="175" t="n">
        <v>228.2403852059215</v>
      </c>
      <c r="S54" s="175" t="n">
        <v>222.3906350135193</v>
      </c>
      <c r="T54" s="175" t="n">
        <v>226.8066748061299</v>
      </c>
      <c r="U54" s="175" t="n">
        <v>219.4526862211835</v>
      </c>
      <c r="V54" s="175" t="n">
        <v>296.9646528904759</v>
      </c>
      <c r="W54" s="175" t="n">
        <v>295.0617830119265</v>
      </c>
      <c r="X54" s="175" t="n">
        <v>291.550762055567</v>
      </c>
      <c r="Y54" s="175" t="n">
        <v>296.7587534078465</v>
      </c>
      <c r="Z54" s="175" t="n">
        <v>323.4871446060215</v>
      </c>
      <c r="AA54" s="175" t="n">
        <v>321.9462061228219</v>
      </c>
      <c r="AB54" s="96" t="n">
        <v>308.9325876192342</v>
      </c>
      <c r="AC54" s="96" t="n">
        <v>307.6050983452824</v>
      </c>
      <c r="AD54" s="96" t="n">
        <v>304.6626792656268</v>
      </c>
      <c r="AE54" s="96" t="n"/>
      <c r="AF54" s="97" t="n"/>
    </row>
    <row r="55">
      <c r="A55" s="95" t="inlineStr">
        <is>
          <t>Asphalt and Road Oil</t>
        </is>
      </c>
      <c r="B55" s="175" t="n">
        <v>1170.193</v>
      </c>
      <c r="C55" s="175" t="n">
        <v>1076.535</v>
      </c>
      <c r="D55" s="175" t="n">
        <v>1102.22</v>
      </c>
      <c r="E55" s="175" t="n">
        <v>1149.02</v>
      </c>
      <c r="F55" s="175" t="n">
        <v>1172.917</v>
      </c>
      <c r="G55" s="175" t="n">
        <v>1178.175</v>
      </c>
      <c r="H55" s="175" t="n">
        <v>1175.932</v>
      </c>
      <c r="I55" s="175" t="n">
        <v>1223.566</v>
      </c>
      <c r="J55" s="175" t="n">
        <v>1262.552</v>
      </c>
      <c r="K55" s="175" t="n">
        <v>1324.413</v>
      </c>
      <c r="L55" s="175" t="n">
        <v>1275.678</v>
      </c>
      <c r="M55" s="175" t="n">
        <v>1256.865</v>
      </c>
      <c r="N55" s="175" t="n">
        <v>1239.957</v>
      </c>
      <c r="O55" s="175" t="n">
        <v>1219.538</v>
      </c>
      <c r="P55" s="175" t="n">
        <v>1303.848</v>
      </c>
      <c r="Q55" s="175" t="n">
        <v>1323.238</v>
      </c>
      <c r="R55" s="175" t="n">
        <v>1261.166</v>
      </c>
      <c r="S55" s="175" t="n">
        <v>1197.039</v>
      </c>
      <c r="T55" s="175" t="n">
        <v>1011.971</v>
      </c>
      <c r="U55" s="175" t="n">
        <v>873.083</v>
      </c>
      <c r="V55" s="175" t="n">
        <v>877.768</v>
      </c>
      <c r="W55" s="175" t="n">
        <v>859.489</v>
      </c>
      <c r="X55" s="175" t="n">
        <v>826.697</v>
      </c>
      <c r="Y55" s="175" t="n">
        <v>783.347</v>
      </c>
      <c r="Z55" s="175" t="n">
        <v>792.636</v>
      </c>
      <c r="AA55" s="175" t="n">
        <v>831.66</v>
      </c>
      <c r="AB55" s="96" t="n">
        <v>853.366</v>
      </c>
      <c r="AC55" s="96" t="n">
        <v>849.182</v>
      </c>
      <c r="AD55" s="96" t="n">
        <v>792.763</v>
      </c>
      <c r="AE55" s="96" t="n"/>
      <c r="AF55" s="97" t="n"/>
    </row>
    <row r="56">
      <c r="A56" s="95" t="inlineStr">
        <is>
          <t>LPG</t>
        </is>
      </c>
      <c r="B56" s="175" t="n">
        <v>1120.53517124451</v>
      </c>
      <c r="C56" s="175" t="n">
        <v>1279.915027647956</v>
      </c>
      <c r="D56" s="175" t="n">
        <v>1301.210856082183</v>
      </c>
      <c r="E56" s="175" t="n">
        <v>1247.469118736874</v>
      </c>
      <c r="F56" s="175" t="n">
        <v>1452.927421133747</v>
      </c>
      <c r="G56" s="175" t="n">
        <v>1503.730179406032</v>
      </c>
      <c r="H56" s="175" t="n">
        <v>1566.421290127455</v>
      </c>
      <c r="I56" s="175" t="n">
        <v>1573.881171184366</v>
      </c>
      <c r="J56" s="175" t="n">
        <v>1681.290408438313</v>
      </c>
      <c r="K56" s="175" t="n">
        <v>1756.826593655456</v>
      </c>
      <c r="L56" s="175" t="n">
        <v>1697.451906683565</v>
      </c>
      <c r="M56" s="175" t="n">
        <v>1628.57964977529</v>
      </c>
      <c r="N56" s="175" t="n">
        <v>1708.609954570549</v>
      </c>
      <c r="O56" s="175" t="n">
        <v>1588.396722700945</v>
      </c>
      <c r="P56" s="175" t="n">
        <v>1617.030781775311</v>
      </c>
      <c r="Q56" s="175" t="n">
        <v>1609.991513934657</v>
      </c>
      <c r="R56" s="175" t="n">
        <v>1702.357512543775</v>
      </c>
      <c r="S56" s="175" t="n">
        <v>1659.286644570613</v>
      </c>
      <c r="T56" s="175" t="n">
        <v>1559.878863983895</v>
      </c>
      <c r="U56" s="175" t="n">
        <v>1663.755045111874</v>
      </c>
      <c r="V56" s="175" t="n">
        <v>1833.894760561243</v>
      </c>
      <c r="W56" s="175" t="n">
        <v>1865.571747503552</v>
      </c>
      <c r="X56" s="175" t="n">
        <v>1883.312177182414</v>
      </c>
      <c r="Y56" s="175" t="n">
        <v>2062.867747345382</v>
      </c>
      <c r="Z56" s="175" t="n">
        <v>2109.770998285372</v>
      </c>
      <c r="AA56" s="175" t="n">
        <v>2157.478457155247</v>
      </c>
      <c r="AB56" s="96" t="n">
        <v>2119.020264580482</v>
      </c>
      <c r="AC56" s="96" t="n">
        <v>2187.662156071742</v>
      </c>
      <c r="AD56" s="96" t="n">
        <v>2485.540359051439</v>
      </c>
      <c r="AE56" s="96" t="n"/>
      <c r="AF56" s="97" t="n"/>
    </row>
    <row r="57">
      <c r="A57" s="95" t="inlineStr">
        <is>
          <t>Lubricants</t>
        </is>
      </c>
      <c r="B57" s="175" t="n">
        <v>186.343</v>
      </c>
      <c r="C57" s="175" t="n">
        <v>166.703</v>
      </c>
      <c r="D57" s="175" t="n">
        <v>169.96</v>
      </c>
      <c r="E57" s="175" t="n">
        <v>173.064</v>
      </c>
      <c r="F57" s="175" t="n">
        <v>180.886</v>
      </c>
      <c r="G57" s="175" t="n">
        <v>177.78</v>
      </c>
      <c r="H57" s="175" t="n">
        <v>172.534</v>
      </c>
      <c r="I57" s="175" t="n">
        <v>182.262</v>
      </c>
      <c r="J57" s="175" t="n">
        <v>190.802</v>
      </c>
      <c r="K57" s="175" t="n">
        <v>192.799</v>
      </c>
      <c r="L57" s="175" t="n">
        <v>189.907</v>
      </c>
      <c r="M57" s="175" t="n">
        <v>173.997</v>
      </c>
      <c r="N57" s="175" t="n">
        <v>171.935</v>
      </c>
      <c r="O57" s="175" t="n">
        <v>158.957</v>
      </c>
      <c r="P57" s="175" t="n">
        <v>161.04</v>
      </c>
      <c r="Q57" s="175" t="n">
        <v>160.199</v>
      </c>
      <c r="R57" s="175" t="n">
        <v>156.078</v>
      </c>
      <c r="S57" s="175" t="n">
        <v>161.177</v>
      </c>
      <c r="T57" s="175" t="n">
        <v>149.635</v>
      </c>
      <c r="U57" s="175" t="n">
        <v>134.533</v>
      </c>
      <c r="V57" s="175" t="n">
        <v>135.879</v>
      </c>
      <c r="W57" s="175" t="n">
        <v>127.396</v>
      </c>
      <c r="X57" s="175" t="n">
        <v>118.313</v>
      </c>
      <c r="Y57" s="175" t="n">
        <v>125.091</v>
      </c>
      <c r="Z57" s="175" t="n">
        <v>130.663</v>
      </c>
      <c r="AA57" s="175" t="n">
        <v>142.136</v>
      </c>
      <c r="AB57" s="96" t="n">
        <v>135.14</v>
      </c>
      <c r="AC57" s="96" t="n">
        <v>124.894</v>
      </c>
      <c r="AD57" s="96" t="n">
        <v>121.194</v>
      </c>
      <c r="AE57" s="96" t="n"/>
      <c r="AF57" s="97" t="n"/>
    </row>
    <row r="58">
      <c r="A58" s="95" t="inlineStr">
        <is>
          <t>Pentanes Plus</t>
        </is>
      </c>
      <c r="B58" s="175" t="n">
        <v>117.6278961891049</v>
      </c>
      <c r="C58" s="175" t="n">
        <v>137.6636358869803</v>
      </c>
      <c r="D58" s="175" t="n">
        <v>151.996873961166</v>
      </c>
      <c r="E58" s="175" t="n">
        <v>154.7539273757339</v>
      </c>
      <c r="F58" s="175" t="n">
        <v>160.2637934833664</v>
      </c>
      <c r="G58" s="175" t="n">
        <v>161.0414287908466</v>
      </c>
      <c r="H58" s="175" t="n">
        <v>169.2578343153002</v>
      </c>
      <c r="I58" s="175" t="n">
        <v>155.9578094085793</v>
      </c>
      <c r="J58" s="175" t="n">
        <v>142.2492543820254</v>
      </c>
      <c r="K58" s="175" t="n">
        <v>176.7664933823965</v>
      </c>
      <c r="L58" s="175" t="n">
        <v>166.1846922982461</v>
      </c>
      <c r="M58" s="175" t="n">
        <v>130.6013743738013</v>
      </c>
      <c r="N58" s="175" t="n">
        <v>108.6521308363239</v>
      </c>
      <c r="O58" s="175" t="n">
        <v>103.8463380008499</v>
      </c>
      <c r="P58" s="175" t="n">
        <v>102.7074807462137</v>
      </c>
      <c r="Q58" s="175" t="n">
        <v>95.50525093964778</v>
      </c>
      <c r="R58" s="175" t="n">
        <v>68.89035769144428</v>
      </c>
      <c r="S58" s="175" t="n">
        <v>86.55284702896542</v>
      </c>
      <c r="T58" s="175" t="n">
        <v>74.95178557694244</v>
      </c>
      <c r="U58" s="175" t="n">
        <v>61.02204550696713</v>
      </c>
      <c r="V58" s="175" t="n">
        <v>75.27747286134135</v>
      </c>
      <c r="W58" s="175" t="n">
        <v>26.36131261198805</v>
      </c>
      <c r="X58" s="175" t="n">
        <v>40.25120630093089</v>
      </c>
      <c r="Y58" s="175" t="n">
        <v>45.42357017311192</v>
      </c>
      <c r="Z58" s="175" t="n">
        <v>43.47963525618783</v>
      </c>
      <c r="AA58" s="175" t="n">
        <v>78.36917184312624</v>
      </c>
      <c r="AB58" s="96" t="n">
        <v>53.07897993202358</v>
      </c>
      <c r="AC58" s="96" t="n">
        <v>81.54561755450084</v>
      </c>
      <c r="AD58" s="96" t="n">
        <v>104.8483475602262</v>
      </c>
      <c r="AE58" s="96" t="n"/>
      <c r="AF58" s="97" t="n"/>
    </row>
    <row r="59">
      <c r="A59" s="95" t="inlineStr">
        <is>
          <t>Feedstocks, Naphtha less than 401 F</t>
        </is>
      </c>
      <c r="B59" s="175" t="n">
        <v>326.2589763553753</v>
      </c>
      <c r="C59" s="175" t="n">
        <v>279.3846664067888</v>
      </c>
      <c r="D59" s="175" t="n">
        <v>354.7970599345244</v>
      </c>
      <c r="E59" s="175" t="n">
        <v>325.8537636956519</v>
      </c>
      <c r="F59" s="175" t="n">
        <v>376.3040549624424</v>
      </c>
      <c r="G59" s="175" t="n">
        <v>354.9649433986129</v>
      </c>
      <c r="H59" s="175" t="n">
        <v>456.4095995298936</v>
      </c>
      <c r="I59" s="175" t="n">
        <v>507.8371895732458</v>
      </c>
      <c r="J59" s="175" t="n">
        <v>564.5389665295951</v>
      </c>
      <c r="K59" s="175" t="n">
        <v>485.8720694105798</v>
      </c>
      <c r="L59" s="175" t="n">
        <v>593.6731842286108</v>
      </c>
      <c r="M59" s="175" t="n">
        <v>489.9008963217015</v>
      </c>
      <c r="N59" s="175" t="n">
        <v>565.0344641696588</v>
      </c>
      <c r="O59" s="175" t="n">
        <v>575.4010276047298</v>
      </c>
      <c r="P59" s="175" t="n">
        <v>690.3697010886917</v>
      </c>
      <c r="Q59" s="175" t="n">
        <v>679.5028271034993</v>
      </c>
      <c r="R59" s="175" t="n">
        <v>618.1074601891271</v>
      </c>
      <c r="S59" s="175" t="n">
        <v>542.2570663451093</v>
      </c>
      <c r="T59" s="175" t="n">
        <v>467.0859945807441</v>
      </c>
      <c r="U59" s="175" t="n">
        <v>450.9542756083896</v>
      </c>
      <c r="V59" s="175" t="n">
        <v>474.5126649895861</v>
      </c>
      <c r="W59" s="175" t="n">
        <v>469.381030599</v>
      </c>
      <c r="X59" s="175" t="n">
        <v>432.2290865104988</v>
      </c>
      <c r="Y59" s="175" t="n">
        <v>498.7512692318972</v>
      </c>
      <c r="Z59" s="175" t="n">
        <v>435.231444270861</v>
      </c>
      <c r="AA59" s="175" t="n">
        <v>417.8204903378713</v>
      </c>
      <c r="AB59" s="96" t="n">
        <v>396.8860630865046</v>
      </c>
      <c r="AC59" s="96" t="n">
        <v>411.0916926327134</v>
      </c>
      <c r="AD59" s="96" t="n">
        <v>418.2936241116298</v>
      </c>
      <c r="AE59" s="96" t="n"/>
      <c r="AF59" s="97" t="n"/>
    </row>
    <row r="60">
      <c r="A60" s="95" t="inlineStr">
        <is>
          <t>Feedstocks, Other Oils greater than 401 F</t>
        </is>
      </c>
      <c r="B60" s="175" t="n">
        <v>662.1189183963671</v>
      </c>
      <c r="C60" s="175" t="n">
        <v>742.8920004434435</v>
      </c>
      <c r="D60" s="175" t="n">
        <v>671.9824724531568</v>
      </c>
      <c r="E60" s="175" t="n">
        <v>666.0750527887413</v>
      </c>
      <c r="F60" s="175" t="n">
        <v>641.0494693799305</v>
      </c>
      <c r="G60" s="175" t="n">
        <v>599.6736119393939</v>
      </c>
      <c r="H60" s="175" t="n">
        <v>523.2487330088416</v>
      </c>
      <c r="I60" s="175" t="n">
        <v>641.1606204352036</v>
      </c>
      <c r="J60" s="175" t="n">
        <v>617.3269107157263</v>
      </c>
      <c r="K60" s="175" t="n">
        <v>637.557533671771</v>
      </c>
      <c r="L60" s="175" t="n">
        <v>533.7520403996189</v>
      </c>
      <c r="M60" s="175" t="n">
        <v>506.6606444406236</v>
      </c>
      <c r="N60" s="175" t="n">
        <v>436.5373712602927</v>
      </c>
      <c r="O60" s="175" t="n">
        <v>482.9261227337704</v>
      </c>
      <c r="P60" s="175" t="n">
        <v>528.9779335689407</v>
      </c>
      <c r="Q60" s="175" t="n">
        <v>499.4504712629908</v>
      </c>
      <c r="R60" s="175" t="n">
        <v>573.3676989706861</v>
      </c>
      <c r="S60" s="175" t="n">
        <v>668.7594182819092</v>
      </c>
      <c r="T60" s="175" t="n">
        <v>598.9331927981071</v>
      </c>
      <c r="U60" s="175" t="n">
        <v>392.7338733667255</v>
      </c>
      <c r="V60" s="175" t="n">
        <v>433.1540905301528</v>
      </c>
      <c r="W60" s="175" t="n">
        <v>368.1530131508066</v>
      </c>
      <c r="X60" s="175" t="n">
        <v>267.39668662002</v>
      </c>
      <c r="Y60" s="175" t="n">
        <v>209.1076007198142</v>
      </c>
      <c r="Z60" s="175" t="n">
        <v>236.2149378838122</v>
      </c>
      <c r="AA60" s="175" t="n">
        <v>216.7795336811947</v>
      </c>
      <c r="AB60" s="96" t="n">
        <v>203.9649040826216</v>
      </c>
      <c r="AC60" s="96" t="n">
        <v>241.8000340247721</v>
      </c>
      <c r="AD60" s="96" t="n">
        <v>217.6985052494564</v>
      </c>
      <c r="AE60" s="96" t="n"/>
      <c r="AF60" s="97" t="n"/>
    </row>
    <row r="61">
      <c r="A61" s="95" t="inlineStr">
        <is>
          <t>Still Gas</t>
        </is>
      </c>
      <c r="B61" s="175" t="n">
        <v>36.72600000000009</v>
      </c>
      <c r="C61" s="175" t="n">
        <v>40.63200000000001</v>
      </c>
      <c r="D61" s="175" t="n">
        <v>28.54200000000003</v>
      </c>
      <c r="E61" s="175" t="n">
        <v>45.63000000000009</v>
      </c>
      <c r="F61" s="175" t="n">
        <v>35.37000000000004</v>
      </c>
      <c r="G61" s="175" t="n">
        <v>47.9039999999998</v>
      </c>
      <c r="H61" s="175" t="n">
        <v>2.159999999999985</v>
      </c>
      <c r="I61" s="175" t="n">
        <v>12.11399999999998</v>
      </c>
      <c r="J61" s="175" t="n">
        <v>6.203999999999915</v>
      </c>
      <c r="K61" s="175" t="n">
        <v>23.02200000000004</v>
      </c>
      <c r="L61" s="175" t="n">
        <v>16.98000000000011</v>
      </c>
      <c r="M61" s="175" t="n">
        <v>49.26599999999993</v>
      </c>
      <c r="N61" s="175" t="n">
        <v>61.72200000000002</v>
      </c>
      <c r="O61" s="175" t="n">
        <v>59.0159999999999</v>
      </c>
      <c r="P61" s="175" t="n">
        <v>62.85600000000009</v>
      </c>
      <c r="Q61" s="175" t="n">
        <v>67.66800000000008</v>
      </c>
      <c r="R61" s="175" t="n">
        <v>57.20999999999978</v>
      </c>
      <c r="S61" s="175" t="n">
        <v>44.21999999999995</v>
      </c>
      <c r="T61" s="175" t="n">
        <v>47.33400000000002</v>
      </c>
      <c r="U61" s="175" t="n">
        <v>133.8719999999998</v>
      </c>
      <c r="V61" s="175" t="n">
        <v>147.7706931281221</v>
      </c>
      <c r="W61" s="175" t="n">
        <v>163.56714</v>
      </c>
      <c r="X61" s="175" t="n">
        <v>160.6196967433178</v>
      </c>
      <c r="Y61" s="175" t="n">
        <v>166.7456887508901</v>
      </c>
      <c r="Z61" s="175" t="n">
        <v>164.5381709680701</v>
      </c>
      <c r="AA61" s="175" t="n">
        <v>162.1607940633997</v>
      </c>
      <c r="AB61" s="96" t="n">
        <v>166.1111575485759</v>
      </c>
      <c r="AC61" s="96" t="n">
        <v>163.8463692572394</v>
      </c>
      <c r="AD61" s="96" t="n">
        <v>166.8830078110832</v>
      </c>
      <c r="AE61" s="96" t="n"/>
      <c r="AF61" s="97" t="n"/>
    </row>
    <row r="62">
      <c r="A62" s="95" t="inlineStr">
        <is>
          <t>Petroleum Coke</t>
        </is>
      </c>
      <c r="B62" s="175" t="n">
        <v>27.15451565304842</v>
      </c>
      <c r="C62" s="175" t="n">
        <v>10.9250987023957</v>
      </c>
      <c r="D62" s="175" t="n">
        <v>75.39514159376232</v>
      </c>
      <c r="E62" s="175" t="n">
        <v>21.21642791617003</v>
      </c>
      <c r="F62" s="175" t="n">
        <v>42.15107893782267</v>
      </c>
      <c r="G62" s="175" t="n">
        <v>33.51969472929913</v>
      </c>
      <c r="H62" s="175" t="n">
        <v>27.51922421200226</v>
      </c>
      <c r="I62" s="175" t="n">
        <v>0</v>
      </c>
      <c r="J62" s="175" t="n">
        <v>55.99348962005787</v>
      </c>
      <c r="K62" s="175" t="n">
        <v>120.5327943552705</v>
      </c>
      <c r="L62" s="175" t="n">
        <v>7.191659836500321</v>
      </c>
      <c r="M62" s="175" t="n">
        <v>96.41743051335763</v>
      </c>
      <c r="N62" s="175" t="n">
        <v>65.58134704522281</v>
      </c>
      <c r="O62" s="175" t="n">
        <v>40.44391190506087</v>
      </c>
      <c r="P62" s="175" t="n">
        <v>135.0790956138909</v>
      </c>
      <c r="Q62" s="175" t="n">
        <v>105.1838584292724</v>
      </c>
      <c r="R62" s="175" t="n">
        <v>134.2470307994001</v>
      </c>
      <c r="S62" s="175" t="n">
        <v>117.8260018695373</v>
      </c>
      <c r="T62" s="175" t="n">
        <v>138.9202367170466</v>
      </c>
      <c r="U62" s="175" t="n">
        <v>108.3972635357017</v>
      </c>
      <c r="V62" s="175" t="n">
        <v>0</v>
      </c>
      <c r="W62" s="175" t="n">
        <v>0</v>
      </c>
      <c r="X62" s="175" t="n">
        <v>0</v>
      </c>
      <c r="Y62" s="175" t="n">
        <v>0</v>
      </c>
      <c r="Z62" s="175" t="n">
        <v>0</v>
      </c>
      <c r="AA62" s="175" t="n">
        <v>0</v>
      </c>
      <c r="AB62" s="96" t="n">
        <v>0</v>
      </c>
      <c r="AC62" s="96" t="n">
        <v>0</v>
      </c>
      <c r="AD62" s="96" t="n">
        <v>0</v>
      </c>
      <c r="AE62" s="96" t="n"/>
      <c r="AF62" s="97" t="n"/>
    </row>
    <row r="63">
      <c r="A63" s="95" t="inlineStr">
        <is>
          <t>Special Naphthas</t>
        </is>
      </c>
      <c r="B63" s="175" t="n">
        <v>100.8566248767212</v>
      </c>
      <c r="C63" s="175" t="n">
        <v>82.57643070517456</v>
      </c>
      <c r="D63" s="175" t="n">
        <v>98.74733961723243</v>
      </c>
      <c r="E63" s="175" t="n">
        <v>97.64622315707867</v>
      </c>
      <c r="F63" s="175" t="n">
        <v>76.83624201037215</v>
      </c>
      <c r="G63" s="175" t="n">
        <v>67.60929209532378</v>
      </c>
      <c r="H63" s="175" t="n">
        <v>71.19520012586931</v>
      </c>
      <c r="I63" s="175" t="n">
        <v>68.65103292821688</v>
      </c>
      <c r="J63" s="175" t="n">
        <v>103.9158323916878</v>
      </c>
      <c r="K63" s="175" t="n">
        <v>140.985455473948</v>
      </c>
      <c r="L63" s="175" t="n">
        <v>94.4140921086622</v>
      </c>
      <c r="M63" s="175" t="n">
        <v>77.91903047593345</v>
      </c>
      <c r="N63" s="175" t="n">
        <v>99.49438564625433</v>
      </c>
      <c r="O63" s="175" t="n">
        <v>75.84872601418475</v>
      </c>
      <c r="P63" s="175" t="n">
        <v>47.26142783576643</v>
      </c>
      <c r="Q63" s="175" t="n">
        <v>60.90071255142085</v>
      </c>
      <c r="R63" s="175" t="n">
        <v>68.92556217684628</v>
      </c>
      <c r="S63" s="175" t="n">
        <v>75.40382932130044</v>
      </c>
      <c r="T63" s="175" t="n">
        <v>83.19832980613964</v>
      </c>
      <c r="U63" s="175" t="n">
        <v>44.24670064925967</v>
      </c>
      <c r="V63" s="175" t="n">
        <v>25.29931785715399</v>
      </c>
      <c r="W63" s="175" t="n">
        <v>21.83182054027713</v>
      </c>
      <c r="X63" s="175" t="n">
        <v>14.05425549851175</v>
      </c>
      <c r="Y63" s="175" t="n">
        <v>96.55195028837387</v>
      </c>
      <c r="Z63" s="175" t="n">
        <v>104.4580252709413</v>
      </c>
      <c r="AA63" s="175" t="n">
        <v>97.03452462285981</v>
      </c>
      <c r="AB63" s="96" t="n">
        <v>88.73219946596019</v>
      </c>
      <c r="AC63" s="96" t="n">
        <v>94.91293925553268</v>
      </c>
      <c r="AD63" s="96" t="n">
        <v>86.47803600802463</v>
      </c>
      <c r="AE63" s="96" t="n"/>
      <c r="AF63" s="97" t="n"/>
    </row>
    <row r="64">
      <c r="A64" s="95" t="inlineStr">
        <is>
          <t>Distillate Fuel</t>
        </is>
      </c>
      <c r="B64" s="175" t="n">
        <v>7.044151797651491</v>
      </c>
      <c r="C64" s="175" t="n">
        <v>7.0832</v>
      </c>
      <c r="D64" s="175" t="n">
        <v>7.0832</v>
      </c>
      <c r="E64" s="175" t="n">
        <v>7.0832</v>
      </c>
      <c r="F64" s="175" t="n">
        <v>6.844374999999999</v>
      </c>
      <c r="G64" s="175" t="n">
        <v>6.844374999999999</v>
      </c>
      <c r="H64" s="175" t="n">
        <v>6.844374999999999</v>
      </c>
      <c r="I64" s="175" t="n">
        <v>6.844374999999999</v>
      </c>
      <c r="J64" s="175" t="n">
        <v>11.65</v>
      </c>
      <c r="K64" s="175" t="n">
        <v>11.65</v>
      </c>
      <c r="L64" s="175" t="n">
        <v>11.65</v>
      </c>
      <c r="M64" s="175" t="n">
        <v>11.65</v>
      </c>
      <c r="N64" s="175" t="n">
        <v>11.65</v>
      </c>
      <c r="O64" s="175" t="n">
        <v>11.65</v>
      </c>
      <c r="P64" s="175" t="n">
        <v>11.65</v>
      </c>
      <c r="Q64" s="175" t="n">
        <v>11.65</v>
      </c>
      <c r="R64" s="175" t="n">
        <v>17.475</v>
      </c>
      <c r="S64" s="175" t="n">
        <v>17.475</v>
      </c>
      <c r="T64" s="175" t="n">
        <v>17.475</v>
      </c>
      <c r="U64" s="175" t="n">
        <v>17.475</v>
      </c>
      <c r="V64" s="175" t="n">
        <v>5.825</v>
      </c>
      <c r="W64" s="175" t="n">
        <v>5.825</v>
      </c>
      <c r="X64" s="175" t="n">
        <v>5.825</v>
      </c>
      <c r="Y64" s="175" t="n">
        <v>5.825</v>
      </c>
      <c r="Z64" s="175" t="n">
        <v>5.825</v>
      </c>
      <c r="AA64" s="175" t="n">
        <v>5.825</v>
      </c>
      <c r="AB64" s="96" t="n">
        <v>5.825</v>
      </c>
      <c r="AC64" s="96" t="n">
        <v>5.825</v>
      </c>
      <c r="AD64" s="96" t="n">
        <v>5.825</v>
      </c>
      <c r="AE64" s="96" t="n"/>
      <c r="AF64" s="97" t="n"/>
    </row>
    <row r="65">
      <c r="A65" s="95" t="inlineStr">
        <is>
          <t>Residual Fuel</t>
        </is>
      </c>
      <c r="B65" s="175" t="n"/>
      <c r="C65" s="175" t="n"/>
      <c r="D65" s="175" t="n"/>
      <c r="E65" s="175" t="n"/>
      <c r="F65" s="175" t="n"/>
      <c r="G65" s="175" t="n"/>
      <c r="H65" s="175" t="n"/>
      <c r="I65" s="175" t="n"/>
      <c r="J65" s="175" t="n"/>
      <c r="K65" s="175" t="n"/>
      <c r="L65" s="175" t="n"/>
      <c r="M65" s="175" t="n"/>
      <c r="N65" s="175" t="n"/>
      <c r="O65" s="175" t="n"/>
      <c r="P65" s="175" t="n"/>
      <c r="Q65" s="175" t="n"/>
      <c r="R65" s="175" t="n"/>
      <c r="S65" s="175" t="n"/>
      <c r="T65" s="175" t="n"/>
      <c r="U65" s="175" t="n"/>
      <c r="V65" s="175" t="n"/>
      <c r="W65" s="175" t="n"/>
      <c r="X65" s="175" t="n"/>
      <c r="Y65" s="175" t="n"/>
      <c r="Z65" s="175" t="n"/>
      <c r="AA65" s="175" t="n"/>
      <c r="AB65" s="96" t="n"/>
      <c r="AC65" s="96" t="n"/>
      <c r="AD65" s="96" t="n"/>
      <c r="AE65" s="96" t="n"/>
      <c r="AF65" s="97" t="n"/>
    </row>
    <row r="66">
      <c r="A66" s="95" t="inlineStr">
        <is>
          <t>Waxes</t>
        </is>
      </c>
      <c r="B66" s="175" t="n">
        <v>33.299518</v>
      </c>
      <c r="C66" s="175" t="n">
        <v>35.126728</v>
      </c>
      <c r="D66" s="175" t="n">
        <v>37.258473</v>
      </c>
      <c r="E66" s="175" t="n">
        <v>40.026973</v>
      </c>
      <c r="F66" s="175" t="n">
        <v>40.58621</v>
      </c>
      <c r="G66" s="175" t="n">
        <v>40.591747</v>
      </c>
      <c r="H66" s="175" t="n">
        <v>48.664693</v>
      </c>
      <c r="I66" s="175" t="n">
        <v>43.7423</v>
      </c>
      <c r="J66" s="175" t="n">
        <v>42.369124</v>
      </c>
      <c r="K66" s="175" t="n">
        <v>37.435657</v>
      </c>
      <c r="L66" s="175" t="n">
        <v>33.083575</v>
      </c>
      <c r="M66" s="175" t="n">
        <v>36.333794</v>
      </c>
      <c r="N66" s="175" t="n">
        <v>32.16997</v>
      </c>
      <c r="O66" s="175" t="n">
        <v>31.045959</v>
      </c>
      <c r="P66" s="175" t="n">
        <v>30.769109</v>
      </c>
      <c r="Q66" s="175" t="n">
        <v>31.367453831</v>
      </c>
      <c r="R66" s="175" t="n">
        <v>26.145730611</v>
      </c>
      <c r="S66" s="175" t="n">
        <v>21.886576082</v>
      </c>
      <c r="T66" s="175" t="n">
        <v>19.14223955</v>
      </c>
      <c r="U66" s="175" t="n">
        <v>12.222667261</v>
      </c>
      <c r="V66" s="175" t="n">
        <v>17.082724715</v>
      </c>
      <c r="W66" s="175" t="n">
        <v>15.074953145</v>
      </c>
      <c r="X66" s="175" t="n">
        <v>15.291095477</v>
      </c>
      <c r="Y66" s="175" t="n">
        <v>16.488781799</v>
      </c>
      <c r="Z66" s="175" t="n">
        <v>14.783479928</v>
      </c>
      <c r="AA66" s="175" t="n">
        <v>12.357388008</v>
      </c>
      <c r="AB66" s="96" t="n">
        <v>12.84910683</v>
      </c>
      <c r="AC66" s="96" t="n">
        <v>10.161640825</v>
      </c>
      <c r="AD66" s="96" t="n">
        <v>12.411722589</v>
      </c>
      <c r="AE66" s="96" t="n"/>
      <c r="AF66" s="97" t="n"/>
    </row>
    <row r="67" ht="14" customHeight="1" s="163" thickBot="1">
      <c r="A67" s="99" t="inlineStr">
        <is>
          <t>Misc. Petro Products</t>
        </is>
      </c>
      <c r="B67" s="175" t="n">
        <v>137.834676</v>
      </c>
      <c r="C67" s="175" t="n">
        <v>152.626068</v>
      </c>
      <c r="D67" s="175" t="n">
        <v>100.062144</v>
      </c>
      <c r="E67" s="175" t="n">
        <v>94.718232</v>
      </c>
      <c r="F67" s="175" t="n">
        <v>105.852348</v>
      </c>
      <c r="G67" s="175" t="n">
        <v>97.123572</v>
      </c>
      <c r="H67" s="175" t="n">
        <v>89.03235599999999</v>
      </c>
      <c r="I67" s="175" t="n">
        <v>97.74954</v>
      </c>
      <c r="J67" s="175" t="n">
        <v>118.986084</v>
      </c>
      <c r="K67" s="175" t="n">
        <v>111.909168</v>
      </c>
      <c r="L67" s="175" t="n">
        <v>119.206332</v>
      </c>
      <c r="M67" s="175" t="n">
        <v>124.9038</v>
      </c>
      <c r="N67" s="175" t="n">
        <v>134.1774</v>
      </c>
      <c r="O67" s="175" t="n">
        <v>125.964468</v>
      </c>
      <c r="P67" s="175" t="n">
        <v>113.421924</v>
      </c>
      <c r="Q67" s="175" t="n">
        <v>112.791278628</v>
      </c>
      <c r="R67" s="175" t="n">
        <v>136.03287348</v>
      </c>
      <c r="S67" s="175" t="n">
        <v>133.47382356</v>
      </c>
      <c r="T67" s="175" t="n">
        <v>142.028916624</v>
      </c>
      <c r="U67" s="175" t="n">
        <v>151.825634604</v>
      </c>
      <c r="V67" s="175" t="n">
        <v>158.69992824</v>
      </c>
      <c r="W67" s="175" t="n">
        <v>164.74156272</v>
      </c>
      <c r="X67" s="175" t="n">
        <v>161.582447124</v>
      </c>
      <c r="Y67" s="175" t="n">
        <v>171.1615311</v>
      </c>
      <c r="Z67" s="175" t="n">
        <v>182.740437936</v>
      </c>
      <c r="AA67" s="175" t="n">
        <v>188.926108812</v>
      </c>
      <c r="AB67" s="100" t="n">
        <v>191.341313604</v>
      </c>
      <c r="AC67" s="100" t="n">
        <v>198.810323208</v>
      </c>
      <c r="AD67" s="100" t="n">
        <v>197.967787668</v>
      </c>
      <c r="AE67" s="100" t="n"/>
      <c r="AF67" s="101" t="n"/>
    </row>
    <row r="68" ht="14" customHeight="1" s="163" thickBot="1">
      <c r="A68" s="102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03" t="n"/>
      <c r="R68" s="77" t="n"/>
      <c r="S68" s="103" t="n"/>
      <c r="T68" s="77" t="n"/>
      <c r="U68" s="103" t="n"/>
      <c r="V68" s="77" t="n"/>
      <c r="W68" s="103" t="n"/>
      <c r="X68" s="77" t="n"/>
      <c r="Y68" s="103" t="n"/>
      <c r="Z68" s="77" t="n"/>
      <c r="AA68" s="103" t="n"/>
      <c r="AB68" s="77" t="n"/>
      <c r="AC68" s="103" t="n"/>
      <c r="AD68" s="77" t="n"/>
      <c r="AE68" s="103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94" t="n">
        <v>2020</v>
      </c>
    </row>
    <row r="70" ht="14" customHeight="1" s="163" thickBot="1">
      <c r="A70" s="75" t="inlineStr">
        <is>
          <t>Lubricants</t>
        </is>
      </c>
      <c r="B70" s="86" t="n">
        <v>176</v>
      </c>
      <c r="C70" s="86" t="n">
        <v>157.45</v>
      </c>
      <c r="D70" s="86" t="n">
        <v>160.527</v>
      </c>
      <c r="E70" s="86" t="n">
        <v>163.458</v>
      </c>
      <c r="F70" s="86" t="n">
        <v>170.846</v>
      </c>
      <c r="G70" s="86" t="n">
        <v>167.913</v>
      </c>
      <c r="H70" s="86" t="n">
        <v>162.957</v>
      </c>
      <c r="I70" s="86" t="n">
        <v>172.146</v>
      </c>
      <c r="J70" s="86" t="n">
        <v>180.212</v>
      </c>
      <c r="K70" s="86" t="n">
        <v>182.097</v>
      </c>
      <c r="L70" s="86" t="n">
        <v>179.366</v>
      </c>
      <c r="M70" s="86" t="n">
        <v>164.339</v>
      </c>
      <c r="N70" s="86" t="n">
        <v>162.392</v>
      </c>
      <c r="O70" s="86" t="n">
        <v>150.134</v>
      </c>
      <c r="P70" s="86" t="n">
        <v>152.102</v>
      </c>
      <c r="Q70" s="86" t="n">
        <v>151.307</v>
      </c>
      <c r="R70" s="86" t="n">
        <v>147.414</v>
      </c>
      <c r="S70" s="86" t="n">
        <v>152.231</v>
      </c>
      <c r="T70" s="86" t="n">
        <v>141.33</v>
      </c>
      <c r="U70" s="86" t="n">
        <v>127.065</v>
      </c>
      <c r="V70" s="86" t="n">
        <v>154.773</v>
      </c>
      <c r="W70" s="86" t="n">
        <v>148.372</v>
      </c>
      <c r="X70" s="86" t="n">
        <v>135.408</v>
      </c>
      <c r="Y70" s="86" t="n">
        <v>143.361</v>
      </c>
      <c r="Z70" s="86" t="n">
        <v>149.361</v>
      </c>
      <c r="AA70" s="86" t="n">
        <v>162.81</v>
      </c>
      <c r="AB70" s="86" t="n">
        <v>154.36</v>
      </c>
      <c r="AC70" s="86" t="n">
        <v>141.985</v>
      </c>
      <c r="AD70" s="86" t="n">
        <v>137.779</v>
      </c>
      <c r="AE70" s="86" t="n"/>
      <c r="AF70" s="87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63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63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03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95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94" t="n">
        <v>2020</v>
      </c>
    </row>
    <row r="75">
      <c r="A75" s="104" t="inlineStr">
        <is>
          <t>Industrial Sector</t>
        </is>
      </c>
      <c r="L75" s="61" t="n"/>
      <c r="Q75" s="60" t="n"/>
      <c r="AF75" s="105" t="n"/>
    </row>
    <row r="76">
      <c r="A76" s="95" t="inlineStr">
        <is>
          <t>Coking Coal</t>
        </is>
      </c>
      <c r="B76" s="106">
        <f>IF(ISERROR(VLOOKUP($A76,NonEConsump,B$73,FALSE)/VLOOKUP($A76,IndCons,B$73,FALSE)),0,VLOOKUP($A76,NonEConsump,B$73,FALSE)/VLOOKUP($A76,IndCons,B$73,FALSE))</f>
        <v/>
      </c>
      <c r="C76" s="106">
        <f>IF(ISERROR(VLOOKUP($A76,NonEConsump,C$73,FALSE)/VLOOKUP($A76,IndCons,C$73,FALSE)),0,VLOOKUP($A76,NonEConsump,C$73,FALSE)/VLOOKUP($A76,IndCons,C$73,FALSE))</f>
        <v/>
      </c>
      <c r="D76" s="106">
        <f>IF(ISERROR(VLOOKUP($A76,NonEConsump,D$73,FALSE)/VLOOKUP($A76,IndCons,D$73,FALSE)),0,VLOOKUP($A76,NonEConsump,D$73,FALSE)/VLOOKUP($A76,IndCons,D$73,FALSE))</f>
        <v/>
      </c>
      <c r="E76" s="106">
        <f>IF(ISERROR(VLOOKUP($A76,NonEConsump,E$73,FALSE)/VLOOKUP($A76,IndCons,E$73,FALSE)),0,VLOOKUP($A76,NonEConsump,E$73,FALSE)/VLOOKUP($A76,IndCons,E$73,FALSE))</f>
        <v/>
      </c>
      <c r="F76" s="106">
        <f>IF(ISERROR(VLOOKUP($A76,NonEConsump,F$73,FALSE)/VLOOKUP($A76,IndCons,F$73,FALSE)),0,VLOOKUP($A76,NonEConsump,F$73,FALSE)/VLOOKUP($A76,IndCons,F$73,FALSE))</f>
        <v/>
      </c>
      <c r="G76" s="106">
        <f>IF(ISERROR(VLOOKUP($A76,NonEConsump,G$73,FALSE)/VLOOKUP($A76,IndCons,G$73,FALSE)),0,VLOOKUP($A76,NonEConsump,G$73,FALSE)/VLOOKUP($A76,IndCons,G$73,FALSE))</f>
        <v/>
      </c>
      <c r="H76" s="106">
        <f>IF(ISERROR(VLOOKUP($A76,NonEConsump,H$73,FALSE)/VLOOKUP($A76,IndCons,H$73,FALSE)),0,VLOOKUP($A76,NonEConsump,H$73,FALSE)/VLOOKUP($A76,IndCons,H$73,FALSE))</f>
        <v/>
      </c>
      <c r="I76" s="106">
        <f>IF(ISERROR(VLOOKUP($A76,NonEConsump,I$73,FALSE)/VLOOKUP($A76,IndCons,I$73,FALSE)),0,VLOOKUP($A76,NonEConsump,I$73,FALSE)/VLOOKUP($A76,IndCons,I$73,FALSE))</f>
        <v/>
      </c>
      <c r="J76" s="106">
        <f>IF(ISERROR(VLOOKUP($A76,NonEConsump,J$73,FALSE)/VLOOKUP($A76,IndCons,J$73,FALSE)),0,VLOOKUP($A76,NonEConsump,J$73,FALSE)/VLOOKUP($A76,IndCons,J$73,FALSE))</f>
        <v/>
      </c>
      <c r="K76" s="106">
        <f>IF(ISERROR(VLOOKUP($A76,NonEConsump,K$73,FALSE)/VLOOKUP($A76,IndCons,K$73,FALSE)),0,VLOOKUP($A76,NonEConsump,K$73,FALSE)/VLOOKUP($A76,IndCons,K$73,FALSE))</f>
        <v/>
      </c>
      <c r="L76" s="106">
        <f>IF(ISERROR(VLOOKUP($A76,NonEConsump,L$73,FALSE)/VLOOKUP($A76,IndCons,L$73,FALSE)),0,VLOOKUP($A76,NonEConsump,L$73,FALSE)/VLOOKUP($A76,IndCons,L$73,FALSE))</f>
        <v/>
      </c>
      <c r="M76" s="106">
        <f>IF(ISERROR(VLOOKUP($A76,NonEConsump,M$73,FALSE)/VLOOKUP($A76,IndCons,M$73,FALSE)),0,VLOOKUP($A76,NonEConsump,M$73,FALSE)/VLOOKUP($A76,IndCons,M$73,FALSE))</f>
        <v/>
      </c>
      <c r="N76" s="106">
        <f>IF(ISERROR(VLOOKUP($A76,NonEConsump,N$73,FALSE)/VLOOKUP($A76,IndCons,N$73,FALSE)),0,VLOOKUP($A76,NonEConsump,N$73,FALSE)/VLOOKUP($A76,IndCons,N$73,FALSE))</f>
        <v/>
      </c>
      <c r="O76" s="106">
        <f>IF(ISERROR(VLOOKUP($A76,NonEConsump,O$73,FALSE)/VLOOKUP($A76,IndCons,O$73,FALSE)),0,VLOOKUP($A76,NonEConsump,O$73,FALSE)/VLOOKUP($A76,IndCons,O$73,FALSE))</f>
        <v/>
      </c>
      <c r="P76" s="106">
        <f>IF(ISERROR(VLOOKUP($A76,NonEConsump,P$73,FALSE)/VLOOKUP($A76,IndCons,P$73,FALSE)),0,VLOOKUP($A76,NonEConsump,P$73,FALSE)/VLOOKUP($A76,IndCons,P$73,FALSE))</f>
        <v/>
      </c>
      <c r="Q76" s="106">
        <f>IF(ISERROR(VLOOKUP($A76,NonEConsump,Q$73,FALSE)/VLOOKUP($A76,IndCons,Q$73,FALSE)),0,VLOOKUP($A76,NonEConsump,Q$73,FALSE)/VLOOKUP($A76,IndCons,Q$73,FALSE))</f>
        <v/>
      </c>
      <c r="R76" s="106">
        <f>IF(ISERROR(VLOOKUP($A76,NonEConsump,R$73,FALSE)/VLOOKUP($A76,IndCons,R$73,FALSE)),0,VLOOKUP($A76,NonEConsump,R$73,FALSE)/VLOOKUP($A76,IndCons,R$73,FALSE))</f>
        <v/>
      </c>
      <c r="S76" s="106">
        <f>IF(ISERROR(VLOOKUP($A76,NonEConsump,S$73,FALSE)/VLOOKUP($A76,IndCons,S$73,FALSE)),0,VLOOKUP($A76,NonEConsump,S$73,FALSE)/VLOOKUP($A76,IndCons,S$73,FALSE))</f>
        <v/>
      </c>
      <c r="T76" s="106">
        <f>IF(ISERROR(VLOOKUP($A76,NonEConsump,T$73,FALSE)/VLOOKUP($A76,IndCons,T$73,FALSE)),0,VLOOKUP($A76,NonEConsump,T$73,FALSE)/VLOOKUP($A76,IndCons,T$73,FALSE))</f>
        <v/>
      </c>
      <c r="U76" s="106">
        <f>IF(ISERROR(VLOOKUP($A76,NonEConsump,U$73,FALSE)/VLOOKUP($A76,IndCons,U$73,FALSE)),0,VLOOKUP($A76,NonEConsump,U$73,FALSE)/VLOOKUP($A76,IndCons,U$73,FALSE))</f>
        <v/>
      </c>
      <c r="V76" s="106">
        <f>IF(ISERROR(VLOOKUP($A76,NonEConsump,V$73,FALSE)/VLOOKUP($A76,IndCons,V$73,FALSE)),0,VLOOKUP($A76,NonEConsump,V$73,FALSE)/VLOOKUP($A76,IndCons,V$73,FALSE))</f>
        <v/>
      </c>
      <c r="W76" s="106">
        <f>IF(ISERROR(VLOOKUP($A76,NonEConsump,W$73,FALSE)/VLOOKUP($A76,IndCons,W$73,FALSE)),0,VLOOKUP($A76,NonEConsump,W$73,FALSE)/VLOOKUP($A76,IndCons,W$73,FALSE))</f>
        <v/>
      </c>
      <c r="X76" s="106">
        <f>IF(ISERROR(VLOOKUP($A76,NonEConsump,X$73,FALSE)/VLOOKUP($A76,IndCons,X$73,FALSE)),0,VLOOKUP($A76,NonEConsump,X$73,FALSE)/VLOOKUP($A76,IndCons,X$73,FALSE))</f>
        <v/>
      </c>
      <c r="Y76" s="106">
        <f>IF(ISERROR(VLOOKUP($A76,NonEConsump,Y$73,FALSE)/VLOOKUP($A76,IndCons,Y$73,FALSE)),0,VLOOKUP($A76,NonEConsump,Y$73,FALSE)/VLOOKUP($A76,IndCons,Y$73,FALSE))</f>
        <v/>
      </c>
      <c r="Z76" s="106">
        <f>IF(ISERROR(VLOOKUP($A76,NonEConsump,Z$73,FALSE)/VLOOKUP($A76,IndCons,Z$73,FALSE)),0,VLOOKUP($A76,NonEConsump,Z$73,FALSE)/VLOOKUP($A76,IndCons,Z$73,FALSE))</f>
        <v/>
      </c>
      <c r="AA76" s="106">
        <f>IF(ISERROR(VLOOKUP($A76,NonEConsump,AA$73,FALSE)/VLOOKUP($A76,IndCons,AA$73,FALSE)),0,VLOOKUP($A76,NonEConsump,AA$73,FALSE)/VLOOKUP($A76,IndCons,AA$73,FALSE))</f>
        <v/>
      </c>
      <c r="AB76" s="106">
        <f>IF(ISERROR(VLOOKUP($A76,NonEConsump,AB$73,FALSE)/VLOOKUP($A76,IndCons,AB$73,FALSE)),0,VLOOKUP($A76,NonEConsump,AB$73,FALSE)/VLOOKUP($A76,IndCons,AB$73,FALSE))</f>
        <v/>
      </c>
      <c r="AC76" s="106">
        <f>IF(ISERROR(VLOOKUP($A76,NonEConsump,AC$73,FALSE)/VLOOKUP($A76,IndCons,AC$73,FALSE)),0,VLOOKUP($A76,NonEConsump,AC$73,FALSE)/VLOOKUP($A76,IndCons,AC$73,FALSE))</f>
        <v/>
      </c>
      <c r="AD76" s="106">
        <f>IF(ISERROR(VLOOKUP($A76,NonEConsump,AD$73,FALSE)/VLOOKUP($A76,IndCons,AD$73,FALSE)),0,VLOOKUP($A76,NonEConsump,AD$73,FALSE)/VLOOKUP($A76,IndCons,AD$73,FALSE))</f>
        <v/>
      </c>
      <c r="AE76" s="106" t="n"/>
      <c r="AF76" s="107" t="n"/>
    </row>
    <row r="77">
      <c r="A77" s="95" t="inlineStr">
        <is>
          <t>Other Coal</t>
        </is>
      </c>
      <c r="B77" s="192">
        <f>IF(ISERROR(VLOOKUP($A77,NonEConsump,B$73,FALSE)/VLOOKUP($A77,IndCons,B$73,FALSE)),0,VLOOKUP($A77,NonEConsump,B$73,FALSE)/VLOOKUP($A77,IndCons,B$73,FALSE))</f>
        <v/>
      </c>
      <c r="C77" s="192">
        <f>IF(ISERROR(VLOOKUP($A77,NonEConsump,C$73,FALSE)/VLOOKUP($A77,IndCons,C$73,FALSE)),0,VLOOKUP($A77,NonEConsump,C$73,FALSE)/VLOOKUP($A77,IndCons,C$73,FALSE))</f>
        <v/>
      </c>
      <c r="D77" s="192">
        <f>IF(ISERROR(VLOOKUP($A77,NonEConsump,D$73,FALSE)/VLOOKUP($A77,IndCons,D$73,FALSE)),0,VLOOKUP($A77,NonEConsump,D$73,FALSE)/VLOOKUP($A77,IndCons,D$73,FALSE))</f>
        <v/>
      </c>
      <c r="E77" s="192">
        <f>IF(ISERROR(VLOOKUP($A77,NonEConsump,E$73,FALSE)/VLOOKUP($A77,IndCons,E$73,FALSE)),0,VLOOKUP($A77,NonEConsump,E$73,FALSE)/VLOOKUP($A77,IndCons,E$73,FALSE))</f>
        <v/>
      </c>
      <c r="F77" s="192">
        <f>IF(ISERROR(VLOOKUP($A77,NonEConsump,F$73,FALSE)/VLOOKUP($A77,IndCons,F$73,FALSE)),0,VLOOKUP($A77,NonEConsump,F$73,FALSE)/VLOOKUP($A77,IndCons,F$73,FALSE))</f>
        <v/>
      </c>
      <c r="G77" s="192">
        <f>IF(ISERROR(VLOOKUP($A77,NonEConsump,G$73,FALSE)/VLOOKUP($A77,IndCons,G$73,FALSE)),0,VLOOKUP($A77,NonEConsump,G$73,FALSE)/VLOOKUP($A77,IndCons,G$73,FALSE))</f>
        <v/>
      </c>
      <c r="H77" s="192">
        <f>IF(ISERROR(VLOOKUP($A77,NonEConsump,H$73,FALSE)/VLOOKUP($A77,IndCons,H$73,FALSE)),0,VLOOKUP($A77,NonEConsump,H$73,FALSE)/VLOOKUP($A77,IndCons,H$73,FALSE))</f>
        <v/>
      </c>
      <c r="I77" s="192">
        <f>IF(ISERROR(VLOOKUP($A77,NonEConsump,I$73,FALSE)/VLOOKUP($A77,IndCons,I$73,FALSE)),0,VLOOKUP($A77,NonEConsump,I$73,FALSE)/VLOOKUP($A77,IndCons,I$73,FALSE))</f>
        <v/>
      </c>
      <c r="J77" s="192">
        <f>IF(ISERROR(VLOOKUP($A77,NonEConsump,J$73,FALSE)/VLOOKUP($A77,IndCons,J$73,FALSE)),0,VLOOKUP($A77,NonEConsump,J$73,FALSE)/VLOOKUP($A77,IndCons,J$73,FALSE))</f>
        <v/>
      </c>
      <c r="K77" s="192">
        <f>IF(ISERROR(VLOOKUP($A77,NonEConsump,K$73,FALSE)/VLOOKUP($A77,IndCons,K$73,FALSE)),0,VLOOKUP($A77,NonEConsump,K$73,FALSE)/VLOOKUP($A77,IndCons,K$73,FALSE))</f>
        <v/>
      </c>
      <c r="L77" s="192">
        <f>IF(ISERROR(VLOOKUP($A77,NonEConsump,L$73,FALSE)/VLOOKUP($A77,IndCons,L$73,FALSE)),0,VLOOKUP($A77,NonEConsump,L$73,FALSE)/VLOOKUP($A77,IndCons,L$73,FALSE))</f>
        <v/>
      </c>
      <c r="M77" s="192">
        <f>IF(ISERROR(VLOOKUP($A77,NonEConsump,M$73,FALSE)/VLOOKUP($A77,IndCons,M$73,FALSE)),0,VLOOKUP($A77,NonEConsump,M$73,FALSE)/VLOOKUP($A77,IndCons,M$73,FALSE))</f>
        <v/>
      </c>
      <c r="N77" s="192">
        <f>IF(ISERROR(VLOOKUP($A77,NonEConsump,N$73,FALSE)/VLOOKUP($A77,IndCons,N$73,FALSE)),0,VLOOKUP($A77,NonEConsump,N$73,FALSE)/VLOOKUP($A77,IndCons,N$73,FALSE))</f>
        <v/>
      </c>
      <c r="O77" s="192">
        <f>IF(ISERROR(VLOOKUP($A77,NonEConsump,O$73,FALSE)/VLOOKUP($A77,IndCons,O$73,FALSE)),0,VLOOKUP($A77,NonEConsump,O$73,FALSE)/VLOOKUP($A77,IndCons,O$73,FALSE))</f>
        <v/>
      </c>
      <c r="P77" s="192">
        <f>IF(ISERROR(VLOOKUP($A77,NonEConsump,P$73,FALSE)/VLOOKUP($A77,IndCons,P$73,FALSE)),0,VLOOKUP($A77,NonEConsump,P$73,FALSE)/VLOOKUP($A77,IndCons,P$73,FALSE))</f>
        <v/>
      </c>
      <c r="Q77" s="192">
        <f>IF(ISERROR(VLOOKUP($A77,NonEConsump,Q$73,FALSE)/VLOOKUP($A77,IndCons,Q$73,FALSE)),0,VLOOKUP($A77,NonEConsump,Q$73,FALSE)/VLOOKUP($A77,IndCons,Q$73,FALSE))</f>
        <v/>
      </c>
      <c r="R77" s="192">
        <f>IF(ISERROR(VLOOKUP($A77,NonEConsump,R$73,FALSE)/VLOOKUP($A77,IndCons,R$73,FALSE)),0,VLOOKUP($A77,NonEConsump,R$73,FALSE)/VLOOKUP($A77,IndCons,R$73,FALSE))</f>
        <v/>
      </c>
      <c r="S77" s="192">
        <f>IF(ISERROR(VLOOKUP($A77,NonEConsump,S$73,FALSE)/VLOOKUP($A77,IndCons,S$73,FALSE)),0,VLOOKUP($A77,NonEConsump,S$73,FALSE)/VLOOKUP($A77,IndCons,S$73,FALSE))</f>
        <v/>
      </c>
      <c r="T77" s="192">
        <f>IF(ISERROR(VLOOKUP($A77,NonEConsump,T$73,FALSE)/VLOOKUP($A77,IndCons,T$73,FALSE)),0,VLOOKUP($A77,NonEConsump,T$73,FALSE)/VLOOKUP($A77,IndCons,T$73,FALSE))</f>
        <v/>
      </c>
      <c r="U77" s="192">
        <f>IF(ISERROR(VLOOKUP($A77,NonEConsump,U$73,FALSE)/VLOOKUP($A77,IndCons,U$73,FALSE)),0,VLOOKUP($A77,NonEConsump,U$73,FALSE)/VLOOKUP($A77,IndCons,U$73,FALSE))</f>
        <v/>
      </c>
      <c r="V77" s="192">
        <f>IF(ISERROR(VLOOKUP($A77,NonEConsump,V$73,FALSE)/VLOOKUP($A77,IndCons,V$73,FALSE)),0,VLOOKUP($A77,NonEConsump,V$73,FALSE)/VLOOKUP($A77,IndCons,V$73,FALSE))</f>
        <v/>
      </c>
      <c r="W77" s="192">
        <f>IF(ISERROR(VLOOKUP($A77,NonEConsump,W$73,FALSE)/VLOOKUP($A77,IndCons,W$73,FALSE)),0,VLOOKUP($A77,NonEConsump,W$73,FALSE)/VLOOKUP($A77,IndCons,W$73,FALSE))</f>
        <v/>
      </c>
      <c r="X77" s="192">
        <f>IF(ISERROR(VLOOKUP($A77,NonEConsump,X$73,FALSE)/VLOOKUP($A77,IndCons,X$73,FALSE)),0,VLOOKUP($A77,NonEConsump,X$73,FALSE)/VLOOKUP($A77,IndCons,X$73,FALSE))</f>
        <v/>
      </c>
      <c r="Y77" s="192">
        <f>IF(ISERROR(VLOOKUP($A77,NonEConsump,Y$73,FALSE)/VLOOKUP($A77,IndCons,Y$73,FALSE)),0,VLOOKUP($A77,NonEConsump,Y$73,FALSE)/VLOOKUP($A77,IndCons,Y$73,FALSE))</f>
        <v/>
      </c>
      <c r="Z77" s="192">
        <f>IF(ISERROR(VLOOKUP($A77,NonEConsump,Z$73,FALSE)/VLOOKUP($A77,IndCons,Z$73,FALSE)),0,VLOOKUP($A77,NonEConsump,Z$73,FALSE)/VLOOKUP($A77,IndCons,Z$73,FALSE))</f>
        <v/>
      </c>
      <c r="AA77" s="192">
        <f>IF(ISERROR(VLOOKUP($A77,NonEConsump,AA$73,FALSE)/VLOOKUP($A77,IndCons,AA$73,FALSE)),0,VLOOKUP($A77,NonEConsump,AA$73,FALSE)/VLOOKUP($A77,IndCons,AA$73,FALSE))</f>
        <v/>
      </c>
      <c r="AB77" s="192">
        <f>IF(ISERROR(VLOOKUP($A77,NonEConsump,AB$73,FALSE)/VLOOKUP($A77,IndCons,AB$73,FALSE)),0,VLOOKUP($A77,NonEConsump,AB$73,FALSE)/VLOOKUP($A77,IndCons,AB$73,FALSE))</f>
        <v/>
      </c>
      <c r="AC77" s="192">
        <f>IF(ISERROR(VLOOKUP($A77,NonEConsump,AC$73,FALSE)/VLOOKUP($A77,IndCons,AC$73,FALSE)),0,VLOOKUP($A77,NonEConsump,AC$73,FALSE)/VLOOKUP($A77,IndCons,AC$73,FALSE))</f>
        <v/>
      </c>
      <c r="AD77" s="192">
        <f>IF(ISERROR(VLOOKUP($A77,NonEConsump,AD$73,FALSE)/VLOOKUP($A77,IndCons,AD$73,FALSE)),0,VLOOKUP($A77,NonEConsump,AD$73,FALSE)/VLOOKUP($A77,IndCons,AD$73,FALSE))</f>
        <v/>
      </c>
      <c r="AE77" s="106" t="n"/>
      <c r="AF77" s="107" t="n"/>
    </row>
    <row r="78">
      <c r="A78" s="95" t="inlineStr">
        <is>
          <t>Natural Gas</t>
        </is>
      </c>
      <c r="B78" s="106">
        <f>IF(ISERROR(VLOOKUP($A78,NonEConsump,B$73,FALSE)/VLOOKUP($A78,IndCons,B$73,FALSE)),0,VLOOKUP($A78,NonEConsump,B$73,FALSE)/VLOOKUP($A78,IndCons,B$73,FALSE))</f>
        <v/>
      </c>
      <c r="C78" s="106">
        <f>IF(ISERROR(VLOOKUP($A78,NonEConsump,C$73,FALSE)/VLOOKUP($A78,IndCons,C$73,FALSE)),0,VLOOKUP($A78,NonEConsump,C$73,FALSE)/VLOOKUP($A78,IndCons,C$73,FALSE))</f>
        <v/>
      </c>
      <c r="D78" s="106">
        <f>IF(ISERROR(VLOOKUP($A78,NonEConsump,D$73,FALSE)/VLOOKUP($A78,IndCons,D$73,FALSE)),0,VLOOKUP($A78,NonEConsump,D$73,FALSE)/VLOOKUP($A78,IndCons,D$73,FALSE))</f>
        <v/>
      </c>
      <c r="E78" s="106">
        <f>IF(ISERROR(VLOOKUP($A78,NonEConsump,E$73,FALSE)/VLOOKUP($A78,IndCons,E$73,FALSE)),0,VLOOKUP($A78,NonEConsump,E$73,FALSE)/VLOOKUP($A78,IndCons,E$73,FALSE))</f>
        <v/>
      </c>
      <c r="F78" s="106">
        <f>IF(ISERROR(VLOOKUP($A78,NonEConsump,F$73,FALSE)/VLOOKUP($A78,IndCons,F$73,FALSE)),0,VLOOKUP($A78,NonEConsump,F$73,FALSE)/VLOOKUP($A78,IndCons,F$73,FALSE))</f>
        <v/>
      </c>
      <c r="G78" s="106">
        <f>IF(ISERROR(VLOOKUP($A78,NonEConsump,G$73,FALSE)/VLOOKUP($A78,IndCons,G$73,FALSE)),0,VLOOKUP($A78,NonEConsump,G$73,FALSE)/VLOOKUP($A78,IndCons,G$73,FALSE))</f>
        <v/>
      </c>
      <c r="H78" s="106">
        <f>IF(ISERROR(VLOOKUP($A78,NonEConsump,H$73,FALSE)/VLOOKUP($A78,IndCons,H$73,FALSE)),0,VLOOKUP($A78,NonEConsump,H$73,FALSE)/VLOOKUP($A78,IndCons,H$73,FALSE))</f>
        <v/>
      </c>
      <c r="I78" s="106">
        <f>IF(ISERROR(VLOOKUP($A78,NonEConsump,I$73,FALSE)/VLOOKUP($A78,IndCons,I$73,FALSE)),0,VLOOKUP($A78,NonEConsump,I$73,FALSE)/VLOOKUP($A78,IndCons,I$73,FALSE))</f>
        <v/>
      </c>
      <c r="J78" s="106">
        <f>IF(ISERROR(VLOOKUP($A78,NonEConsump,J$73,FALSE)/VLOOKUP($A78,IndCons,J$73,FALSE)),0,VLOOKUP($A78,NonEConsump,J$73,FALSE)/VLOOKUP($A78,IndCons,J$73,FALSE))</f>
        <v/>
      </c>
      <c r="K78" s="106">
        <f>IF(ISERROR(VLOOKUP($A78,NonEConsump,K$73,FALSE)/VLOOKUP($A78,IndCons,K$73,FALSE)),0,VLOOKUP($A78,NonEConsump,K$73,FALSE)/VLOOKUP($A78,IndCons,K$73,FALSE))</f>
        <v/>
      </c>
      <c r="L78" s="106">
        <f>IF(ISERROR(VLOOKUP($A78,NonEConsump,L$73,FALSE)/VLOOKUP($A78,IndCons,L$73,FALSE)),0,VLOOKUP($A78,NonEConsump,L$73,FALSE)/VLOOKUP($A78,IndCons,L$73,FALSE))</f>
        <v/>
      </c>
      <c r="M78" s="106">
        <f>IF(ISERROR(VLOOKUP($A78,NonEConsump,M$73,FALSE)/VLOOKUP($A78,IndCons,M$73,FALSE)),0,VLOOKUP($A78,NonEConsump,M$73,FALSE)/VLOOKUP($A78,IndCons,M$73,FALSE))</f>
        <v/>
      </c>
      <c r="N78" s="106">
        <f>IF(ISERROR(VLOOKUP($A78,NonEConsump,N$73,FALSE)/VLOOKUP($A78,IndCons,N$73,FALSE)),0,VLOOKUP($A78,NonEConsump,N$73,FALSE)/VLOOKUP($A78,IndCons,N$73,FALSE))</f>
        <v/>
      </c>
      <c r="O78" s="106">
        <f>IF(ISERROR(VLOOKUP($A78,NonEConsump,O$73,FALSE)/VLOOKUP($A78,IndCons,O$73,FALSE)),0,VLOOKUP($A78,NonEConsump,O$73,FALSE)/VLOOKUP($A78,IndCons,O$73,FALSE))</f>
        <v/>
      </c>
      <c r="P78" s="106">
        <f>IF(ISERROR(VLOOKUP($A78,NonEConsump,P$73,FALSE)/VLOOKUP($A78,IndCons,P$73,FALSE)),0,VLOOKUP($A78,NonEConsump,P$73,FALSE)/VLOOKUP($A78,IndCons,P$73,FALSE))</f>
        <v/>
      </c>
      <c r="Q78" s="106">
        <f>IF(ISERROR(VLOOKUP($A78,NonEConsump,Q$73,FALSE)/VLOOKUP($A78,IndCons,Q$73,FALSE)),0,VLOOKUP($A78,NonEConsump,Q$73,FALSE)/VLOOKUP($A78,IndCons,Q$73,FALSE))</f>
        <v/>
      </c>
      <c r="R78" s="106">
        <f>IF(ISERROR(VLOOKUP($A78,NonEConsump,R$73,FALSE)/VLOOKUP($A78,IndCons,R$73,FALSE)),0,VLOOKUP($A78,NonEConsump,R$73,FALSE)/VLOOKUP($A78,IndCons,R$73,FALSE))</f>
        <v/>
      </c>
      <c r="S78" s="106">
        <f>IF(ISERROR(VLOOKUP($A78,NonEConsump,S$73,FALSE)/VLOOKUP($A78,IndCons,S$73,FALSE)),0,VLOOKUP($A78,NonEConsump,S$73,FALSE)/VLOOKUP($A78,IndCons,S$73,FALSE))</f>
        <v/>
      </c>
      <c r="T78" s="106">
        <f>IF(ISERROR(VLOOKUP($A78,NonEConsump,T$73,FALSE)/VLOOKUP($A78,IndCons,T$73,FALSE)),0,VLOOKUP($A78,NonEConsump,T$73,FALSE)/VLOOKUP($A78,IndCons,T$73,FALSE))</f>
        <v/>
      </c>
      <c r="U78" s="106">
        <f>IF(ISERROR(VLOOKUP($A78,NonEConsump,U$73,FALSE)/VLOOKUP($A78,IndCons,U$73,FALSE)),0,VLOOKUP($A78,NonEConsump,U$73,FALSE)/VLOOKUP($A78,IndCons,U$73,FALSE))</f>
        <v/>
      </c>
      <c r="V78" s="106">
        <f>IF(ISERROR(VLOOKUP($A78,NonEConsump,V$73,FALSE)/VLOOKUP($A78,IndCons,V$73,FALSE)),0,VLOOKUP($A78,NonEConsump,V$73,FALSE)/VLOOKUP($A78,IndCons,V$73,FALSE))</f>
        <v/>
      </c>
      <c r="W78" s="106">
        <f>IF(ISERROR(VLOOKUP($A78,NonEConsump,W$73,FALSE)/VLOOKUP($A78,IndCons,W$73,FALSE)),0,VLOOKUP($A78,NonEConsump,W$73,FALSE)/VLOOKUP($A78,IndCons,W$73,FALSE))</f>
        <v/>
      </c>
      <c r="X78" s="106">
        <f>IF(ISERROR(VLOOKUP($A78,NonEConsump,X$73,FALSE)/VLOOKUP($A78,IndCons,X$73,FALSE)),0,VLOOKUP($A78,NonEConsump,X$73,FALSE)/VLOOKUP($A78,IndCons,X$73,FALSE))</f>
        <v/>
      </c>
      <c r="Y78" s="106">
        <f>IF(ISERROR(VLOOKUP($A78,NonEConsump,Y$73,FALSE)/VLOOKUP($A78,IndCons,Y$73,FALSE)),0,VLOOKUP($A78,NonEConsump,Y$73,FALSE)/VLOOKUP($A78,IndCons,Y$73,FALSE))</f>
        <v/>
      </c>
      <c r="Z78" s="106">
        <f>IF(ISERROR(VLOOKUP($A78,NonEConsump,Z$73,FALSE)/VLOOKUP($A78,IndCons,Z$73,FALSE)),0,VLOOKUP($A78,NonEConsump,Z$73,FALSE)/VLOOKUP($A78,IndCons,Z$73,FALSE))</f>
        <v/>
      </c>
      <c r="AA78" s="106">
        <f>IF(ISERROR(VLOOKUP($A78,NonEConsump,AA$73,FALSE)/VLOOKUP($A78,IndCons,AA$73,FALSE)),0,VLOOKUP($A78,NonEConsump,AA$73,FALSE)/VLOOKUP($A78,IndCons,AA$73,FALSE))</f>
        <v/>
      </c>
      <c r="AB78" s="106">
        <f>IF(ISERROR(VLOOKUP($A78,NonEConsump,AB$73,FALSE)/VLOOKUP($A78,IndCons,AB$73,FALSE)),0,VLOOKUP($A78,NonEConsump,AB$73,FALSE)/VLOOKUP($A78,IndCons,AB$73,FALSE))</f>
        <v/>
      </c>
      <c r="AC78" s="106">
        <f>IF(ISERROR(VLOOKUP($A78,NonEConsump,AC$73,FALSE)/VLOOKUP($A78,IndCons,AC$73,FALSE)),0,VLOOKUP($A78,NonEConsump,AC$73,FALSE)/VLOOKUP($A78,IndCons,AC$73,FALSE))</f>
        <v/>
      </c>
      <c r="AD78" s="106">
        <f>IF(ISERROR(VLOOKUP($A78,NonEConsump,AD$73,FALSE)/VLOOKUP($A78,IndCons,AD$73,FALSE)),0,VLOOKUP($A78,NonEConsump,AD$73,FALSE)/VLOOKUP($A78,IndCons,AD$73,FALSE))</f>
        <v/>
      </c>
      <c r="AE78" s="106" t="n"/>
      <c r="AF78" s="107" t="n"/>
    </row>
    <row r="79">
      <c r="A79" s="95" t="inlineStr">
        <is>
          <t>Asphalt and Road Oil</t>
        </is>
      </c>
      <c r="B79" s="106">
        <f>IF(ISERROR(VLOOKUP($A79,NonEConsump,B$73,FALSE)/VLOOKUP($A79,IndCons,B$73,FALSE)),0,VLOOKUP($A79,NonEConsump,B$73,FALSE)/VLOOKUP($A79,IndCons,B$73,FALSE))</f>
        <v/>
      </c>
      <c r="C79" s="106">
        <f>IF(ISERROR(VLOOKUP($A79,NonEConsump,C$73,FALSE)/VLOOKUP($A79,IndCons,C$73,FALSE)),0,VLOOKUP($A79,NonEConsump,C$73,FALSE)/VLOOKUP($A79,IndCons,C$73,FALSE))</f>
        <v/>
      </c>
      <c r="D79" s="106">
        <f>IF(ISERROR(VLOOKUP($A79,NonEConsump,D$73,FALSE)/VLOOKUP($A79,IndCons,D$73,FALSE)),0,VLOOKUP($A79,NonEConsump,D$73,FALSE)/VLOOKUP($A79,IndCons,D$73,FALSE))</f>
        <v/>
      </c>
      <c r="E79" s="106">
        <f>IF(ISERROR(VLOOKUP($A79,NonEConsump,E$73,FALSE)/VLOOKUP($A79,IndCons,E$73,FALSE)),0,VLOOKUP($A79,NonEConsump,E$73,FALSE)/VLOOKUP($A79,IndCons,E$73,FALSE))</f>
        <v/>
      </c>
      <c r="F79" s="106">
        <f>IF(ISERROR(VLOOKUP($A79,NonEConsump,F$73,FALSE)/VLOOKUP($A79,IndCons,F$73,FALSE)),0,VLOOKUP($A79,NonEConsump,F$73,FALSE)/VLOOKUP($A79,IndCons,F$73,FALSE))</f>
        <v/>
      </c>
      <c r="G79" s="106">
        <f>IF(ISERROR(VLOOKUP($A79,NonEConsump,G$73,FALSE)/VLOOKUP($A79,IndCons,G$73,FALSE)),0,VLOOKUP($A79,NonEConsump,G$73,FALSE)/VLOOKUP($A79,IndCons,G$73,FALSE))</f>
        <v/>
      </c>
      <c r="H79" s="106">
        <f>IF(ISERROR(VLOOKUP($A79,NonEConsump,H$73,FALSE)/VLOOKUP($A79,IndCons,H$73,FALSE)),0,VLOOKUP($A79,NonEConsump,H$73,FALSE)/VLOOKUP($A79,IndCons,H$73,FALSE))</f>
        <v/>
      </c>
      <c r="I79" s="106">
        <f>IF(ISERROR(VLOOKUP($A79,NonEConsump,I$73,FALSE)/VLOOKUP($A79,IndCons,I$73,FALSE)),0,VLOOKUP($A79,NonEConsump,I$73,FALSE)/VLOOKUP($A79,IndCons,I$73,FALSE))</f>
        <v/>
      </c>
      <c r="J79" s="106">
        <f>IF(ISERROR(VLOOKUP($A79,NonEConsump,J$73,FALSE)/VLOOKUP($A79,IndCons,J$73,FALSE)),0,VLOOKUP($A79,NonEConsump,J$73,FALSE)/VLOOKUP($A79,IndCons,J$73,FALSE))</f>
        <v/>
      </c>
      <c r="K79" s="106">
        <f>IF(ISERROR(VLOOKUP($A79,NonEConsump,K$73,FALSE)/VLOOKUP($A79,IndCons,K$73,FALSE)),0,VLOOKUP($A79,NonEConsump,K$73,FALSE)/VLOOKUP($A79,IndCons,K$73,FALSE))</f>
        <v/>
      </c>
      <c r="L79" s="106">
        <f>IF(ISERROR(VLOOKUP($A79,NonEConsump,L$73,FALSE)/VLOOKUP($A79,IndCons,L$73,FALSE)),0,VLOOKUP($A79,NonEConsump,L$73,FALSE)/VLOOKUP($A79,IndCons,L$73,FALSE))</f>
        <v/>
      </c>
      <c r="M79" s="106">
        <f>IF(ISERROR(VLOOKUP($A79,NonEConsump,M$73,FALSE)/VLOOKUP($A79,IndCons,M$73,FALSE)),0,VLOOKUP($A79,NonEConsump,M$73,FALSE)/VLOOKUP($A79,IndCons,M$73,FALSE))</f>
        <v/>
      </c>
      <c r="N79" s="106">
        <f>IF(ISERROR(VLOOKUP($A79,NonEConsump,N$73,FALSE)/VLOOKUP($A79,IndCons,N$73,FALSE)),0,VLOOKUP($A79,NonEConsump,N$73,FALSE)/VLOOKUP($A79,IndCons,N$73,FALSE))</f>
        <v/>
      </c>
      <c r="O79" s="106">
        <f>IF(ISERROR(VLOOKUP($A79,NonEConsump,O$73,FALSE)/VLOOKUP($A79,IndCons,O$73,FALSE)),0,VLOOKUP($A79,NonEConsump,O$73,FALSE)/VLOOKUP($A79,IndCons,O$73,FALSE))</f>
        <v/>
      </c>
      <c r="P79" s="106">
        <f>IF(ISERROR(VLOOKUP($A79,NonEConsump,P$73,FALSE)/VLOOKUP($A79,IndCons,P$73,FALSE)),0,VLOOKUP($A79,NonEConsump,P$73,FALSE)/VLOOKUP($A79,IndCons,P$73,FALSE))</f>
        <v/>
      </c>
      <c r="Q79" s="106">
        <f>IF(ISERROR(VLOOKUP($A79,NonEConsump,Q$73,FALSE)/VLOOKUP($A79,IndCons,Q$73,FALSE)),0,VLOOKUP($A79,NonEConsump,Q$73,FALSE)/VLOOKUP($A79,IndCons,Q$73,FALSE))</f>
        <v/>
      </c>
      <c r="R79" s="106">
        <f>IF(ISERROR(VLOOKUP($A79,NonEConsump,R$73,FALSE)/VLOOKUP($A79,IndCons,R$73,FALSE)),0,VLOOKUP($A79,NonEConsump,R$73,FALSE)/VLOOKUP($A79,IndCons,R$73,FALSE))</f>
        <v/>
      </c>
      <c r="S79" s="106">
        <f>IF(ISERROR(VLOOKUP($A79,NonEConsump,S$73,FALSE)/VLOOKUP($A79,IndCons,S$73,FALSE)),0,VLOOKUP($A79,NonEConsump,S$73,FALSE)/VLOOKUP($A79,IndCons,S$73,FALSE))</f>
        <v/>
      </c>
      <c r="T79" s="106">
        <f>IF(ISERROR(VLOOKUP($A79,NonEConsump,T$73,FALSE)/VLOOKUP($A79,IndCons,T$73,FALSE)),0,VLOOKUP($A79,NonEConsump,T$73,FALSE)/VLOOKUP($A79,IndCons,T$73,FALSE))</f>
        <v/>
      </c>
      <c r="U79" s="106">
        <f>IF(ISERROR(VLOOKUP($A79,NonEConsump,U$73,FALSE)/VLOOKUP($A79,IndCons,U$73,FALSE)),0,VLOOKUP($A79,NonEConsump,U$73,FALSE)/VLOOKUP($A79,IndCons,U$73,FALSE))</f>
        <v/>
      </c>
      <c r="V79" s="106">
        <f>IF(ISERROR(VLOOKUP($A79,NonEConsump,V$73,FALSE)/VLOOKUP($A79,IndCons,V$73,FALSE)),0,VLOOKUP($A79,NonEConsump,V$73,FALSE)/VLOOKUP($A79,IndCons,V$73,FALSE))</f>
        <v/>
      </c>
      <c r="W79" s="106">
        <f>IF(ISERROR(VLOOKUP($A79,NonEConsump,W$73,FALSE)/VLOOKUP($A79,IndCons,W$73,FALSE)),0,VLOOKUP($A79,NonEConsump,W$73,FALSE)/VLOOKUP($A79,IndCons,W$73,FALSE))</f>
        <v/>
      </c>
      <c r="X79" s="106">
        <f>IF(ISERROR(VLOOKUP($A79,NonEConsump,X$73,FALSE)/VLOOKUP($A79,IndCons,X$73,FALSE)),0,VLOOKUP($A79,NonEConsump,X$73,FALSE)/VLOOKUP($A79,IndCons,X$73,FALSE))</f>
        <v/>
      </c>
      <c r="Y79" s="106">
        <f>IF(ISERROR(VLOOKUP($A79,NonEConsump,Y$73,FALSE)/VLOOKUP($A79,IndCons,Y$73,FALSE)),0,VLOOKUP($A79,NonEConsump,Y$73,FALSE)/VLOOKUP($A79,IndCons,Y$73,FALSE))</f>
        <v/>
      </c>
      <c r="Z79" s="106">
        <f>IF(ISERROR(VLOOKUP($A79,NonEConsump,Z$73,FALSE)/VLOOKUP($A79,IndCons,Z$73,FALSE)),0,VLOOKUP($A79,NonEConsump,Z$73,FALSE)/VLOOKUP($A79,IndCons,Z$73,FALSE))</f>
        <v/>
      </c>
      <c r="AA79" s="106">
        <f>IF(ISERROR(VLOOKUP($A79,NonEConsump,AA$73,FALSE)/VLOOKUP($A79,IndCons,AA$73,FALSE)),0,VLOOKUP($A79,NonEConsump,AA$73,FALSE)/VLOOKUP($A79,IndCons,AA$73,FALSE))</f>
        <v/>
      </c>
      <c r="AB79" s="106">
        <f>IF(ISERROR(VLOOKUP($A79,NonEConsump,AB$73,FALSE)/VLOOKUP($A79,IndCons,AB$73,FALSE)),0,VLOOKUP($A79,NonEConsump,AB$73,FALSE)/VLOOKUP($A79,IndCons,AB$73,FALSE))</f>
        <v/>
      </c>
      <c r="AC79" s="106">
        <f>IF(ISERROR(VLOOKUP($A79,NonEConsump,AC$73,FALSE)/VLOOKUP($A79,IndCons,AC$73,FALSE)),0,VLOOKUP($A79,NonEConsump,AC$73,FALSE)/VLOOKUP($A79,IndCons,AC$73,FALSE))</f>
        <v/>
      </c>
      <c r="AD79" s="106">
        <f>IF(ISERROR(VLOOKUP($A79,NonEConsump,AD$73,FALSE)/VLOOKUP($A79,IndCons,AD$73,FALSE)),0,VLOOKUP($A79,NonEConsump,AD$73,FALSE)/VLOOKUP($A79,IndCons,AD$73,FALSE))</f>
        <v/>
      </c>
      <c r="AE79" s="106" t="n"/>
      <c r="AF79" s="107" t="n"/>
    </row>
    <row r="80">
      <c r="A80" s="126" t="inlineStr">
        <is>
          <t>LPG</t>
        </is>
      </c>
      <c r="B80" s="127">
        <f>IF(ISERROR(VLOOKUP($A80,NonEConsump,B$73,FALSE)/VLOOKUP($A80,IndCons,B$73,FALSE)),0,VLOOKUP($A80,NonEConsump,B$73,FALSE)/VLOOKUP($A80,IndCons,B$73,FALSE))</f>
        <v/>
      </c>
      <c r="C80" s="127">
        <f>IF(ISERROR(VLOOKUP($A80,NonEConsump,C$73,FALSE)/VLOOKUP($A80,IndCons,C$73,FALSE)),0,VLOOKUP($A80,NonEConsump,C$73,FALSE)/VLOOKUP($A80,IndCons,C$73,FALSE))</f>
        <v/>
      </c>
      <c r="D80" s="127">
        <f>IF(ISERROR(VLOOKUP($A80,NonEConsump,D$73,FALSE)/VLOOKUP($A80,IndCons,D$73,FALSE)),0,VLOOKUP($A80,NonEConsump,D$73,FALSE)/VLOOKUP($A80,IndCons,D$73,FALSE))</f>
        <v/>
      </c>
      <c r="E80" s="127">
        <f>IF(ISERROR(VLOOKUP($A80,NonEConsump,E$73,FALSE)/VLOOKUP($A80,IndCons,E$73,FALSE)),0,VLOOKUP($A80,NonEConsump,E$73,FALSE)/VLOOKUP($A80,IndCons,E$73,FALSE))</f>
        <v/>
      </c>
      <c r="F80" s="127">
        <f>IF(ISERROR(VLOOKUP($A80,NonEConsump,F$73,FALSE)/VLOOKUP($A80,IndCons,F$73,FALSE)),0,VLOOKUP($A80,NonEConsump,F$73,FALSE)/VLOOKUP($A80,IndCons,F$73,FALSE))</f>
        <v/>
      </c>
      <c r="G80" s="127">
        <f>IF(ISERROR(VLOOKUP($A80,NonEConsump,G$73,FALSE)/VLOOKUP($A80,IndCons,G$73,FALSE)),0,VLOOKUP($A80,NonEConsump,G$73,FALSE)/VLOOKUP($A80,IndCons,G$73,FALSE))</f>
        <v/>
      </c>
      <c r="H80" s="127">
        <f>IF(ISERROR(VLOOKUP($A80,NonEConsump,H$73,FALSE)/VLOOKUP($A80,IndCons,H$73,FALSE)),0,VLOOKUP($A80,NonEConsump,H$73,FALSE)/VLOOKUP($A80,IndCons,H$73,FALSE))</f>
        <v/>
      </c>
      <c r="I80" s="127">
        <f>IF(ISERROR(VLOOKUP($A80,NonEConsump,I$73,FALSE)/VLOOKUP($A80,IndCons,I$73,FALSE)),0,VLOOKUP($A80,NonEConsump,I$73,FALSE)/VLOOKUP($A80,IndCons,I$73,FALSE))</f>
        <v/>
      </c>
      <c r="J80" s="127">
        <f>IF(ISERROR(VLOOKUP($A80,NonEConsump,J$73,FALSE)/VLOOKUP($A80,IndCons,J$73,FALSE)),0,VLOOKUP($A80,NonEConsump,J$73,FALSE)/VLOOKUP($A80,IndCons,J$73,FALSE))</f>
        <v/>
      </c>
      <c r="K80" s="127">
        <f>IF(ISERROR(VLOOKUP($A80,NonEConsump,K$73,FALSE)/VLOOKUP($A80,IndCons,K$73,FALSE)),0,VLOOKUP($A80,NonEConsump,K$73,FALSE)/VLOOKUP($A80,IndCons,K$73,FALSE))</f>
        <v/>
      </c>
      <c r="L80" s="127">
        <f>IF(ISERROR(VLOOKUP($A80,NonEConsump,L$73,FALSE)/VLOOKUP($A80,IndCons,L$73,FALSE)),0,VLOOKUP($A80,NonEConsump,L$73,FALSE)/VLOOKUP($A80,IndCons,L$73,FALSE))</f>
        <v/>
      </c>
      <c r="M80" s="127">
        <f>IF(ISERROR(VLOOKUP($A80,NonEConsump,M$73,FALSE)/VLOOKUP($A80,IndCons,M$73,FALSE)),0,VLOOKUP($A80,NonEConsump,M$73,FALSE)/VLOOKUP($A80,IndCons,M$73,FALSE))</f>
        <v/>
      </c>
      <c r="N80" s="127">
        <f>IF(ISERROR(VLOOKUP($A80,NonEConsump,N$73,FALSE)/VLOOKUP($A80,IndCons,N$73,FALSE)),0,VLOOKUP($A80,NonEConsump,N$73,FALSE)/VLOOKUP($A80,IndCons,N$73,FALSE))</f>
        <v/>
      </c>
      <c r="O80" s="127">
        <f>IF(ISERROR(VLOOKUP($A80,NonEConsump,O$73,FALSE)/VLOOKUP($A80,IndCons,O$73,FALSE)),0,VLOOKUP($A80,NonEConsump,O$73,FALSE)/VLOOKUP($A80,IndCons,O$73,FALSE))</f>
        <v/>
      </c>
      <c r="P80" s="127">
        <f>IF(ISERROR(VLOOKUP($A80,NonEConsump,P$73,FALSE)/VLOOKUP($A80,IndCons,P$73,FALSE)),0,VLOOKUP($A80,NonEConsump,P$73,FALSE)/VLOOKUP($A80,IndCons,P$73,FALSE))</f>
        <v/>
      </c>
      <c r="Q80" s="127">
        <f>IF(ISERROR(VLOOKUP($A80,NonEConsump,Q$73,FALSE)/VLOOKUP($A80,IndCons,Q$73,FALSE)),0,VLOOKUP($A80,NonEConsump,Q$73,FALSE)/VLOOKUP($A80,IndCons,Q$73,FALSE))</f>
        <v/>
      </c>
      <c r="R80" s="127">
        <f>IF(ISERROR(VLOOKUP($A80,NonEConsump,R$73,FALSE)/VLOOKUP($A80,IndCons,R$73,FALSE)),0,VLOOKUP($A80,NonEConsump,R$73,FALSE)/VLOOKUP($A80,IndCons,R$73,FALSE))</f>
        <v/>
      </c>
      <c r="S80" s="127">
        <f>IF(ISERROR(VLOOKUP($A80,NonEConsump,S$73,FALSE)/VLOOKUP($A80,IndCons,S$73,FALSE)),0,VLOOKUP($A80,NonEConsump,S$73,FALSE)/VLOOKUP($A80,IndCons,S$73,FALSE))</f>
        <v/>
      </c>
      <c r="T80" s="127">
        <f>IF(ISERROR(VLOOKUP($A80,NonEConsump,T$73,FALSE)/VLOOKUP($A80,IndCons,T$73,FALSE)),0,VLOOKUP($A80,NonEConsump,T$73,FALSE)/VLOOKUP($A80,IndCons,T$73,FALSE))</f>
        <v/>
      </c>
      <c r="U80" s="127">
        <f>IF(ISERROR(VLOOKUP($A80,NonEConsump,U$73,FALSE)/VLOOKUP($A80,IndCons,U$73,FALSE)),0,VLOOKUP($A80,NonEConsump,U$73,FALSE)/VLOOKUP($A80,IndCons,U$73,FALSE))</f>
        <v/>
      </c>
      <c r="V80" s="127">
        <f>IF(ISERROR(VLOOKUP($A80,NonEConsump,V$73,FALSE)/VLOOKUP($A80,IndCons,V$73,FALSE)),0,VLOOKUP($A80,NonEConsump,V$73,FALSE)/VLOOKUP($A80,IndCons,V$73,FALSE))</f>
        <v/>
      </c>
      <c r="W80" s="127">
        <f>IF(ISERROR(VLOOKUP($A80,NonEConsump,W$73,FALSE)/VLOOKUP($A80,IndCons,W$73,FALSE)),0,VLOOKUP($A80,NonEConsump,W$73,FALSE)/VLOOKUP($A80,IndCons,W$73,FALSE))</f>
        <v/>
      </c>
      <c r="X80" s="127">
        <f>IF(ISERROR(VLOOKUP($A80,NonEConsump,X$73,FALSE)/VLOOKUP($A80,IndCons,X$73,FALSE)),0,VLOOKUP($A80,NonEConsump,X$73,FALSE)/VLOOKUP($A80,IndCons,X$73,FALSE))</f>
        <v/>
      </c>
      <c r="Y80" s="127">
        <f>IF(ISERROR(VLOOKUP($A80,NonEConsump,Y$73,FALSE)/VLOOKUP($A80,IndCons,Y$73,FALSE)),0,VLOOKUP($A80,NonEConsump,Y$73,FALSE)/VLOOKUP($A80,IndCons,Y$73,FALSE))</f>
        <v/>
      </c>
      <c r="Z80" s="127">
        <f>IF(ISERROR(VLOOKUP($A80,NonEConsump,Z$73,FALSE)/VLOOKUP($A80,IndCons,Z$73,FALSE)),0,VLOOKUP($A80,NonEConsump,Z$73,FALSE)/VLOOKUP($A80,IndCons,Z$73,FALSE))</f>
        <v/>
      </c>
      <c r="AA80" s="127">
        <f>IF(ISERROR(VLOOKUP($A80,NonEConsump,AA$73,FALSE)/VLOOKUP($A80,IndCons,AA$73,FALSE)),0,VLOOKUP($A80,NonEConsump,AA$73,FALSE)/VLOOKUP($A80,IndCons,AA$73,FALSE))</f>
        <v/>
      </c>
      <c r="AB80" s="127">
        <f>IF(ISERROR(VLOOKUP($A80,NonEConsump,AB$73,FALSE)/VLOOKUP($A80,IndCons,AB$73,FALSE)),0,VLOOKUP($A80,NonEConsump,AB$73,FALSE)/VLOOKUP($A80,IndCons,AB$73,FALSE))</f>
        <v/>
      </c>
      <c r="AC80" s="127">
        <f>IF(ISERROR(VLOOKUP($A80,NonEConsump,AC$73,FALSE)/VLOOKUP($A80,IndCons,AC$73,FALSE)),0,VLOOKUP($A80,NonEConsump,AC$73,FALSE)/VLOOKUP($A80,IndCons,AC$73,FALSE))</f>
        <v/>
      </c>
      <c r="AD80" s="127">
        <f>IF(ISERROR(VLOOKUP($A80,NonEConsump,AD$73,FALSE)/VLOOKUP($A80,IndCons,AD$73,FALSE)),0,VLOOKUP($A80,NonEConsump,AD$73,FALSE)/VLOOKUP($A80,IndCons,AD$73,FALSE))</f>
        <v/>
      </c>
      <c r="AE80" s="106" t="n"/>
      <c r="AF80" s="107" t="n"/>
    </row>
    <row r="81">
      <c r="A81" s="95" t="inlineStr">
        <is>
          <t>Lubricants</t>
        </is>
      </c>
      <c r="B81" s="106">
        <f>IF(ISERROR(VLOOKUP($A81,NonEConsump,B$73,FALSE)/VLOOKUP($A81,IndCons,B$73,FALSE)),0,VLOOKUP($A81,NonEConsump,B$73,FALSE)/VLOOKUP($A81,IndCons,B$73,FALSE))</f>
        <v/>
      </c>
      <c r="C81" s="106">
        <f>IF(ISERROR(VLOOKUP($A81,NonEConsump,C$73,FALSE)/VLOOKUP($A81,IndCons,C$73,FALSE)),0,VLOOKUP($A81,NonEConsump,C$73,FALSE)/VLOOKUP($A81,IndCons,C$73,FALSE))</f>
        <v/>
      </c>
      <c r="D81" s="106">
        <f>IF(ISERROR(VLOOKUP($A81,NonEConsump,D$73,FALSE)/VLOOKUP($A81,IndCons,D$73,FALSE)),0,VLOOKUP($A81,NonEConsump,D$73,FALSE)/VLOOKUP($A81,IndCons,D$73,FALSE))</f>
        <v/>
      </c>
      <c r="E81" s="106">
        <f>IF(ISERROR(VLOOKUP($A81,NonEConsump,E$73,FALSE)/VLOOKUP($A81,IndCons,E$73,FALSE)),0,VLOOKUP($A81,NonEConsump,E$73,FALSE)/VLOOKUP($A81,IndCons,E$73,FALSE))</f>
        <v/>
      </c>
      <c r="F81" s="106">
        <f>IF(ISERROR(VLOOKUP($A81,NonEConsump,F$73,FALSE)/VLOOKUP($A81,IndCons,F$73,FALSE)),0,VLOOKUP($A81,NonEConsump,F$73,FALSE)/VLOOKUP($A81,IndCons,F$73,FALSE))</f>
        <v/>
      </c>
      <c r="G81" s="106">
        <f>IF(ISERROR(VLOOKUP($A81,NonEConsump,G$73,FALSE)/VLOOKUP($A81,IndCons,G$73,FALSE)),0,VLOOKUP($A81,NonEConsump,G$73,FALSE)/VLOOKUP($A81,IndCons,G$73,FALSE))</f>
        <v/>
      </c>
      <c r="H81" s="106">
        <f>IF(ISERROR(VLOOKUP($A81,NonEConsump,H$73,FALSE)/VLOOKUP($A81,IndCons,H$73,FALSE)),0,VLOOKUP($A81,NonEConsump,H$73,FALSE)/VLOOKUP($A81,IndCons,H$73,FALSE))</f>
        <v/>
      </c>
      <c r="I81" s="106">
        <f>IF(ISERROR(VLOOKUP($A81,NonEConsump,I$73,FALSE)/VLOOKUP($A81,IndCons,I$73,FALSE)),0,VLOOKUP($A81,NonEConsump,I$73,FALSE)/VLOOKUP($A81,IndCons,I$73,FALSE))</f>
        <v/>
      </c>
      <c r="J81" s="106">
        <f>IF(ISERROR(VLOOKUP($A81,NonEConsump,J$73,FALSE)/VLOOKUP($A81,IndCons,J$73,FALSE)),0,VLOOKUP($A81,NonEConsump,J$73,FALSE)/VLOOKUP($A81,IndCons,J$73,FALSE))</f>
        <v/>
      </c>
      <c r="K81" s="106">
        <f>IF(ISERROR(VLOOKUP($A81,NonEConsump,K$73,FALSE)/VLOOKUP($A81,IndCons,K$73,FALSE)),0,VLOOKUP($A81,NonEConsump,K$73,FALSE)/VLOOKUP($A81,IndCons,K$73,FALSE))</f>
        <v/>
      </c>
      <c r="L81" s="106">
        <f>IF(ISERROR(VLOOKUP($A81,NonEConsump,L$73,FALSE)/VLOOKUP($A81,IndCons,L$73,FALSE)),0,VLOOKUP($A81,NonEConsump,L$73,FALSE)/VLOOKUP($A81,IndCons,L$73,FALSE))</f>
        <v/>
      </c>
      <c r="M81" s="106">
        <f>IF(ISERROR(VLOOKUP($A81,NonEConsump,M$73,FALSE)/VLOOKUP($A81,IndCons,M$73,FALSE)),0,VLOOKUP($A81,NonEConsump,M$73,FALSE)/VLOOKUP($A81,IndCons,M$73,FALSE))</f>
        <v/>
      </c>
      <c r="N81" s="106">
        <f>IF(ISERROR(VLOOKUP($A81,NonEConsump,N$73,FALSE)/VLOOKUP($A81,IndCons,N$73,FALSE)),0,VLOOKUP($A81,NonEConsump,N$73,FALSE)/VLOOKUP($A81,IndCons,N$73,FALSE))</f>
        <v/>
      </c>
      <c r="O81" s="106">
        <f>IF(ISERROR(VLOOKUP($A81,NonEConsump,O$73,FALSE)/VLOOKUP($A81,IndCons,O$73,FALSE)),0,VLOOKUP($A81,NonEConsump,O$73,FALSE)/VLOOKUP($A81,IndCons,O$73,FALSE))</f>
        <v/>
      </c>
      <c r="P81" s="106">
        <f>IF(ISERROR(VLOOKUP($A81,NonEConsump,P$73,FALSE)/VLOOKUP($A81,IndCons,P$73,FALSE)),0,VLOOKUP($A81,NonEConsump,P$73,FALSE)/VLOOKUP($A81,IndCons,P$73,FALSE))</f>
        <v/>
      </c>
      <c r="Q81" s="106">
        <f>IF(ISERROR(VLOOKUP($A81,NonEConsump,Q$73,FALSE)/VLOOKUP($A81,IndCons,Q$73,FALSE)),0,VLOOKUP($A81,NonEConsump,Q$73,FALSE)/VLOOKUP($A81,IndCons,Q$73,FALSE))</f>
        <v/>
      </c>
      <c r="R81" s="106">
        <f>IF(ISERROR(VLOOKUP($A81,NonEConsump,R$73,FALSE)/VLOOKUP($A81,IndCons,R$73,FALSE)),0,VLOOKUP($A81,NonEConsump,R$73,FALSE)/VLOOKUP($A81,IndCons,R$73,FALSE))</f>
        <v/>
      </c>
      <c r="S81" s="106">
        <f>IF(ISERROR(VLOOKUP($A81,NonEConsump,S$73,FALSE)/VLOOKUP($A81,IndCons,S$73,FALSE)),0,VLOOKUP($A81,NonEConsump,S$73,FALSE)/VLOOKUP($A81,IndCons,S$73,FALSE))</f>
        <v/>
      </c>
      <c r="T81" s="106">
        <f>IF(ISERROR(VLOOKUP($A81,NonEConsump,T$73,FALSE)/VLOOKUP($A81,IndCons,T$73,FALSE)),0,VLOOKUP($A81,NonEConsump,T$73,FALSE)/VLOOKUP($A81,IndCons,T$73,FALSE))</f>
        <v/>
      </c>
      <c r="U81" s="106">
        <f>IF(ISERROR(VLOOKUP($A81,NonEConsump,U$73,FALSE)/VLOOKUP($A81,IndCons,U$73,FALSE)),0,VLOOKUP($A81,NonEConsump,U$73,FALSE)/VLOOKUP($A81,IndCons,U$73,FALSE))</f>
        <v/>
      </c>
      <c r="V81" s="106">
        <f>IF(ISERROR(VLOOKUP($A81,NonEConsump,V$73,FALSE)/VLOOKUP($A81,IndCons,V$73,FALSE)),0,VLOOKUP($A81,NonEConsump,V$73,FALSE)/VLOOKUP($A81,IndCons,V$73,FALSE))</f>
        <v/>
      </c>
      <c r="W81" s="106">
        <f>IF(ISERROR(VLOOKUP($A81,NonEConsump,W$73,FALSE)/VLOOKUP($A81,IndCons,W$73,FALSE)),0,VLOOKUP($A81,NonEConsump,W$73,FALSE)/VLOOKUP($A81,IndCons,W$73,FALSE))</f>
        <v/>
      </c>
      <c r="X81" s="106">
        <f>IF(ISERROR(VLOOKUP($A81,NonEConsump,X$73,FALSE)/VLOOKUP($A81,IndCons,X$73,FALSE)),0,VLOOKUP($A81,NonEConsump,X$73,FALSE)/VLOOKUP($A81,IndCons,X$73,FALSE))</f>
        <v/>
      </c>
      <c r="Y81" s="106">
        <f>IF(ISERROR(VLOOKUP($A81,NonEConsump,Y$73,FALSE)/VLOOKUP($A81,IndCons,Y$73,FALSE)),0,VLOOKUP($A81,NonEConsump,Y$73,FALSE)/VLOOKUP($A81,IndCons,Y$73,FALSE))</f>
        <v/>
      </c>
      <c r="Z81" s="106">
        <f>IF(ISERROR(VLOOKUP($A81,NonEConsump,Z$73,FALSE)/VLOOKUP($A81,IndCons,Z$73,FALSE)),0,VLOOKUP($A81,NonEConsump,Z$73,FALSE)/VLOOKUP($A81,IndCons,Z$73,FALSE))</f>
        <v/>
      </c>
      <c r="AA81" s="106">
        <f>IF(ISERROR(VLOOKUP($A81,NonEConsump,AA$73,FALSE)/VLOOKUP($A81,IndCons,AA$73,FALSE)),0,VLOOKUP($A81,NonEConsump,AA$73,FALSE)/VLOOKUP($A81,IndCons,AA$73,FALSE))</f>
        <v/>
      </c>
      <c r="AB81" s="106">
        <f>IF(ISERROR(VLOOKUP($A81,NonEConsump,AB$73,FALSE)/VLOOKUP($A81,IndCons,AB$73,FALSE)),0,VLOOKUP($A81,NonEConsump,AB$73,FALSE)/VLOOKUP($A81,IndCons,AB$73,FALSE))</f>
        <v/>
      </c>
      <c r="AC81" s="106">
        <f>IF(ISERROR(VLOOKUP($A81,NonEConsump,AC$73,FALSE)/VLOOKUP($A81,IndCons,AC$73,FALSE)),0,VLOOKUP($A81,NonEConsump,AC$73,FALSE)/VLOOKUP($A81,IndCons,AC$73,FALSE))</f>
        <v/>
      </c>
      <c r="AD81" s="106">
        <f>IF(ISERROR(VLOOKUP($A81,NonEConsump,AD$73,FALSE)/VLOOKUP($A81,IndCons,AD$73,FALSE)),0,VLOOKUP($A81,NonEConsump,AD$73,FALSE)/VLOOKUP($A81,IndCons,AD$73,FALSE))</f>
        <v/>
      </c>
      <c r="AE81" s="106" t="n"/>
      <c r="AF81" s="107" t="n"/>
    </row>
    <row r="82">
      <c r="A82" s="95" t="inlineStr">
        <is>
          <t>Pentanes Plus</t>
        </is>
      </c>
      <c r="B82" s="106">
        <f>IF(ISERROR(VLOOKUP($A82,NonEConsump,B$73,FALSE)/VLOOKUP($A82,IndCons,B$73,FALSE)),0,VLOOKUP($A82,NonEConsump,B$73,FALSE)/VLOOKUP($A82,IndCons,B$73,FALSE))</f>
        <v/>
      </c>
      <c r="C82" s="106">
        <f>IF(ISERROR(VLOOKUP($A82,NonEConsump,C$73,FALSE)/VLOOKUP($A82,IndCons,C$73,FALSE)),0,VLOOKUP($A82,NonEConsump,C$73,FALSE)/VLOOKUP($A82,IndCons,C$73,FALSE))</f>
        <v/>
      </c>
      <c r="D82" s="106">
        <f>IF(ISERROR(VLOOKUP($A82,NonEConsump,D$73,FALSE)/VLOOKUP($A82,IndCons,D$73,FALSE)),0,VLOOKUP($A82,NonEConsump,D$73,FALSE)/VLOOKUP($A82,IndCons,D$73,FALSE))</f>
        <v/>
      </c>
      <c r="E82" s="106">
        <f>IF(ISERROR(VLOOKUP($A82,NonEConsump,E$73,FALSE)/VLOOKUP($A82,IndCons,E$73,FALSE)),0,VLOOKUP($A82,NonEConsump,E$73,FALSE)/VLOOKUP($A82,IndCons,E$73,FALSE))</f>
        <v/>
      </c>
      <c r="F82" s="106">
        <f>IF(ISERROR(VLOOKUP($A82,NonEConsump,F$73,FALSE)/VLOOKUP($A82,IndCons,F$73,FALSE)),0,VLOOKUP($A82,NonEConsump,F$73,FALSE)/VLOOKUP($A82,IndCons,F$73,FALSE))</f>
        <v/>
      </c>
      <c r="G82" s="106">
        <f>IF(ISERROR(VLOOKUP($A82,NonEConsump,G$73,FALSE)/VLOOKUP($A82,IndCons,G$73,FALSE)),0,VLOOKUP($A82,NonEConsump,G$73,FALSE)/VLOOKUP($A82,IndCons,G$73,FALSE))</f>
        <v/>
      </c>
      <c r="H82" s="106">
        <f>IF(ISERROR(VLOOKUP($A82,NonEConsump,H$73,FALSE)/VLOOKUP($A82,IndCons,H$73,FALSE)),0,VLOOKUP($A82,NonEConsump,H$73,FALSE)/VLOOKUP($A82,IndCons,H$73,FALSE))</f>
        <v/>
      </c>
      <c r="I82" s="106">
        <f>IF(ISERROR(VLOOKUP($A82,NonEConsump,I$73,FALSE)/VLOOKUP($A82,IndCons,I$73,FALSE)),0,VLOOKUP($A82,NonEConsump,I$73,FALSE)/VLOOKUP($A82,IndCons,I$73,FALSE))</f>
        <v/>
      </c>
      <c r="J82" s="106">
        <f>IF(ISERROR(VLOOKUP($A82,NonEConsump,J$73,FALSE)/VLOOKUP($A82,IndCons,J$73,FALSE)),0,VLOOKUP($A82,NonEConsump,J$73,FALSE)/VLOOKUP($A82,IndCons,J$73,FALSE))</f>
        <v/>
      </c>
      <c r="K82" s="106">
        <f>IF(ISERROR(VLOOKUP($A82,NonEConsump,K$73,FALSE)/VLOOKUP($A82,IndCons,K$73,FALSE)),0,VLOOKUP($A82,NonEConsump,K$73,FALSE)/VLOOKUP($A82,IndCons,K$73,FALSE))</f>
        <v/>
      </c>
      <c r="L82" s="106">
        <f>IF(ISERROR(VLOOKUP($A82,NonEConsump,L$73,FALSE)/VLOOKUP($A82,IndCons,L$73,FALSE)),0,VLOOKUP($A82,NonEConsump,L$73,FALSE)/VLOOKUP($A82,IndCons,L$73,FALSE))</f>
        <v/>
      </c>
      <c r="M82" s="106">
        <f>IF(ISERROR(VLOOKUP($A82,NonEConsump,M$73,FALSE)/VLOOKUP($A82,IndCons,M$73,FALSE)),0,VLOOKUP($A82,NonEConsump,M$73,FALSE)/VLOOKUP($A82,IndCons,M$73,FALSE))</f>
        <v/>
      </c>
      <c r="N82" s="106">
        <f>IF(ISERROR(VLOOKUP($A82,NonEConsump,N$73,FALSE)/VLOOKUP($A82,IndCons,N$73,FALSE)),0,VLOOKUP($A82,NonEConsump,N$73,FALSE)/VLOOKUP($A82,IndCons,N$73,FALSE))</f>
        <v/>
      </c>
      <c r="O82" s="106">
        <f>IF(ISERROR(VLOOKUP($A82,NonEConsump,O$73,FALSE)/VLOOKUP($A82,IndCons,O$73,FALSE)),0,VLOOKUP($A82,NonEConsump,O$73,FALSE)/VLOOKUP($A82,IndCons,O$73,FALSE))</f>
        <v/>
      </c>
      <c r="P82" s="106">
        <f>IF(ISERROR(VLOOKUP($A82,NonEConsump,P$73,FALSE)/VLOOKUP($A82,IndCons,P$73,FALSE)),0,VLOOKUP($A82,NonEConsump,P$73,FALSE)/VLOOKUP($A82,IndCons,P$73,FALSE))</f>
        <v/>
      </c>
      <c r="Q82" s="106">
        <f>IF(ISERROR(VLOOKUP($A82,NonEConsump,Q$73,FALSE)/VLOOKUP($A82,IndCons,Q$73,FALSE)),0,VLOOKUP($A82,NonEConsump,Q$73,FALSE)/VLOOKUP($A82,IndCons,Q$73,FALSE))</f>
        <v/>
      </c>
      <c r="R82" s="106">
        <f>IF(ISERROR(VLOOKUP($A82,NonEConsump,R$73,FALSE)/VLOOKUP($A82,IndCons,R$73,FALSE)),0,VLOOKUP($A82,NonEConsump,R$73,FALSE)/VLOOKUP($A82,IndCons,R$73,FALSE))</f>
        <v/>
      </c>
      <c r="S82" s="106">
        <f>IF(ISERROR(VLOOKUP($A82,NonEConsump,S$73,FALSE)/VLOOKUP($A82,IndCons,S$73,FALSE)),0,VLOOKUP($A82,NonEConsump,S$73,FALSE)/VLOOKUP($A82,IndCons,S$73,FALSE))</f>
        <v/>
      </c>
      <c r="T82" s="106">
        <f>IF(ISERROR(VLOOKUP($A82,NonEConsump,T$73,FALSE)/VLOOKUP($A82,IndCons,T$73,FALSE)),0,VLOOKUP($A82,NonEConsump,T$73,FALSE)/VLOOKUP($A82,IndCons,T$73,FALSE))</f>
        <v/>
      </c>
      <c r="U82" s="106">
        <f>IF(ISERROR(VLOOKUP($A82,NonEConsump,U$73,FALSE)/VLOOKUP($A82,IndCons,U$73,FALSE)),0,VLOOKUP($A82,NonEConsump,U$73,FALSE)/VLOOKUP($A82,IndCons,U$73,FALSE))</f>
        <v/>
      </c>
      <c r="V82" s="106">
        <f>IF(ISERROR(VLOOKUP($A82,NonEConsump,V$73,FALSE)/VLOOKUP($A82,IndCons,V$73,FALSE)),0,VLOOKUP($A82,NonEConsump,V$73,FALSE)/VLOOKUP($A82,IndCons,V$73,FALSE))</f>
        <v/>
      </c>
      <c r="W82" s="106">
        <f>IF(ISERROR(VLOOKUP($A82,NonEConsump,W$73,FALSE)/VLOOKUP($A82,IndCons,W$73,FALSE)),0,VLOOKUP($A82,NonEConsump,W$73,FALSE)/VLOOKUP($A82,IndCons,W$73,FALSE))</f>
        <v/>
      </c>
      <c r="X82" s="106">
        <f>IF(ISERROR(VLOOKUP($A82,NonEConsump,X$73,FALSE)/VLOOKUP($A82,IndCons,X$73,FALSE)),0,VLOOKUP($A82,NonEConsump,X$73,FALSE)/VLOOKUP($A82,IndCons,X$73,FALSE))</f>
        <v/>
      </c>
      <c r="Y82" s="106">
        <f>IF(ISERROR(VLOOKUP($A82,NonEConsump,Y$73,FALSE)/VLOOKUP($A82,IndCons,Y$73,FALSE)),0,VLOOKUP($A82,NonEConsump,Y$73,FALSE)/VLOOKUP($A82,IndCons,Y$73,FALSE))</f>
        <v/>
      </c>
      <c r="Z82" s="106">
        <f>IF(ISERROR(VLOOKUP($A82,NonEConsump,Z$73,FALSE)/VLOOKUP($A82,IndCons,Z$73,FALSE)),0,VLOOKUP($A82,NonEConsump,Z$73,FALSE)/VLOOKUP($A82,IndCons,Z$73,FALSE))</f>
        <v/>
      </c>
      <c r="AA82" s="106">
        <f>IF(ISERROR(VLOOKUP($A82,NonEConsump,AA$73,FALSE)/VLOOKUP($A82,IndCons,AA$73,FALSE)),0,VLOOKUP($A82,NonEConsump,AA$73,FALSE)/VLOOKUP($A82,IndCons,AA$73,FALSE))</f>
        <v/>
      </c>
      <c r="AB82" s="106">
        <f>IF(ISERROR(VLOOKUP($A82,NonEConsump,AB$73,FALSE)/VLOOKUP($A82,IndCons,AB$73,FALSE)),0,VLOOKUP($A82,NonEConsump,AB$73,FALSE)/VLOOKUP($A82,IndCons,AB$73,FALSE))</f>
        <v/>
      </c>
      <c r="AC82" s="106">
        <f>IF(ISERROR(VLOOKUP($A82,NonEConsump,AC$73,FALSE)/VLOOKUP($A82,IndCons,AC$73,FALSE)),0,VLOOKUP($A82,NonEConsump,AC$73,FALSE)/VLOOKUP($A82,IndCons,AC$73,FALSE))</f>
        <v/>
      </c>
      <c r="AD82" s="106">
        <f>IF(ISERROR(VLOOKUP($A82,NonEConsump,AD$73,FALSE)/VLOOKUP($A82,IndCons,AD$73,FALSE)),0,VLOOKUP($A82,NonEConsump,AD$73,FALSE)/VLOOKUP($A82,IndCons,AD$73,FALSE))</f>
        <v/>
      </c>
      <c r="AE82" s="106" t="n"/>
      <c r="AF82" s="107" t="n"/>
    </row>
    <row r="83">
      <c r="A83" s="95" t="inlineStr">
        <is>
          <t>Feedstocks, Naphtha less than 401 F</t>
        </is>
      </c>
      <c r="B83" s="106">
        <f>IF(ISERROR(VLOOKUP($A83,NonEConsump,B$73,FALSE)/VLOOKUP($A83,IndCons,B$73,FALSE)),0,VLOOKUP($A83,NonEConsump,B$73,FALSE)/VLOOKUP($A83,IndCons,B$73,FALSE))</f>
        <v/>
      </c>
      <c r="C83" s="106">
        <f>IF(ISERROR(VLOOKUP($A83,NonEConsump,C$73,FALSE)/VLOOKUP($A83,IndCons,C$73,FALSE)),0,VLOOKUP($A83,NonEConsump,C$73,FALSE)/VLOOKUP($A83,IndCons,C$73,FALSE))</f>
        <v/>
      </c>
      <c r="D83" s="106">
        <f>IF(ISERROR(VLOOKUP($A83,NonEConsump,D$73,FALSE)/VLOOKUP($A83,IndCons,D$73,FALSE)),0,VLOOKUP($A83,NonEConsump,D$73,FALSE)/VLOOKUP($A83,IndCons,D$73,FALSE))</f>
        <v/>
      </c>
      <c r="E83" s="106">
        <f>IF(ISERROR(VLOOKUP($A83,NonEConsump,E$73,FALSE)/VLOOKUP($A83,IndCons,E$73,FALSE)),0,VLOOKUP($A83,NonEConsump,E$73,FALSE)/VLOOKUP($A83,IndCons,E$73,FALSE))</f>
        <v/>
      </c>
      <c r="F83" s="106">
        <f>IF(ISERROR(VLOOKUP($A83,NonEConsump,F$73,FALSE)/VLOOKUP($A83,IndCons,F$73,FALSE)),0,VLOOKUP($A83,NonEConsump,F$73,FALSE)/VLOOKUP($A83,IndCons,F$73,FALSE))</f>
        <v/>
      </c>
      <c r="G83" s="106">
        <f>IF(ISERROR(VLOOKUP($A83,NonEConsump,G$73,FALSE)/VLOOKUP($A83,IndCons,G$73,FALSE)),0,VLOOKUP($A83,NonEConsump,G$73,FALSE)/VLOOKUP($A83,IndCons,G$73,FALSE))</f>
        <v/>
      </c>
      <c r="H83" s="106">
        <f>IF(ISERROR(VLOOKUP($A83,NonEConsump,H$73,FALSE)/VLOOKUP($A83,IndCons,H$73,FALSE)),0,VLOOKUP($A83,NonEConsump,H$73,FALSE)/VLOOKUP($A83,IndCons,H$73,FALSE))</f>
        <v/>
      </c>
      <c r="I83" s="106">
        <f>IF(ISERROR(VLOOKUP($A83,NonEConsump,I$73,FALSE)/VLOOKUP($A83,IndCons,I$73,FALSE)),0,VLOOKUP($A83,NonEConsump,I$73,FALSE)/VLOOKUP($A83,IndCons,I$73,FALSE))</f>
        <v/>
      </c>
      <c r="J83" s="106">
        <f>IF(ISERROR(VLOOKUP($A83,NonEConsump,J$73,FALSE)/VLOOKUP($A83,IndCons,J$73,FALSE)),0,VLOOKUP($A83,NonEConsump,J$73,FALSE)/VLOOKUP($A83,IndCons,J$73,FALSE))</f>
        <v/>
      </c>
      <c r="K83" s="106">
        <f>IF(ISERROR(VLOOKUP($A83,NonEConsump,K$73,FALSE)/VLOOKUP($A83,IndCons,K$73,FALSE)),0,VLOOKUP($A83,NonEConsump,K$73,FALSE)/VLOOKUP($A83,IndCons,K$73,FALSE))</f>
        <v/>
      </c>
      <c r="L83" s="106">
        <f>IF(ISERROR(VLOOKUP($A83,NonEConsump,L$73,FALSE)/VLOOKUP($A83,IndCons,L$73,FALSE)),0,VLOOKUP($A83,NonEConsump,L$73,FALSE)/VLOOKUP($A83,IndCons,L$73,FALSE))</f>
        <v/>
      </c>
      <c r="M83" s="106">
        <f>IF(ISERROR(VLOOKUP($A83,NonEConsump,M$73,FALSE)/VLOOKUP($A83,IndCons,M$73,FALSE)),0,VLOOKUP($A83,NonEConsump,M$73,FALSE)/VLOOKUP($A83,IndCons,M$73,FALSE))</f>
        <v/>
      </c>
      <c r="N83" s="106">
        <f>IF(ISERROR(VLOOKUP($A83,NonEConsump,N$73,FALSE)/VLOOKUP($A83,IndCons,N$73,FALSE)),0,VLOOKUP($A83,NonEConsump,N$73,FALSE)/VLOOKUP($A83,IndCons,N$73,FALSE))</f>
        <v/>
      </c>
      <c r="O83" s="106">
        <f>IF(ISERROR(VLOOKUP($A83,NonEConsump,O$73,FALSE)/VLOOKUP($A83,IndCons,O$73,FALSE)),0,VLOOKUP($A83,NonEConsump,O$73,FALSE)/VLOOKUP($A83,IndCons,O$73,FALSE))</f>
        <v/>
      </c>
      <c r="P83" s="106">
        <f>IF(ISERROR(VLOOKUP($A83,NonEConsump,P$73,FALSE)/VLOOKUP($A83,IndCons,P$73,FALSE)),0,VLOOKUP($A83,NonEConsump,P$73,FALSE)/VLOOKUP($A83,IndCons,P$73,FALSE))</f>
        <v/>
      </c>
      <c r="Q83" s="106">
        <f>IF(ISERROR(VLOOKUP($A83,NonEConsump,Q$73,FALSE)/VLOOKUP($A83,IndCons,Q$73,FALSE)),0,VLOOKUP($A83,NonEConsump,Q$73,FALSE)/VLOOKUP($A83,IndCons,Q$73,FALSE))</f>
        <v/>
      </c>
      <c r="R83" s="106">
        <f>IF(ISERROR(VLOOKUP($A83,NonEConsump,R$73,FALSE)/VLOOKUP($A83,IndCons,R$73,FALSE)),0,VLOOKUP($A83,NonEConsump,R$73,FALSE)/VLOOKUP($A83,IndCons,R$73,FALSE))</f>
        <v/>
      </c>
      <c r="S83" s="106">
        <f>IF(ISERROR(VLOOKUP($A83,NonEConsump,S$73,FALSE)/VLOOKUP($A83,IndCons,S$73,FALSE)),0,VLOOKUP($A83,NonEConsump,S$73,FALSE)/VLOOKUP($A83,IndCons,S$73,FALSE))</f>
        <v/>
      </c>
      <c r="T83" s="106">
        <f>IF(ISERROR(VLOOKUP($A83,NonEConsump,T$73,FALSE)/VLOOKUP($A83,IndCons,T$73,FALSE)),0,VLOOKUP($A83,NonEConsump,T$73,FALSE)/VLOOKUP($A83,IndCons,T$73,FALSE))</f>
        <v/>
      </c>
      <c r="U83" s="106">
        <f>IF(ISERROR(VLOOKUP($A83,NonEConsump,U$73,FALSE)/VLOOKUP($A83,IndCons,U$73,FALSE)),0,VLOOKUP($A83,NonEConsump,U$73,FALSE)/VLOOKUP($A83,IndCons,U$73,FALSE))</f>
        <v/>
      </c>
      <c r="V83" s="106">
        <f>IF(ISERROR(VLOOKUP($A83,NonEConsump,V$73,FALSE)/VLOOKUP($A83,IndCons,V$73,FALSE)),0,VLOOKUP($A83,NonEConsump,V$73,FALSE)/VLOOKUP($A83,IndCons,V$73,FALSE))</f>
        <v/>
      </c>
      <c r="W83" s="106">
        <f>IF(ISERROR(VLOOKUP($A83,NonEConsump,W$73,FALSE)/VLOOKUP($A83,IndCons,W$73,FALSE)),0,VLOOKUP($A83,NonEConsump,W$73,FALSE)/VLOOKUP($A83,IndCons,W$73,FALSE))</f>
        <v/>
      </c>
      <c r="X83" s="106">
        <f>IF(ISERROR(VLOOKUP($A83,NonEConsump,X$73,FALSE)/VLOOKUP($A83,IndCons,X$73,FALSE)),0,VLOOKUP($A83,NonEConsump,X$73,FALSE)/VLOOKUP($A83,IndCons,X$73,FALSE))</f>
        <v/>
      </c>
      <c r="Y83" s="106">
        <f>IF(ISERROR(VLOOKUP($A83,NonEConsump,Y$73,FALSE)/VLOOKUP($A83,IndCons,Y$73,FALSE)),0,VLOOKUP($A83,NonEConsump,Y$73,FALSE)/VLOOKUP($A83,IndCons,Y$73,FALSE))</f>
        <v/>
      </c>
      <c r="Z83" s="106">
        <f>IF(ISERROR(VLOOKUP($A83,NonEConsump,Z$73,FALSE)/VLOOKUP($A83,IndCons,Z$73,FALSE)),0,VLOOKUP($A83,NonEConsump,Z$73,FALSE)/VLOOKUP($A83,IndCons,Z$73,FALSE))</f>
        <v/>
      </c>
      <c r="AA83" s="106">
        <f>IF(ISERROR(VLOOKUP($A83,NonEConsump,AA$73,FALSE)/VLOOKUP($A83,IndCons,AA$73,FALSE)),0,VLOOKUP($A83,NonEConsump,AA$73,FALSE)/VLOOKUP($A83,IndCons,AA$73,FALSE))</f>
        <v/>
      </c>
      <c r="AB83" s="106">
        <f>IF(ISERROR(VLOOKUP($A83,NonEConsump,AB$73,FALSE)/VLOOKUP($A83,IndCons,AB$73,FALSE)),0,VLOOKUP($A83,NonEConsump,AB$73,FALSE)/VLOOKUP($A83,IndCons,AB$73,FALSE))</f>
        <v/>
      </c>
      <c r="AC83" s="106">
        <f>IF(ISERROR(VLOOKUP($A83,NonEConsump,AC$73,FALSE)/VLOOKUP($A83,IndCons,AC$73,FALSE)),0,VLOOKUP($A83,NonEConsump,AC$73,FALSE)/VLOOKUP($A83,IndCons,AC$73,FALSE))</f>
        <v/>
      </c>
      <c r="AD83" s="106">
        <f>IF(ISERROR(VLOOKUP($A83,NonEConsump,AD$73,FALSE)/VLOOKUP($A83,IndCons,AD$73,FALSE)),0,VLOOKUP($A83,NonEConsump,AD$73,FALSE)/VLOOKUP($A83,IndCons,AD$73,FALSE))</f>
        <v/>
      </c>
      <c r="AE83" s="106" t="n"/>
      <c r="AF83" s="107" t="n"/>
    </row>
    <row r="84">
      <c r="A84" s="95" t="inlineStr">
        <is>
          <t>Feedstocks, Other Oils greater than 401 F</t>
        </is>
      </c>
      <c r="B84" s="106">
        <f>IF(ISERROR(VLOOKUP($A84,NonEConsump,B$73,FALSE)/VLOOKUP($A84,IndCons,B$73,FALSE)),0,VLOOKUP($A84,NonEConsump,B$73,FALSE)/VLOOKUP($A84,IndCons,B$73,FALSE))</f>
        <v/>
      </c>
      <c r="C84" s="106">
        <f>IF(ISERROR(VLOOKUP($A84,NonEConsump,C$73,FALSE)/VLOOKUP($A84,IndCons,C$73,FALSE)),0,VLOOKUP($A84,NonEConsump,C$73,FALSE)/VLOOKUP($A84,IndCons,C$73,FALSE))</f>
        <v/>
      </c>
      <c r="D84" s="106">
        <f>IF(ISERROR(VLOOKUP($A84,NonEConsump,D$73,FALSE)/VLOOKUP($A84,IndCons,D$73,FALSE)),0,VLOOKUP($A84,NonEConsump,D$73,FALSE)/VLOOKUP($A84,IndCons,D$73,FALSE))</f>
        <v/>
      </c>
      <c r="E84" s="106">
        <f>IF(ISERROR(VLOOKUP($A84,NonEConsump,E$73,FALSE)/VLOOKUP($A84,IndCons,E$73,FALSE)),0,VLOOKUP($A84,NonEConsump,E$73,FALSE)/VLOOKUP($A84,IndCons,E$73,FALSE))</f>
        <v/>
      </c>
      <c r="F84" s="106">
        <f>IF(ISERROR(VLOOKUP($A84,NonEConsump,F$73,FALSE)/VLOOKUP($A84,IndCons,F$73,FALSE)),0,VLOOKUP($A84,NonEConsump,F$73,FALSE)/VLOOKUP($A84,IndCons,F$73,FALSE))</f>
        <v/>
      </c>
      <c r="G84" s="106">
        <f>IF(ISERROR(VLOOKUP($A84,NonEConsump,G$73,FALSE)/VLOOKUP($A84,IndCons,G$73,FALSE)),0,VLOOKUP($A84,NonEConsump,G$73,FALSE)/VLOOKUP($A84,IndCons,G$73,FALSE))</f>
        <v/>
      </c>
      <c r="H84" s="106">
        <f>IF(ISERROR(VLOOKUP($A84,NonEConsump,H$73,FALSE)/VLOOKUP($A84,IndCons,H$73,FALSE)),0,VLOOKUP($A84,NonEConsump,H$73,FALSE)/VLOOKUP($A84,IndCons,H$73,FALSE))</f>
        <v/>
      </c>
      <c r="I84" s="106">
        <f>IF(ISERROR(VLOOKUP($A84,NonEConsump,I$73,FALSE)/VLOOKUP($A84,IndCons,I$73,FALSE)),0,VLOOKUP($A84,NonEConsump,I$73,FALSE)/VLOOKUP($A84,IndCons,I$73,FALSE))</f>
        <v/>
      </c>
      <c r="J84" s="106">
        <f>IF(ISERROR(VLOOKUP($A84,NonEConsump,J$73,FALSE)/VLOOKUP($A84,IndCons,J$73,FALSE)),0,VLOOKUP($A84,NonEConsump,J$73,FALSE)/VLOOKUP($A84,IndCons,J$73,FALSE))</f>
        <v/>
      </c>
      <c r="K84" s="106">
        <f>IF(ISERROR(VLOOKUP($A84,NonEConsump,K$73,FALSE)/VLOOKUP($A84,IndCons,K$73,FALSE)),0,VLOOKUP($A84,NonEConsump,K$73,FALSE)/VLOOKUP($A84,IndCons,K$73,FALSE))</f>
        <v/>
      </c>
      <c r="L84" s="106">
        <f>IF(ISERROR(VLOOKUP($A84,NonEConsump,L$73,FALSE)/VLOOKUP($A84,IndCons,L$73,FALSE)),0,VLOOKUP($A84,NonEConsump,L$73,FALSE)/VLOOKUP($A84,IndCons,L$73,FALSE))</f>
        <v/>
      </c>
      <c r="M84" s="106">
        <f>IF(ISERROR(VLOOKUP($A84,NonEConsump,M$73,FALSE)/VLOOKUP($A84,IndCons,M$73,FALSE)),0,VLOOKUP($A84,NonEConsump,M$73,FALSE)/VLOOKUP($A84,IndCons,M$73,FALSE))</f>
        <v/>
      </c>
      <c r="N84" s="106">
        <f>IF(ISERROR(VLOOKUP($A84,NonEConsump,N$73,FALSE)/VLOOKUP($A84,IndCons,N$73,FALSE)),0,VLOOKUP($A84,NonEConsump,N$73,FALSE)/VLOOKUP($A84,IndCons,N$73,FALSE))</f>
        <v/>
      </c>
      <c r="O84" s="106">
        <f>IF(ISERROR(VLOOKUP($A84,NonEConsump,O$73,FALSE)/VLOOKUP($A84,IndCons,O$73,FALSE)),0,VLOOKUP($A84,NonEConsump,O$73,FALSE)/VLOOKUP($A84,IndCons,O$73,FALSE))</f>
        <v/>
      </c>
      <c r="P84" s="106">
        <f>IF(ISERROR(VLOOKUP($A84,NonEConsump,P$73,FALSE)/VLOOKUP($A84,IndCons,P$73,FALSE)),0,VLOOKUP($A84,NonEConsump,P$73,FALSE)/VLOOKUP($A84,IndCons,P$73,FALSE))</f>
        <v/>
      </c>
      <c r="Q84" s="106">
        <f>IF(ISERROR(VLOOKUP($A84,NonEConsump,Q$73,FALSE)/VLOOKUP($A84,IndCons,Q$73,FALSE)),0,VLOOKUP($A84,NonEConsump,Q$73,FALSE)/VLOOKUP($A84,IndCons,Q$73,FALSE))</f>
        <v/>
      </c>
      <c r="R84" s="106">
        <f>IF(ISERROR(VLOOKUP($A84,NonEConsump,R$73,FALSE)/VLOOKUP($A84,IndCons,R$73,FALSE)),0,VLOOKUP($A84,NonEConsump,R$73,FALSE)/VLOOKUP($A84,IndCons,R$73,FALSE))</f>
        <v/>
      </c>
      <c r="S84" s="106">
        <f>IF(ISERROR(VLOOKUP($A84,NonEConsump,S$73,FALSE)/VLOOKUP($A84,IndCons,S$73,FALSE)),0,VLOOKUP($A84,NonEConsump,S$73,FALSE)/VLOOKUP($A84,IndCons,S$73,FALSE))</f>
        <v/>
      </c>
      <c r="T84" s="106">
        <f>IF(ISERROR(VLOOKUP($A84,NonEConsump,T$73,FALSE)/VLOOKUP($A84,IndCons,T$73,FALSE)),0,VLOOKUP($A84,NonEConsump,T$73,FALSE)/VLOOKUP($A84,IndCons,T$73,FALSE))</f>
        <v/>
      </c>
      <c r="U84" s="106">
        <f>IF(ISERROR(VLOOKUP($A84,NonEConsump,U$73,FALSE)/VLOOKUP($A84,IndCons,U$73,FALSE)),0,VLOOKUP($A84,NonEConsump,U$73,FALSE)/VLOOKUP($A84,IndCons,U$73,FALSE))</f>
        <v/>
      </c>
      <c r="V84" s="106">
        <f>IF(ISERROR(VLOOKUP($A84,NonEConsump,V$73,FALSE)/VLOOKUP($A84,IndCons,V$73,FALSE)),0,VLOOKUP($A84,NonEConsump,V$73,FALSE)/VLOOKUP($A84,IndCons,V$73,FALSE))</f>
        <v/>
      </c>
      <c r="W84" s="106">
        <f>IF(ISERROR(VLOOKUP($A84,NonEConsump,W$73,FALSE)/VLOOKUP($A84,IndCons,W$73,FALSE)),0,VLOOKUP($A84,NonEConsump,W$73,FALSE)/VLOOKUP($A84,IndCons,W$73,FALSE))</f>
        <v/>
      </c>
      <c r="X84" s="106">
        <f>IF(ISERROR(VLOOKUP($A84,NonEConsump,X$73,FALSE)/VLOOKUP($A84,IndCons,X$73,FALSE)),0,VLOOKUP($A84,NonEConsump,X$73,FALSE)/VLOOKUP($A84,IndCons,X$73,FALSE))</f>
        <v/>
      </c>
      <c r="Y84" s="106">
        <f>IF(ISERROR(VLOOKUP($A84,NonEConsump,Y$73,FALSE)/VLOOKUP($A84,IndCons,Y$73,FALSE)),0,VLOOKUP($A84,NonEConsump,Y$73,FALSE)/VLOOKUP($A84,IndCons,Y$73,FALSE))</f>
        <v/>
      </c>
      <c r="Z84" s="106">
        <f>IF(ISERROR(VLOOKUP($A84,NonEConsump,Z$73,FALSE)/VLOOKUP($A84,IndCons,Z$73,FALSE)),0,VLOOKUP($A84,NonEConsump,Z$73,FALSE)/VLOOKUP($A84,IndCons,Z$73,FALSE))</f>
        <v/>
      </c>
      <c r="AA84" s="106">
        <f>IF(ISERROR(VLOOKUP($A84,NonEConsump,AA$73,FALSE)/VLOOKUP($A84,IndCons,AA$73,FALSE)),0,VLOOKUP($A84,NonEConsump,AA$73,FALSE)/VLOOKUP($A84,IndCons,AA$73,FALSE))</f>
        <v/>
      </c>
      <c r="AB84" s="106">
        <f>IF(ISERROR(VLOOKUP($A84,NonEConsump,AB$73,FALSE)/VLOOKUP($A84,IndCons,AB$73,FALSE)),0,VLOOKUP($A84,NonEConsump,AB$73,FALSE)/VLOOKUP($A84,IndCons,AB$73,FALSE))</f>
        <v/>
      </c>
      <c r="AC84" s="106">
        <f>IF(ISERROR(VLOOKUP($A84,NonEConsump,AC$73,FALSE)/VLOOKUP($A84,IndCons,AC$73,FALSE)),0,VLOOKUP($A84,NonEConsump,AC$73,FALSE)/VLOOKUP($A84,IndCons,AC$73,FALSE))</f>
        <v/>
      </c>
      <c r="AD84" s="106">
        <f>IF(ISERROR(VLOOKUP($A84,NonEConsump,AD$73,FALSE)/VLOOKUP($A84,IndCons,AD$73,FALSE)),0,VLOOKUP($A84,NonEConsump,AD$73,FALSE)/VLOOKUP($A84,IndCons,AD$73,FALSE))</f>
        <v/>
      </c>
      <c r="AE84" s="106" t="n"/>
      <c r="AF84" s="107" t="n"/>
    </row>
    <row r="85">
      <c r="A85" s="95" t="inlineStr">
        <is>
          <t>Still Gas</t>
        </is>
      </c>
      <c r="B85" s="106">
        <f>IF(ISERROR(VLOOKUP($A85,NonEConsump,B$73,FALSE)/VLOOKUP($A85,IndCons,B$73,FALSE)),0,VLOOKUP($A85,NonEConsump,B$73,FALSE)/VLOOKUP($A85,IndCons,B$73,FALSE))</f>
        <v/>
      </c>
      <c r="C85" s="106">
        <f>IF(ISERROR(VLOOKUP($A85,NonEConsump,C$73,FALSE)/VLOOKUP($A85,IndCons,C$73,FALSE)),0,VLOOKUP($A85,NonEConsump,C$73,FALSE)/VLOOKUP($A85,IndCons,C$73,FALSE))</f>
        <v/>
      </c>
      <c r="D85" s="106">
        <f>IF(ISERROR(VLOOKUP($A85,NonEConsump,D$73,FALSE)/VLOOKUP($A85,IndCons,D$73,FALSE)),0,VLOOKUP($A85,NonEConsump,D$73,FALSE)/VLOOKUP($A85,IndCons,D$73,FALSE))</f>
        <v/>
      </c>
      <c r="E85" s="106">
        <f>IF(ISERROR(VLOOKUP($A85,NonEConsump,E$73,FALSE)/VLOOKUP($A85,IndCons,E$73,FALSE)),0,VLOOKUP($A85,NonEConsump,E$73,FALSE)/VLOOKUP($A85,IndCons,E$73,FALSE))</f>
        <v/>
      </c>
      <c r="F85" s="106">
        <f>IF(ISERROR(VLOOKUP($A85,NonEConsump,F$73,FALSE)/VLOOKUP($A85,IndCons,F$73,FALSE)),0,VLOOKUP($A85,NonEConsump,F$73,FALSE)/VLOOKUP($A85,IndCons,F$73,FALSE))</f>
        <v/>
      </c>
      <c r="G85" s="106">
        <f>IF(ISERROR(VLOOKUP($A85,NonEConsump,G$73,FALSE)/VLOOKUP($A85,IndCons,G$73,FALSE)),0,VLOOKUP($A85,NonEConsump,G$73,FALSE)/VLOOKUP($A85,IndCons,G$73,FALSE))</f>
        <v/>
      </c>
      <c r="H85" s="106">
        <f>IF(ISERROR(VLOOKUP($A85,NonEConsump,H$73,FALSE)/VLOOKUP($A85,IndCons,H$73,FALSE)),0,VLOOKUP($A85,NonEConsump,H$73,FALSE)/VLOOKUP($A85,IndCons,H$73,FALSE))</f>
        <v/>
      </c>
      <c r="I85" s="106">
        <f>IF(ISERROR(VLOOKUP($A85,NonEConsump,I$73,FALSE)/VLOOKUP($A85,IndCons,I$73,FALSE)),0,VLOOKUP($A85,NonEConsump,I$73,FALSE)/VLOOKUP($A85,IndCons,I$73,FALSE))</f>
        <v/>
      </c>
      <c r="J85" s="106">
        <f>IF(ISERROR(VLOOKUP($A85,NonEConsump,J$73,FALSE)/VLOOKUP($A85,IndCons,J$73,FALSE)),0,VLOOKUP($A85,NonEConsump,J$73,FALSE)/VLOOKUP($A85,IndCons,J$73,FALSE))</f>
        <v/>
      </c>
      <c r="K85" s="106">
        <f>IF(ISERROR(VLOOKUP($A85,NonEConsump,K$73,FALSE)/VLOOKUP($A85,IndCons,K$73,FALSE)),0,VLOOKUP($A85,NonEConsump,K$73,FALSE)/VLOOKUP($A85,IndCons,K$73,FALSE))</f>
        <v/>
      </c>
      <c r="L85" s="106">
        <f>IF(ISERROR(VLOOKUP($A85,NonEConsump,L$73,FALSE)/VLOOKUP($A85,IndCons,L$73,FALSE)),0,VLOOKUP($A85,NonEConsump,L$73,FALSE)/VLOOKUP($A85,IndCons,L$73,FALSE))</f>
        <v/>
      </c>
      <c r="M85" s="106">
        <f>IF(ISERROR(VLOOKUP($A85,NonEConsump,M$73,FALSE)/VLOOKUP($A85,IndCons,M$73,FALSE)),0,VLOOKUP($A85,NonEConsump,M$73,FALSE)/VLOOKUP($A85,IndCons,M$73,FALSE))</f>
        <v/>
      </c>
      <c r="N85" s="106">
        <f>IF(ISERROR(VLOOKUP($A85,NonEConsump,N$73,FALSE)/VLOOKUP($A85,IndCons,N$73,FALSE)),0,VLOOKUP($A85,NonEConsump,N$73,FALSE)/VLOOKUP($A85,IndCons,N$73,FALSE))</f>
        <v/>
      </c>
      <c r="O85" s="106">
        <f>IF(ISERROR(VLOOKUP($A85,NonEConsump,O$73,FALSE)/VLOOKUP($A85,IndCons,O$73,FALSE)),0,VLOOKUP($A85,NonEConsump,O$73,FALSE)/VLOOKUP($A85,IndCons,O$73,FALSE))</f>
        <v/>
      </c>
      <c r="P85" s="106">
        <f>IF(ISERROR(VLOOKUP($A85,NonEConsump,P$73,FALSE)/VLOOKUP($A85,IndCons,P$73,FALSE)),0,VLOOKUP($A85,NonEConsump,P$73,FALSE)/VLOOKUP($A85,IndCons,P$73,FALSE))</f>
        <v/>
      </c>
      <c r="Q85" s="106">
        <f>IF(ISERROR(VLOOKUP($A85,NonEConsump,Q$73,FALSE)/VLOOKUP($A85,IndCons,Q$73,FALSE)),0,VLOOKUP($A85,NonEConsump,Q$73,FALSE)/VLOOKUP($A85,IndCons,Q$73,FALSE))</f>
        <v/>
      </c>
      <c r="R85" s="106">
        <f>IF(ISERROR(VLOOKUP($A85,NonEConsump,R$73,FALSE)/VLOOKUP($A85,IndCons,R$73,FALSE)),0,VLOOKUP($A85,NonEConsump,R$73,FALSE)/VLOOKUP($A85,IndCons,R$73,FALSE))</f>
        <v/>
      </c>
      <c r="S85" s="106">
        <f>IF(ISERROR(VLOOKUP($A85,NonEConsump,S$73,FALSE)/VLOOKUP($A85,IndCons,S$73,FALSE)),0,VLOOKUP($A85,NonEConsump,S$73,FALSE)/VLOOKUP($A85,IndCons,S$73,FALSE))</f>
        <v/>
      </c>
      <c r="T85" s="106">
        <f>IF(ISERROR(VLOOKUP($A85,NonEConsump,T$73,FALSE)/VLOOKUP($A85,IndCons,T$73,FALSE)),0,VLOOKUP($A85,NonEConsump,T$73,FALSE)/VLOOKUP($A85,IndCons,T$73,FALSE))</f>
        <v/>
      </c>
      <c r="U85" s="106">
        <f>IF(ISERROR(VLOOKUP($A85,NonEConsump,U$73,FALSE)/VLOOKUP($A85,IndCons,U$73,FALSE)),0,VLOOKUP($A85,NonEConsump,U$73,FALSE)/VLOOKUP($A85,IndCons,U$73,FALSE))</f>
        <v/>
      </c>
      <c r="V85" s="106">
        <f>IF(ISERROR(VLOOKUP($A85,NonEConsump,V$73,FALSE)/VLOOKUP($A85,IndCons,V$73,FALSE)),0,VLOOKUP($A85,NonEConsump,V$73,FALSE)/VLOOKUP($A85,IndCons,V$73,FALSE))</f>
        <v/>
      </c>
      <c r="W85" s="106">
        <f>IF(ISERROR(VLOOKUP($A85,NonEConsump,W$73,FALSE)/VLOOKUP($A85,IndCons,W$73,FALSE)),0,VLOOKUP($A85,NonEConsump,W$73,FALSE)/VLOOKUP($A85,IndCons,W$73,FALSE))</f>
        <v/>
      </c>
      <c r="X85" s="106">
        <f>IF(ISERROR(VLOOKUP($A85,NonEConsump,X$73,FALSE)/VLOOKUP($A85,IndCons,X$73,FALSE)),0,VLOOKUP($A85,NonEConsump,X$73,FALSE)/VLOOKUP($A85,IndCons,X$73,FALSE))</f>
        <v/>
      </c>
      <c r="Y85" s="106">
        <f>IF(ISERROR(VLOOKUP($A85,NonEConsump,Y$73,FALSE)/VLOOKUP($A85,IndCons,Y$73,FALSE)),0,VLOOKUP($A85,NonEConsump,Y$73,FALSE)/VLOOKUP($A85,IndCons,Y$73,FALSE))</f>
        <v/>
      </c>
      <c r="Z85" s="106">
        <f>IF(ISERROR(VLOOKUP($A85,NonEConsump,Z$73,FALSE)/VLOOKUP($A85,IndCons,Z$73,FALSE)),0,VLOOKUP($A85,NonEConsump,Z$73,FALSE)/VLOOKUP($A85,IndCons,Z$73,FALSE))</f>
        <v/>
      </c>
      <c r="AA85" s="106">
        <f>IF(ISERROR(VLOOKUP($A85,NonEConsump,AA$73,FALSE)/VLOOKUP($A85,IndCons,AA$73,FALSE)),0,VLOOKUP($A85,NonEConsump,AA$73,FALSE)/VLOOKUP($A85,IndCons,AA$73,FALSE))</f>
        <v/>
      </c>
      <c r="AB85" s="106">
        <f>IF(ISERROR(VLOOKUP($A85,NonEConsump,AB$73,FALSE)/VLOOKUP($A85,IndCons,AB$73,FALSE)),0,VLOOKUP($A85,NonEConsump,AB$73,FALSE)/VLOOKUP($A85,IndCons,AB$73,FALSE))</f>
        <v/>
      </c>
      <c r="AC85" s="106">
        <f>IF(ISERROR(VLOOKUP($A85,NonEConsump,AC$73,FALSE)/VLOOKUP($A85,IndCons,AC$73,FALSE)),0,VLOOKUP($A85,NonEConsump,AC$73,FALSE)/VLOOKUP($A85,IndCons,AC$73,FALSE))</f>
        <v/>
      </c>
      <c r="AD85" s="106">
        <f>IF(ISERROR(VLOOKUP($A85,NonEConsump,AD$73,FALSE)/VLOOKUP($A85,IndCons,AD$73,FALSE)),0,VLOOKUP($A85,NonEConsump,AD$73,FALSE)/VLOOKUP($A85,IndCons,AD$73,FALSE))</f>
        <v/>
      </c>
      <c r="AE85" s="106" t="n"/>
      <c r="AF85" s="107" t="n"/>
    </row>
    <row r="86">
      <c r="A86" s="95" t="inlineStr">
        <is>
          <t>Petroleum Coke</t>
        </is>
      </c>
      <c r="B86" s="106">
        <f>IF(ISERROR(VLOOKUP($A86,NonEConsump,B$73,FALSE)/VLOOKUP($A86,IndCons,B$73,FALSE)),0,VLOOKUP($A86,NonEConsump,B$73,FALSE)/VLOOKUP($A86,IndCons,B$73,FALSE))</f>
        <v/>
      </c>
      <c r="C86" s="106">
        <f>IF(ISERROR(VLOOKUP($A86,NonEConsump,C$73,FALSE)/VLOOKUP($A86,IndCons,C$73,FALSE)),0,VLOOKUP($A86,NonEConsump,C$73,FALSE)/VLOOKUP($A86,IndCons,C$73,FALSE))</f>
        <v/>
      </c>
      <c r="D86" s="106">
        <f>IF(ISERROR(VLOOKUP($A86,NonEConsump,D$73,FALSE)/VLOOKUP($A86,IndCons,D$73,FALSE)),0,VLOOKUP($A86,NonEConsump,D$73,FALSE)/VLOOKUP($A86,IndCons,D$73,FALSE))</f>
        <v/>
      </c>
      <c r="E86" s="106">
        <f>IF(ISERROR(VLOOKUP($A86,NonEConsump,E$73,FALSE)/VLOOKUP($A86,IndCons,E$73,FALSE)),0,VLOOKUP($A86,NonEConsump,E$73,FALSE)/VLOOKUP($A86,IndCons,E$73,FALSE))</f>
        <v/>
      </c>
      <c r="F86" s="106">
        <f>IF(ISERROR(VLOOKUP($A86,NonEConsump,F$73,FALSE)/VLOOKUP($A86,IndCons,F$73,FALSE)),0,VLOOKUP($A86,NonEConsump,F$73,FALSE)/VLOOKUP($A86,IndCons,F$73,FALSE))</f>
        <v/>
      </c>
      <c r="G86" s="106">
        <f>IF(ISERROR(VLOOKUP($A86,NonEConsump,G$73,FALSE)/VLOOKUP($A86,IndCons,G$73,FALSE)),0,VLOOKUP($A86,NonEConsump,G$73,FALSE)/VLOOKUP($A86,IndCons,G$73,FALSE))</f>
        <v/>
      </c>
      <c r="H86" s="106">
        <f>IF(ISERROR(VLOOKUP($A86,NonEConsump,H$73,FALSE)/VLOOKUP($A86,IndCons,H$73,FALSE)),0,VLOOKUP($A86,NonEConsump,H$73,FALSE)/VLOOKUP($A86,IndCons,H$73,FALSE))</f>
        <v/>
      </c>
      <c r="I86" s="106">
        <f>IF(ISERROR(VLOOKUP($A86,NonEConsump,I$73,FALSE)/VLOOKUP($A86,IndCons,I$73,FALSE)),0,VLOOKUP($A86,NonEConsump,I$73,FALSE)/VLOOKUP($A86,IndCons,I$73,FALSE))</f>
        <v/>
      </c>
      <c r="J86" s="106">
        <f>IF(ISERROR(VLOOKUP($A86,NonEConsump,J$73,FALSE)/VLOOKUP($A86,IndCons,J$73,FALSE)),0,VLOOKUP($A86,NonEConsump,J$73,FALSE)/VLOOKUP($A86,IndCons,J$73,FALSE))</f>
        <v/>
      </c>
      <c r="K86" s="106">
        <f>IF(ISERROR(VLOOKUP($A86,NonEConsump,K$73,FALSE)/VLOOKUP($A86,IndCons,K$73,FALSE)),0,VLOOKUP($A86,NonEConsump,K$73,FALSE)/VLOOKUP($A86,IndCons,K$73,FALSE))</f>
        <v/>
      </c>
      <c r="L86" s="106">
        <f>IF(ISERROR(VLOOKUP($A86,NonEConsump,L$73,FALSE)/VLOOKUP($A86,IndCons,L$73,FALSE)),0,VLOOKUP($A86,NonEConsump,L$73,FALSE)/VLOOKUP($A86,IndCons,L$73,FALSE))</f>
        <v/>
      </c>
      <c r="M86" s="106">
        <f>IF(ISERROR(VLOOKUP($A86,NonEConsump,M$73,FALSE)/VLOOKUP($A86,IndCons,M$73,FALSE)),0,VLOOKUP($A86,NonEConsump,M$73,FALSE)/VLOOKUP($A86,IndCons,M$73,FALSE))</f>
        <v/>
      </c>
      <c r="N86" s="106">
        <f>IF(ISERROR(VLOOKUP($A86,NonEConsump,N$73,FALSE)/VLOOKUP($A86,IndCons,N$73,FALSE)),0,VLOOKUP($A86,NonEConsump,N$73,FALSE)/VLOOKUP($A86,IndCons,N$73,FALSE))</f>
        <v/>
      </c>
      <c r="O86" s="106">
        <f>IF(ISERROR(VLOOKUP($A86,NonEConsump,O$73,FALSE)/VLOOKUP($A86,IndCons,O$73,FALSE)),0,VLOOKUP($A86,NonEConsump,O$73,FALSE)/VLOOKUP($A86,IndCons,O$73,FALSE))</f>
        <v/>
      </c>
      <c r="P86" s="106">
        <f>IF(ISERROR(VLOOKUP($A86,NonEConsump,P$73,FALSE)/VLOOKUP($A86,IndCons,P$73,FALSE)),0,VLOOKUP($A86,NonEConsump,P$73,FALSE)/VLOOKUP($A86,IndCons,P$73,FALSE))</f>
        <v/>
      </c>
      <c r="Q86" s="106">
        <f>IF(ISERROR(VLOOKUP($A86,NonEConsump,Q$73,FALSE)/VLOOKUP($A86,IndCons,Q$73,FALSE)),0,VLOOKUP($A86,NonEConsump,Q$73,FALSE)/VLOOKUP($A86,IndCons,Q$73,FALSE))</f>
        <v/>
      </c>
      <c r="R86" s="106">
        <f>IF(ISERROR(VLOOKUP($A86,NonEConsump,R$73,FALSE)/VLOOKUP($A86,IndCons,R$73,FALSE)),0,VLOOKUP($A86,NonEConsump,R$73,FALSE)/VLOOKUP($A86,IndCons,R$73,FALSE))</f>
        <v/>
      </c>
      <c r="S86" s="106">
        <f>IF(ISERROR(VLOOKUP($A86,NonEConsump,S$73,FALSE)/VLOOKUP($A86,IndCons,S$73,FALSE)),0,VLOOKUP($A86,NonEConsump,S$73,FALSE)/VLOOKUP($A86,IndCons,S$73,FALSE))</f>
        <v/>
      </c>
      <c r="T86" s="106">
        <f>IF(ISERROR(VLOOKUP($A86,NonEConsump,T$73,FALSE)/VLOOKUP($A86,IndCons,T$73,FALSE)),0,VLOOKUP($A86,NonEConsump,T$73,FALSE)/VLOOKUP($A86,IndCons,T$73,FALSE))</f>
        <v/>
      </c>
      <c r="U86" s="106">
        <f>IF(ISERROR(VLOOKUP($A86,NonEConsump,U$73,FALSE)/VLOOKUP($A86,IndCons,U$73,FALSE)),0,VLOOKUP($A86,NonEConsump,U$73,FALSE)/VLOOKUP($A86,IndCons,U$73,FALSE))</f>
        <v/>
      </c>
      <c r="V86" s="106">
        <f>IF(ISERROR(VLOOKUP($A86,NonEConsump,V$73,FALSE)/VLOOKUP($A86,IndCons,V$73,FALSE)),0,VLOOKUP($A86,NonEConsump,V$73,FALSE)/VLOOKUP($A86,IndCons,V$73,FALSE))</f>
        <v/>
      </c>
      <c r="W86" s="106">
        <f>IF(ISERROR(VLOOKUP($A86,NonEConsump,W$73,FALSE)/VLOOKUP($A86,IndCons,W$73,FALSE)),0,VLOOKUP($A86,NonEConsump,W$73,FALSE)/VLOOKUP($A86,IndCons,W$73,FALSE))</f>
        <v/>
      </c>
      <c r="X86" s="106">
        <f>IF(ISERROR(VLOOKUP($A86,NonEConsump,X$73,FALSE)/VLOOKUP($A86,IndCons,X$73,FALSE)),0,VLOOKUP($A86,NonEConsump,X$73,FALSE)/VLOOKUP($A86,IndCons,X$73,FALSE))</f>
        <v/>
      </c>
      <c r="Y86" s="106">
        <f>IF(ISERROR(VLOOKUP($A86,NonEConsump,Y$73,FALSE)/VLOOKUP($A86,IndCons,Y$73,FALSE)),0,VLOOKUP($A86,NonEConsump,Y$73,FALSE)/VLOOKUP($A86,IndCons,Y$73,FALSE))</f>
        <v/>
      </c>
      <c r="Z86" s="106">
        <f>IF(ISERROR(VLOOKUP($A86,NonEConsump,Z$73,FALSE)/VLOOKUP($A86,IndCons,Z$73,FALSE)),0,VLOOKUP($A86,NonEConsump,Z$73,FALSE)/VLOOKUP($A86,IndCons,Z$73,FALSE))</f>
        <v/>
      </c>
      <c r="AA86" s="106">
        <f>IF(ISERROR(VLOOKUP($A86,NonEConsump,AA$73,FALSE)/VLOOKUP($A86,IndCons,AA$73,FALSE)),0,VLOOKUP($A86,NonEConsump,AA$73,FALSE)/VLOOKUP($A86,IndCons,AA$73,FALSE))</f>
        <v/>
      </c>
      <c r="AB86" s="106">
        <f>IF(ISERROR(VLOOKUP($A86,NonEConsump,AB$73,FALSE)/VLOOKUP($A86,IndCons,AB$73,FALSE)),0,VLOOKUP($A86,NonEConsump,AB$73,FALSE)/VLOOKUP($A86,IndCons,AB$73,FALSE))</f>
        <v/>
      </c>
      <c r="AC86" s="106">
        <f>IF(ISERROR(VLOOKUP($A86,NonEConsump,AC$73,FALSE)/VLOOKUP($A86,IndCons,AC$73,FALSE)),0,VLOOKUP($A86,NonEConsump,AC$73,FALSE)/VLOOKUP($A86,IndCons,AC$73,FALSE))</f>
        <v/>
      </c>
      <c r="AD86" s="106">
        <f>IF(ISERROR(VLOOKUP($A86,NonEConsump,AD$73,FALSE)/VLOOKUP($A86,IndCons,AD$73,FALSE)),0,VLOOKUP($A86,NonEConsump,AD$73,FALSE)/VLOOKUP($A86,IndCons,AD$73,FALSE))</f>
        <v/>
      </c>
      <c r="AE86" s="106" t="n"/>
      <c r="AF86" s="107" t="n"/>
    </row>
    <row r="87">
      <c r="A87" s="95" t="inlineStr">
        <is>
          <t>Special Naphthas</t>
        </is>
      </c>
      <c r="B87" s="106">
        <f>IF(ISERROR(VLOOKUP($A87,NonEConsump,B$73,FALSE)/VLOOKUP($A87,IndCons,B$73,FALSE)),0,VLOOKUP($A87,NonEConsump,B$73,FALSE)/VLOOKUP($A87,IndCons,B$73,FALSE))</f>
        <v/>
      </c>
      <c r="C87" s="106">
        <f>IF(ISERROR(VLOOKUP($A87,NonEConsump,C$73,FALSE)/VLOOKUP($A87,IndCons,C$73,FALSE)),0,VLOOKUP($A87,NonEConsump,C$73,FALSE)/VLOOKUP($A87,IndCons,C$73,FALSE))</f>
        <v/>
      </c>
      <c r="D87" s="106">
        <f>IF(ISERROR(VLOOKUP($A87,NonEConsump,D$73,FALSE)/VLOOKUP($A87,IndCons,D$73,FALSE)),0,VLOOKUP($A87,NonEConsump,D$73,FALSE)/VLOOKUP($A87,IndCons,D$73,FALSE))</f>
        <v/>
      </c>
      <c r="E87" s="106">
        <f>IF(ISERROR(VLOOKUP($A87,NonEConsump,E$73,FALSE)/VLOOKUP($A87,IndCons,E$73,FALSE)),0,VLOOKUP($A87,NonEConsump,E$73,FALSE)/VLOOKUP($A87,IndCons,E$73,FALSE))</f>
        <v/>
      </c>
      <c r="F87" s="106">
        <f>IF(ISERROR(VLOOKUP($A87,NonEConsump,F$73,FALSE)/VLOOKUP($A87,IndCons,F$73,FALSE)),0,VLOOKUP($A87,NonEConsump,F$73,FALSE)/VLOOKUP($A87,IndCons,F$73,FALSE))</f>
        <v/>
      </c>
      <c r="G87" s="106">
        <f>IF(ISERROR(VLOOKUP($A87,NonEConsump,G$73,FALSE)/VLOOKUP($A87,IndCons,G$73,FALSE)),0,VLOOKUP($A87,NonEConsump,G$73,FALSE)/VLOOKUP($A87,IndCons,G$73,FALSE))</f>
        <v/>
      </c>
      <c r="H87" s="106">
        <f>IF(ISERROR(VLOOKUP($A87,NonEConsump,H$73,FALSE)/VLOOKUP($A87,IndCons,H$73,FALSE)),0,VLOOKUP($A87,NonEConsump,H$73,FALSE)/VLOOKUP($A87,IndCons,H$73,FALSE))</f>
        <v/>
      </c>
      <c r="I87" s="106">
        <f>IF(ISERROR(VLOOKUP($A87,NonEConsump,I$73,FALSE)/VLOOKUP($A87,IndCons,I$73,FALSE)),0,VLOOKUP($A87,NonEConsump,I$73,FALSE)/VLOOKUP($A87,IndCons,I$73,FALSE))</f>
        <v/>
      </c>
      <c r="J87" s="106">
        <f>IF(ISERROR(VLOOKUP($A87,NonEConsump,J$73,FALSE)/VLOOKUP($A87,IndCons,J$73,FALSE)),0,VLOOKUP($A87,NonEConsump,J$73,FALSE)/VLOOKUP($A87,IndCons,J$73,FALSE))</f>
        <v/>
      </c>
      <c r="K87" s="106">
        <f>IF(ISERROR(VLOOKUP($A87,NonEConsump,K$73,FALSE)/VLOOKUP($A87,IndCons,K$73,FALSE)),0,VLOOKUP($A87,NonEConsump,K$73,FALSE)/VLOOKUP($A87,IndCons,K$73,FALSE))</f>
        <v/>
      </c>
      <c r="L87" s="106">
        <f>IF(ISERROR(VLOOKUP($A87,NonEConsump,L$73,FALSE)/VLOOKUP($A87,IndCons,L$73,FALSE)),0,VLOOKUP($A87,NonEConsump,L$73,FALSE)/VLOOKUP($A87,IndCons,L$73,FALSE))</f>
        <v/>
      </c>
      <c r="M87" s="106">
        <f>IF(ISERROR(VLOOKUP($A87,NonEConsump,M$73,FALSE)/VLOOKUP($A87,IndCons,M$73,FALSE)),0,VLOOKUP($A87,NonEConsump,M$73,FALSE)/VLOOKUP($A87,IndCons,M$73,FALSE))</f>
        <v/>
      </c>
      <c r="N87" s="106">
        <f>IF(ISERROR(VLOOKUP($A87,NonEConsump,N$73,FALSE)/VLOOKUP($A87,IndCons,N$73,FALSE)),0,VLOOKUP($A87,NonEConsump,N$73,FALSE)/VLOOKUP($A87,IndCons,N$73,FALSE))</f>
        <v/>
      </c>
      <c r="O87" s="106">
        <f>IF(ISERROR(VLOOKUP($A87,NonEConsump,O$73,FALSE)/VLOOKUP($A87,IndCons,O$73,FALSE)),0,VLOOKUP($A87,NonEConsump,O$73,FALSE)/VLOOKUP($A87,IndCons,O$73,FALSE))</f>
        <v/>
      </c>
      <c r="P87" s="106">
        <f>IF(ISERROR(VLOOKUP($A87,NonEConsump,P$73,FALSE)/VLOOKUP($A87,IndCons,P$73,FALSE)),0,VLOOKUP($A87,NonEConsump,P$73,FALSE)/VLOOKUP($A87,IndCons,P$73,FALSE))</f>
        <v/>
      </c>
      <c r="Q87" s="106">
        <f>IF(ISERROR(VLOOKUP($A87,NonEConsump,Q$73,FALSE)/VLOOKUP($A87,IndCons,Q$73,FALSE)),0,VLOOKUP($A87,NonEConsump,Q$73,FALSE)/VLOOKUP($A87,IndCons,Q$73,FALSE))</f>
        <v/>
      </c>
      <c r="R87" s="106">
        <f>IF(ISERROR(VLOOKUP($A87,NonEConsump,R$73,FALSE)/VLOOKUP($A87,IndCons,R$73,FALSE)),0,VLOOKUP($A87,NonEConsump,R$73,FALSE)/VLOOKUP($A87,IndCons,R$73,FALSE))</f>
        <v/>
      </c>
      <c r="S87" s="106">
        <f>IF(ISERROR(VLOOKUP($A87,NonEConsump,S$73,FALSE)/VLOOKUP($A87,IndCons,S$73,FALSE)),0,VLOOKUP($A87,NonEConsump,S$73,FALSE)/VLOOKUP($A87,IndCons,S$73,FALSE))</f>
        <v/>
      </c>
      <c r="T87" s="106">
        <f>IF(ISERROR(VLOOKUP($A87,NonEConsump,T$73,FALSE)/VLOOKUP($A87,IndCons,T$73,FALSE)),0,VLOOKUP($A87,NonEConsump,T$73,FALSE)/VLOOKUP($A87,IndCons,T$73,FALSE))</f>
        <v/>
      </c>
      <c r="U87" s="106">
        <f>IF(ISERROR(VLOOKUP($A87,NonEConsump,U$73,FALSE)/VLOOKUP($A87,IndCons,U$73,FALSE)),0,VLOOKUP($A87,NonEConsump,U$73,FALSE)/VLOOKUP($A87,IndCons,U$73,FALSE))</f>
        <v/>
      </c>
      <c r="V87" s="106">
        <f>IF(ISERROR(VLOOKUP($A87,NonEConsump,V$73,FALSE)/VLOOKUP($A87,IndCons,V$73,FALSE)),0,VLOOKUP($A87,NonEConsump,V$73,FALSE)/VLOOKUP($A87,IndCons,V$73,FALSE))</f>
        <v/>
      </c>
      <c r="W87" s="106">
        <f>IF(ISERROR(VLOOKUP($A87,NonEConsump,W$73,FALSE)/VLOOKUP($A87,IndCons,W$73,FALSE)),0,VLOOKUP($A87,NonEConsump,W$73,FALSE)/VLOOKUP($A87,IndCons,W$73,FALSE))</f>
        <v/>
      </c>
      <c r="X87" s="106">
        <f>IF(ISERROR(VLOOKUP($A87,NonEConsump,X$73,FALSE)/VLOOKUP($A87,IndCons,X$73,FALSE)),0,VLOOKUP($A87,NonEConsump,X$73,FALSE)/VLOOKUP($A87,IndCons,X$73,FALSE))</f>
        <v/>
      </c>
      <c r="Y87" s="106">
        <f>IF(ISERROR(VLOOKUP($A87,NonEConsump,Y$73,FALSE)/VLOOKUP($A87,IndCons,Y$73,FALSE)),0,VLOOKUP($A87,NonEConsump,Y$73,FALSE)/VLOOKUP($A87,IndCons,Y$73,FALSE))</f>
        <v/>
      </c>
      <c r="Z87" s="106">
        <f>IF(ISERROR(VLOOKUP($A87,NonEConsump,Z$73,FALSE)/VLOOKUP($A87,IndCons,Z$73,FALSE)),0,VLOOKUP($A87,NonEConsump,Z$73,FALSE)/VLOOKUP($A87,IndCons,Z$73,FALSE))</f>
        <v/>
      </c>
      <c r="AA87" s="106">
        <f>IF(ISERROR(VLOOKUP($A87,NonEConsump,AA$73,FALSE)/VLOOKUP($A87,IndCons,AA$73,FALSE)),0,VLOOKUP($A87,NonEConsump,AA$73,FALSE)/VLOOKUP($A87,IndCons,AA$73,FALSE))</f>
        <v/>
      </c>
      <c r="AB87" s="106">
        <f>IF(ISERROR(VLOOKUP($A87,NonEConsump,AB$73,FALSE)/VLOOKUP($A87,IndCons,AB$73,FALSE)),0,VLOOKUP($A87,NonEConsump,AB$73,FALSE)/VLOOKUP($A87,IndCons,AB$73,FALSE))</f>
        <v/>
      </c>
      <c r="AC87" s="106">
        <f>IF(ISERROR(VLOOKUP($A87,NonEConsump,AC$73,FALSE)/VLOOKUP($A87,IndCons,AC$73,FALSE)),0,VLOOKUP($A87,NonEConsump,AC$73,FALSE)/VLOOKUP($A87,IndCons,AC$73,FALSE))</f>
        <v/>
      </c>
      <c r="AD87" s="106">
        <f>IF(ISERROR(VLOOKUP($A87,NonEConsump,AD$73,FALSE)/VLOOKUP($A87,IndCons,AD$73,FALSE)),0,VLOOKUP($A87,NonEConsump,AD$73,FALSE)/VLOOKUP($A87,IndCons,AD$73,FALSE))</f>
        <v/>
      </c>
      <c r="AE87" s="106" t="n"/>
      <c r="AF87" s="107" t="n"/>
    </row>
    <row r="88">
      <c r="A88" s="95" t="inlineStr">
        <is>
          <t>Distillate Fuel</t>
        </is>
      </c>
      <c r="B88" s="106">
        <f>IF(ISERROR(VLOOKUP($A88,NonEConsump,B$73,FALSE)/VLOOKUP($A88,IndCons,B$73,FALSE)),0,VLOOKUP($A88,NonEConsump,B$73,FALSE)/VLOOKUP($A88,IndCons,B$73,FALSE))</f>
        <v/>
      </c>
      <c r="C88" s="106">
        <f>IF(ISERROR(VLOOKUP($A88,NonEConsump,C$73,FALSE)/VLOOKUP($A88,IndCons,C$73,FALSE)),0,VLOOKUP($A88,NonEConsump,C$73,FALSE)/VLOOKUP($A88,IndCons,C$73,FALSE))</f>
        <v/>
      </c>
      <c r="D88" s="106">
        <f>IF(ISERROR(VLOOKUP($A88,NonEConsump,D$73,FALSE)/VLOOKUP($A88,IndCons,D$73,FALSE)),0,VLOOKUP($A88,NonEConsump,D$73,FALSE)/VLOOKUP($A88,IndCons,D$73,FALSE))</f>
        <v/>
      </c>
      <c r="E88" s="106">
        <f>IF(ISERROR(VLOOKUP($A88,NonEConsump,E$73,FALSE)/VLOOKUP($A88,IndCons,E$73,FALSE)),0,VLOOKUP($A88,NonEConsump,E$73,FALSE)/VLOOKUP($A88,IndCons,E$73,FALSE))</f>
        <v/>
      </c>
      <c r="F88" s="106">
        <f>IF(ISERROR(VLOOKUP($A88,NonEConsump,F$73,FALSE)/VLOOKUP($A88,IndCons,F$73,FALSE)),0,VLOOKUP($A88,NonEConsump,F$73,FALSE)/VLOOKUP($A88,IndCons,F$73,FALSE))</f>
        <v/>
      </c>
      <c r="G88" s="106">
        <f>IF(ISERROR(VLOOKUP($A88,NonEConsump,G$73,FALSE)/VLOOKUP($A88,IndCons,G$73,FALSE)),0,VLOOKUP($A88,NonEConsump,G$73,FALSE)/VLOOKUP($A88,IndCons,G$73,FALSE))</f>
        <v/>
      </c>
      <c r="H88" s="106">
        <f>IF(ISERROR(VLOOKUP($A88,NonEConsump,H$73,FALSE)/VLOOKUP($A88,IndCons,H$73,FALSE)),0,VLOOKUP($A88,NonEConsump,H$73,FALSE)/VLOOKUP($A88,IndCons,H$73,FALSE))</f>
        <v/>
      </c>
      <c r="I88" s="106">
        <f>IF(ISERROR(VLOOKUP($A88,NonEConsump,I$73,FALSE)/VLOOKUP($A88,IndCons,I$73,FALSE)),0,VLOOKUP($A88,NonEConsump,I$73,FALSE)/VLOOKUP($A88,IndCons,I$73,FALSE))</f>
        <v/>
      </c>
      <c r="J88" s="106">
        <f>IF(ISERROR(VLOOKUP($A88,NonEConsump,J$73,FALSE)/VLOOKUP($A88,IndCons,J$73,FALSE)),0,VLOOKUP($A88,NonEConsump,J$73,FALSE)/VLOOKUP($A88,IndCons,J$73,FALSE))</f>
        <v/>
      </c>
      <c r="K88" s="106">
        <f>IF(ISERROR(VLOOKUP($A88,NonEConsump,K$73,FALSE)/VLOOKUP($A88,IndCons,K$73,FALSE)),0,VLOOKUP($A88,NonEConsump,K$73,FALSE)/VLOOKUP($A88,IndCons,K$73,FALSE))</f>
        <v/>
      </c>
      <c r="L88" s="106">
        <f>IF(ISERROR(VLOOKUP($A88,NonEConsump,L$73,FALSE)/VLOOKUP($A88,IndCons,L$73,FALSE)),0,VLOOKUP($A88,NonEConsump,L$73,FALSE)/VLOOKUP($A88,IndCons,L$73,FALSE))</f>
        <v/>
      </c>
      <c r="M88" s="106">
        <f>IF(ISERROR(VLOOKUP($A88,NonEConsump,M$73,FALSE)/VLOOKUP($A88,IndCons,M$73,FALSE)),0,VLOOKUP($A88,NonEConsump,M$73,FALSE)/VLOOKUP($A88,IndCons,M$73,FALSE))</f>
        <v/>
      </c>
      <c r="N88" s="106">
        <f>IF(ISERROR(VLOOKUP($A88,NonEConsump,N$73,FALSE)/VLOOKUP($A88,IndCons,N$73,FALSE)),0,VLOOKUP($A88,NonEConsump,N$73,FALSE)/VLOOKUP($A88,IndCons,N$73,FALSE))</f>
        <v/>
      </c>
      <c r="O88" s="106">
        <f>IF(ISERROR(VLOOKUP($A88,NonEConsump,O$73,FALSE)/VLOOKUP($A88,IndCons,O$73,FALSE)),0,VLOOKUP($A88,NonEConsump,O$73,FALSE)/VLOOKUP($A88,IndCons,O$73,FALSE))</f>
        <v/>
      </c>
      <c r="P88" s="106">
        <f>IF(ISERROR(VLOOKUP($A88,NonEConsump,P$73,FALSE)/VLOOKUP($A88,IndCons,P$73,FALSE)),0,VLOOKUP($A88,NonEConsump,P$73,FALSE)/VLOOKUP($A88,IndCons,P$73,FALSE))</f>
        <v/>
      </c>
      <c r="Q88" s="106">
        <f>IF(ISERROR(VLOOKUP($A88,NonEConsump,Q$73,FALSE)/VLOOKUP($A88,IndCons,Q$73,FALSE)),0,VLOOKUP($A88,NonEConsump,Q$73,FALSE)/VLOOKUP($A88,IndCons,Q$73,FALSE))</f>
        <v/>
      </c>
      <c r="R88" s="106">
        <f>IF(ISERROR(VLOOKUP($A88,NonEConsump,R$73,FALSE)/VLOOKUP($A88,IndCons,R$73,FALSE)),0,VLOOKUP($A88,NonEConsump,R$73,FALSE)/VLOOKUP($A88,IndCons,R$73,FALSE))</f>
        <v/>
      </c>
      <c r="S88" s="106">
        <f>IF(ISERROR(VLOOKUP($A88,NonEConsump,S$73,FALSE)/VLOOKUP($A88,IndCons,S$73,FALSE)),0,VLOOKUP($A88,NonEConsump,S$73,FALSE)/VLOOKUP($A88,IndCons,S$73,FALSE))</f>
        <v/>
      </c>
      <c r="T88" s="106">
        <f>IF(ISERROR(VLOOKUP($A88,NonEConsump,T$73,FALSE)/VLOOKUP($A88,IndCons,T$73,FALSE)),0,VLOOKUP($A88,NonEConsump,T$73,FALSE)/VLOOKUP($A88,IndCons,T$73,FALSE))</f>
        <v/>
      </c>
      <c r="U88" s="106">
        <f>IF(ISERROR(VLOOKUP($A88,NonEConsump,U$73,FALSE)/VLOOKUP($A88,IndCons,U$73,FALSE)),0,VLOOKUP($A88,NonEConsump,U$73,FALSE)/VLOOKUP($A88,IndCons,U$73,FALSE))</f>
        <v/>
      </c>
      <c r="V88" s="106">
        <f>IF(ISERROR(VLOOKUP($A88,NonEConsump,V$73,FALSE)/VLOOKUP($A88,IndCons,V$73,FALSE)),0,VLOOKUP($A88,NonEConsump,V$73,FALSE)/VLOOKUP($A88,IndCons,V$73,FALSE))</f>
        <v/>
      </c>
      <c r="W88" s="106">
        <f>IF(ISERROR(VLOOKUP($A88,NonEConsump,W$73,FALSE)/VLOOKUP($A88,IndCons,W$73,FALSE)),0,VLOOKUP($A88,NonEConsump,W$73,FALSE)/VLOOKUP($A88,IndCons,W$73,FALSE))</f>
        <v/>
      </c>
      <c r="X88" s="106">
        <f>IF(ISERROR(VLOOKUP($A88,NonEConsump,X$73,FALSE)/VLOOKUP($A88,IndCons,X$73,FALSE)),0,VLOOKUP($A88,NonEConsump,X$73,FALSE)/VLOOKUP($A88,IndCons,X$73,FALSE))</f>
        <v/>
      </c>
      <c r="Y88" s="106">
        <f>IF(ISERROR(VLOOKUP($A88,NonEConsump,Y$73,FALSE)/VLOOKUP($A88,IndCons,Y$73,FALSE)),0,VLOOKUP($A88,NonEConsump,Y$73,FALSE)/VLOOKUP($A88,IndCons,Y$73,FALSE))</f>
        <v/>
      </c>
      <c r="Z88" s="106">
        <f>IF(ISERROR(VLOOKUP($A88,NonEConsump,Z$73,FALSE)/VLOOKUP($A88,IndCons,Z$73,FALSE)),0,VLOOKUP($A88,NonEConsump,Z$73,FALSE)/VLOOKUP($A88,IndCons,Z$73,FALSE))</f>
        <v/>
      </c>
      <c r="AA88" s="106">
        <f>IF(ISERROR(VLOOKUP($A88,NonEConsump,AA$73,FALSE)/VLOOKUP($A88,IndCons,AA$73,FALSE)),0,VLOOKUP($A88,NonEConsump,AA$73,FALSE)/VLOOKUP($A88,IndCons,AA$73,FALSE))</f>
        <v/>
      </c>
      <c r="AB88" s="106">
        <f>IF(ISERROR(VLOOKUP($A88,NonEConsump,AB$73,FALSE)/VLOOKUP($A88,IndCons,AB$73,FALSE)),0,VLOOKUP($A88,NonEConsump,AB$73,FALSE)/VLOOKUP($A88,IndCons,AB$73,FALSE))</f>
        <v/>
      </c>
      <c r="AC88" s="106">
        <f>IF(ISERROR(VLOOKUP($A88,NonEConsump,AC$73,FALSE)/VLOOKUP($A88,IndCons,AC$73,FALSE)),0,VLOOKUP($A88,NonEConsump,AC$73,FALSE)/VLOOKUP($A88,IndCons,AC$73,FALSE))</f>
        <v/>
      </c>
      <c r="AD88" s="106">
        <f>IF(ISERROR(VLOOKUP($A88,NonEConsump,AD$73,FALSE)/VLOOKUP($A88,IndCons,AD$73,FALSE)),0,VLOOKUP($A88,NonEConsump,AD$73,FALSE)/VLOOKUP($A88,IndCons,AD$73,FALSE))</f>
        <v/>
      </c>
      <c r="AE88" s="106" t="n"/>
      <c r="AF88" s="107" t="n"/>
    </row>
    <row r="89">
      <c r="A89" s="95" t="inlineStr">
        <is>
          <t>Residual Fuel</t>
        </is>
      </c>
      <c r="B89" s="106">
        <f>IF(ISERROR(VLOOKUP($A89,NonEConsump,B$73,FALSE)/VLOOKUP($A89,IndCons,B$73,FALSE)),0,VLOOKUP($A89,NonEConsump,B$73,FALSE)/VLOOKUP($A89,IndCons,B$73,FALSE))</f>
        <v/>
      </c>
      <c r="C89" s="106">
        <f>IF(ISERROR(VLOOKUP($A89,NonEConsump,C$73,FALSE)/VLOOKUP($A89,IndCons,C$73,FALSE)),0,VLOOKUP($A89,NonEConsump,C$73,FALSE)/VLOOKUP($A89,IndCons,C$73,FALSE))</f>
        <v/>
      </c>
      <c r="D89" s="106">
        <f>IF(ISERROR(VLOOKUP($A89,NonEConsump,D$73,FALSE)/VLOOKUP($A89,IndCons,D$73,FALSE)),0,VLOOKUP($A89,NonEConsump,D$73,FALSE)/VLOOKUP($A89,IndCons,D$73,FALSE))</f>
        <v/>
      </c>
      <c r="E89" s="106">
        <f>IF(ISERROR(VLOOKUP($A89,NonEConsump,E$73,FALSE)/VLOOKUP($A89,IndCons,E$73,FALSE)),0,VLOOKUP($A89,NonEConsump,E$73,FALSE)/VLOOKUP($A89,IndCons,E$73,FALSE))</f>
        <v/>
      </c>
      <c r="F89" s="106">
        <f>IF(ISERROR(VLOOKUP($A89,NonEConsump,F$73,FALSE)/VLOOKUP($A89,IndCons,F$73,FALSE)),0,VLOOKUP($A89,NonEConsump,F$73,FALSE)/VLOOKUP($A89,IndCons,F$73,FALSE))</f>
        <v/>
      </c>
      <c r="G89" s="106">
        <f>IF(ISERROR(VLOOKUP($A89,NonEConsump,G$73,FALSE)/VLOOKUP($A89,IndCons,G$73,FALSE)),0,VLOOKUP($A89,NonEConsump,G$73,FALSE)/VLOOKUP($A89,IndCons,G$73,FALSE))</f>
        <v/>
      </c>
      <c r="H89" s="106">
        <f>IF(ISERROR(VLOOKUP($A89,NonEConsump,H$73,FALSE)/VLOOKUP($A89,IndCons,H$73,FALSE)),0,VLOOKUP($A89,NonEConsump,H$73,FALSE)/VLOOKUP($A89,IndCons,H$73,FALSE))</f>
        <v/>
      </c>
      <c r="I89" s="106">
        <f>IF(ISERROR(VLOOKUP($A89,NonEConsump,I$73,FALSE)/VLOOKUP($A89,IndCons,I$73,FALSE)),0,VLOOKUP($A89,NonEConsump,I$73,FALSE)/VLOOKUP($A89,IndCons,I$73,FALSE))</f>
        <v/>
      </c>
      <c r="J89" s="106">
        <f>IF(ISERROR(VLOOKUP($A89,NonEConsump,J$73,FALSE)/VLOOKUP($A89,IndCons,J$73,FALSE)),0,VLOOKUP($A89,NonEConsump,J$73,FALSE)/VLOOKUP($A89,IndCons,J$73,FALSE))</f>
        <v/>
      </c>
      <c r="K89" s="106">
        <f>IF(ISERROR(VLOOKUP($A89,NonEConsump,K$73,FALSE)/VLOOKUP($A89,IndCons,K$73,FALSE)),0,VLOOKUP($A89,NonEConsump,K$73,FALSE)/VLOOKUP($A89,IndCons,K$73,FALSE))</f>
        <v/>
      </c>
      <c r="L89" s="106">
        <f>IF(ISERROR(VLOOKUP($A89,NonEConsump,L$73,FALSE)/VLOOKUP($A89,IndCons,L$73,FALSE)),0,VLOOKUP($A89,NonEConsump,L$73,FALSE)/VLOOKUP($A89,IndCons,L$73,FALSE))</f>
        <v/>
      </c>
      <c r="M89" s="106">
        <f>IF(ISERROR(VLOOKUP($A89,NonEConsump,M$73,FALSE)/VLOOKUP($A89,IndCons,M$73,FALSE)),0,VLOOKUP($A89,NonEConsump,M$73,FALSE)/VLOOKUP($A89,IndCons,M$73,FALSE))</f>
        <v/>
      </c>
      <c r="N89" s="106">
        <f>IF(ISERROR(VLOOKUP($A89,NonEConsump,N$73,FALSE)/VLOOKUP($A89,IndCons,N$73,FALSE)),0,VLOOKUP($A89,NonEConsump,N$73,FALSE)/VLOOKUP($A89,IndCons,N$73,FALSE))</f>
        <v/>
      </c>
      <c r="O89" s="106">
        <f>IF(ISERROR(VLOOKUP($A89,NonEConsump,O$73,FALSE)/VLOOKUP($A89,IndCons,O$73,FALSE)),0,VLOOKUP($A89,NonEConsump,O$73,FALSE)/VLOOKUP($A89,IndCons,O$73,FALSE))</f>
        <v/>
      </c>
      <c r="P89" s="106">
        <f>IF(ISERROR(VLOOKUP($A89,NonEConsump,P$73,FALSE)/VLOOKUP($A89,IndCons,P$73,FALSE)),0,VLOOKUP($A89,NonEConsump,P$73,FALSE)/VLOOKUP($A89,IndCons,P$73,FALSE))</f>
        <v/>
      </c>
      <c r="Q89" s="106">
        <f>IF(ISERROR(VLOOKUP($A89,NonEConsump,Q$73,FALSE)/VLOOKUP($A89,IndCons,Q$73,FALSE)),0,VLOOKUP($A89,NonEConsump,Q$73,FALSE)/VLOOKUP($A89,IndCons,Q$73,FALSE))</f>
        <v/>
      </c>
      <c r="R89" s="106">
        <f>IF(ISERROR(VLOOKUP($A89,NonEConsump,R$73,FALSE)/VLOOKUP($A89,IndCons,R$73,FALSE)),0,VLOOKUP($A89,NonEConsump,R$73,FALSE)/VLOOKUP($A89,IndCons,R$73,FALSE))</f>
        <v/>
      </c>
      <c r="S89" s="106">
        <f>IF(ISERROR(VLOOKUP($A89,NonEConsump,S$73,FALSE)/VLOOKUP($A89,IndCons,S$73,FALSE)),0,VLOOKUP($A89,NonEConsump,S$73,FALSE)/VLOOKUP($A89,IndCons,S$73,FALSE))</f>
        <v/>
      </c>
      <c r="T89" s="106">
        <f>IF(ISERROR(VLOOKUP($A89,NonEConsump,T$73,FALSE)/VLOOKUP($A89,IndCons,T$73,FALSE)),0,VLOOKUP($A89,NonEConsump,T$73,FALSE)/VLOOKUP($A89,IndCons,T$73,FALSE))</f>
        <v/>
      </c>
      <c r="U89" s="106">
        <f>IF(ISERROR(VLOOKUP($A89,NonEConsump,U$73,FALSE)/VLOOKUP($A89,IndCons,U$73,FALSE)),0,VLOOKUP($A89,NonEConsump,U$73,FALSE)/VLOOKUP($A89,IndCons,U$73,FALSE))</f>
        <v/>
      </c>
      <c r="V89" s="106">
        <f>IF(ISERROR(VLOOKUP($A89,NonEConsump,V$73,FALSE)/VLOOKUP($A89,IndCons,V$73,FALSE)),0,VLOOKUP($A89,NonEConsump,V$73,FALSE)/VLOOKUP($A89,IndCons,V$73,FALSE))</f>
        <v/>
      </c>
      <c r="W89" s="106">
        <f>IF(ISERROR(VLOOKUP($A89,NonEConsump,W$73,FALSE)/VLOOKUP($A89,IndCons,W$73,FALSE)),0,VLOOKUP($A89,NonEConsump,W$73,FALSE)/VLOOKUP($A89,IndCons,W$73,FALSE))</f>
        <v/>
      </c>
      <c r="X89" s="106">
        <f>IF(ISERROR(VLOOKUP($A89,NonEConsump,X$73,FALSE)/VLOOKUP($A89,IndCons,X$73,FALSE)),0,VLOOKUP($A89,NonEConsump,X$73,FALSE)/VLOOKUP($A89,IndCons,X$73,FALSE))</f>
        <v/>
      </c>
      <c r="Y89" s="106">
        <f>IF(ISERROR(VLOOKUP($A89,NonEConsump,Y$73,FALSE)/VLOOKUP($A89,IndCons,Y$73,FALSE)),0,VLOOKUP($A89,NonEConsump,Y$73,FALSE)/VLOOKUP($A89,IndCons,Y$73,FALSE))</f>
        <v/>
      </c>
      <c r="Z89" s="106">
        <f>IF(ISERROR(VLOOKUP($A89,NonEConsump,Z$73,FALSE)/VLOOKUP($A89,IndCons,Z$73,FALSE)),0,VLOOKUP($A89,NonEConsump,Z$73,FALSE)/VLOOKUP($A89,IndCons,Z$73,FALSE))</f>
        <v/>
      </c>
      <c r="AA89" s="106">
        <f>IF(ISERROR(VLOOKUP($A89,NonEConsump,AA$73,FALSE)/VLOOKUP($A89,IndCons,AA$73,FALSE)),0,VLOOKUP($A89,NonEConsump,AA$73,FALSE)/VLOOKUP($A89,IndCons,AA$73,FALSE))</f>
        <v/>
      </c>
      <c r="AB89" s="106">
        <f>IF(ISERROR(VLOOKUP($A89,NonEConsump,AB$73,FALSE)/VLOOKUP($A89,IndCons,AB$73,FALSE)),0,VLOOKUP($A89,NonEConsump,AB$73,FALSE)/VLOOKUP($A89,IndCons,AB$73,FALSE))</f>
        <v/>
      </c>
      <c r="AC89" s="106">
        <f>IF(ISERROR(VLOOKUP($A89,NonEConsump,AC$73,FALSE)/VLOOKUP($A89,IndCons,AC$73,FALSE)),0,VLOOKUP($A89,NonEConsump,AC$73,FALSE)/VLOOKUP($A89,IndCons,AC$73,FALSE))</f>
        <v/>
      </c>
      <c r="AD89" s="106">
        <f>IF(ISERROR(VLOOKUP($A89,NonEConsump,AD$73,FALSE)/VLOOKUP($A89,IndCons,AD$73,FALSE)),0,VLOOKUP($A89,NonEConsump,AD$73,FALSE)/VLOOKUP($A89,IndCons,AD$73,FALSE))</f>
        <v/>
      </c>
      <c r="AE89" s="106" t="n"/>
      <c r="AF89" s="107" t="n"/>
    </row>
    <row r="90">
      <c r="A90" s="95" t="inlineStr">
        <is>
          <t>Waxes</t>
        </is>
      </c>
      <c r="B90" s="106">
        <f>IF(ISERROR(VLOOKUP($A90,NonEConsump,B$73,FALSE)/VLOOKUP($A90,IndCons,B$73,FALSE)),0,VLOOKUP($A90,NonEConsump,B$73,FALSE)/VLOOKUP($A90,IndCons,B$73,FALSE))</f>
        <v/>
      </c>
      <c r="C90" s="106">
        <f>IF(ISERROR(VLOOKUP($A90,NonEConsump,C$73,FALSE)/VLOOKUP($A90,IndCons,C$73,FALSE)),0,VLOOKUP($A90,NonEConsump,C$73,FALSE)/VLOOKUP($A90,IndCons,C$73,FALSE))</f>
        <v/>
      </c>
      <c r="D90" s="106">
        <f>IF(ISERROR(VLOOKUP($A90,NonEConsump,D$73,FALSE)/VLOOKUP($A90,IndCons,D$73,FALSE)),0,VLOOKUP($A90,NonEConsump,D$73,FALSE)/VLOOKUP($A90,IndCons,D$73,FALSE))</f>
        <v/>
      </c>
      <c r="E90" s="106">
        <f>IF(ISERROR(VLOOKUP($A90,NonEConsump,E$73,FALSE)/VLOOKUP($A90,IndCons,E$73,FALSE)),0,VLOOKUP($A90,NonEConsump,E$73,FALSE)/VLOOKUP($A90,IndCons,E$73,FALSE))</f>
        <v/>
      </c>
      <c r="F90" s="106">
        <f>IF(ISERROR(VLOOKUP($A90,NonEConsump,F$73,FALSE)/VLOOKUP($A90,IndCons,F$73,FALSE)),0,VLOOKUP($A90,NonEConsump,F$73,FALSE)/VLOOKUP($A90,IndCons,F$73,FALSE))</f>
        <v/>
      </c>
      <c r="G90" s="106">
        <f>IF(ISERROR(VLOOKUP($A90,NonEConsump,G$73,FALSE)/VLOOKUP($A90,IndCons,G$73,FALSE)),0,VLOOKUP($A90,NonEConsump,G$73,FALSE)/VLOOKUP($A90,IndCons,G$73,FALSE))</f>
        <v/>
      </c>
      <c r="H90" s="106">
        <f>IF(ISERROR(VLOOKUP($A90,NonEConsump,H$73,FALSE)/VLOOKUP($A90,IndCons,H$73,FALSE)),0,VLOOKUP($A90,NonEConsump,H$73,FALSE)/VLOOKUP($A90,IndCons,H$73,FALSE))</f>
        <v/>
      </c>
      <c r="I90" s="106">
        <f>IF(ISERROR(VLOOKUP($A90,NonEConsump,I$73,FALSE)/VLOOKUP($A90,IndCons,I$73,FALSE)),0,VLOOKUP($A90,NonEConsump,I$73,FALSE)/VLOOKUP($A90,IndCons,I$73,FALSE))</f>
        <v/>
      </c>
      <c r="J90" s="106">
        <f>IF(ISERROR(VLOOKUP($A90,NonEConsump,J$73,FALSE)/VLOOKUP($A90,IndCons,J$73,FALSE)),0,VLOOKUP($A90,NonEConsump,J$73,FALSE)/VLOOKUP($A90,IndCons,J$73,FALSE))</f>
        <v/>
      </c>
      <c r="K90" s="106">
        <f>IF(ISERROR(VLOOKUP($A90,NonEConsump,K$73,FALSE)/VLOOKUP($A90,IndCons,K$73,FALSE)),0,VLOOKUP($A90,NonEConsump,K$73,FALSE)/VLOOKUP($A90,IndCons,K$73,FALSE))</f>
        <v/>
      </c>
      <c r="L90" s="106">
        <f>IF(ISERROR(VLOOKUP($A90,NonEConsump,L$73,FALSE)/VLOOKUP($A90,IndCons,L$73,FALSE)),0,VLOOKUP($A90,NonEConsump,L$73,FALSE)/VLOOKUP($A90,IndCons,L$73,FALSE))</f>
        <v/>
      </c>
      <c r="M90" s="106">
        <f>IF(ISERROR(VLOOKUP($A90,NonEConsump,M$73,FALSE)/VLOOKUP($A90,IndCons,M$73,FALSE)),0,VLOOKUP($A90,NonEConsump,M$73,FALSE)/VLOOKUP($A90,IndCons,M$73,FALSE))</f>
        <v/>
      </c>
      <c r="N90" s="106">
        <f>IF(ISERROR(VLOOKUP($A90,NonEConsump,N$73,FALSE)/VLOOKUP($A90,IndCons,N$73,FALSE)),0,VLOOKUP($A90,NonEConsump,N$73,FALSE)/VLOOKUP($A90,IndCons,N$73,FALSE))</f>
        <v/>
      </c>
      <c r="O90" s="106">
        <f>IF(ISERROR(VLOOKUP($A90,NonEConsump,O$73,FALSE)/VLOOKUP($A90,IndCons,O$73,FALSE)),0,VLOOKUP($A90,NonEConsump,O$73,FALSE)/VLOOKUP($A90,IndCons,O$73,FALSE))</f>
        <v/>
      </c>
      <c r="P90" s="106">
        <f>IF(ISERROR(VLOOKUP($A90,NonEConsump,P$73,FALSE)/VLOOKUP($A90,IndCons,P$73,FALSE)),0,VLOOKUP($A90,NonEConsump,P$73,FALSE)/VLOOKUP($A90,IndCons,P$73,FALSE))</f>
        <v/>
      </c>
      <c r="Q90" s="106">
        <f>IF(ISERROR(VLOOKUP($A90,NonEConsump,Q$73,FALSE)/VLOOKUP($A90,IndCons,Q$73,FALSE)),0,VLOOKUP($A90,NonEConsump,Q$73,FALSE)/VLOOKUP($A90,IndCons,Q$73,FALSE))</f>
        <v/>
      </c>
      <c r="R90" s="106">
        <f>IF(ISERROR(VLOOKUP($A90,NonEConsump,R$73,FALSE)/VLOOKUP($A90,IndCons,R$73,FALSE)),0,VLOOKUP($A90,NonEConsump,R$73,FALSE)/VLOOKUP($A90,IndCons,R$73,FALSE))</f>
        <v/>
      </c>
      <c r="S90" s="106">
        <f>IF(ISERROR(VLOOKUP($A90,NonEConsump,S$73,FALSE)/VLOOKUP($A90,IndCons,S$73,FALSE)),0,VLOOKUP($A90,NonEConsump,S$73,FALSE)/VLOOKUP($A90,IndCons,S$73,FALSE))</f>
        <v/>
      </c>
      <c r="T90" s="106">
        <f>IF(ISERROR(VLOOKUP($A90,NonEConsump,T$73,FALSE)/VLOOKUP($A90,IndCons,T$73,FALSE)),0,VLOOKUP($A90,NonEConsump,T$73,FALSE)/VLOOKUP($A90,IndCons,T$73,FALSE))</f>
        <v/>
      </c>
      <c r="U90" s="106">
        <f>IF(ISERROR(VLOOKUP($A90,NonEConsump,U$73,FALSE)/VLOOKUP($A90,IndCons,U$73,FALSE)),0,VLOOKUP($A90,NonEConsump,U$73,FALSE)/VLOOKUP($A90,IndCons,U$73,FALSE))</f>
        <v/>
      </c>
      <c r="V90" s="106">
        <f>IF(ISERROR(VLOOKUP($A90,NonEConsump,V$73,FALSE)/VLOOKUP($A90,IndCons,V$73,FALSE)),0,VLOOKUP($A90,NonEConsump,V$73,FALSE)/VLOOKUP($A90,IndCons,V$73,FALSE))</f>
        <v/>
      </c>
      <c r="W90" s="106">
        <f>IF(ISERROR(VLOOKUP($A90,NonEConsump,W$73,FALSE)/VLOOKUP($A90,IndCons,W$73,FALSE)),0,VLOOKUP($A90,NonEConsump,W$73,FALSE)/VLOOKUP($A90,IndCons,W$73,FALSE))</f>
        <v/>
      </c>
      <c r="X90" s="106">
        <f>IF(ISERROR(VLOOKUP($A90,NonEConsump,X$73,FALSE)/VLOOKUP($A90,IndCons,X$73,FALSE)),0,VLOOKUP($A90,NonEConsump,X$73,FALSE)/VLOOKUP($A90,IndCons,X$73,FALSE))</f>
        <v/>
      </c>
      <c r="Y90" s="106">
        <f>IF(ISERROR(VLOOKUP($A90,NonEConsump,Y$73,FALSE)/VLOOKUP($A90,IndCons,Y$73,FALSE)),0,VLOOKUP($A90,NonEConsump,Y$73,FALSE)/VLOOKUP($A90,IndCons,Y$73,FALSE))</f>
        <v/>
      </c>
      <c r="Z90" s="106">
        <f>IF(ISERROR(VLOOKUP($A90,NonEConsump,Z$73,FALSE)/VLOOKUP($A90,IndCons,Z$73,FALSE)),0,VLOOKUP($A90,NonEConsump,Z$73,FALSE)/VLOOKUP($A90,IndCons,Z$73,FALSE))</f>
        <v/>
      </c>
      <c r="AA90" s="106">
        <f>IF(ISERROR(VLOOKUP($A90,NonEConsump,AA$73,FALSE)/VLOOKUP($A90,IndCons,AA$73,FALSE)),0,VLOOKUP($A90,NonEConsump,AA$73,FALSE)/VLOOKUP($A90,IndCons,AA$73,FALSE))</f>
        <v/>
      </c>
      <c r="AB90" s="106">
        <f>IF(ISERROR(VLOOKUP($A90,NonEConsump,AB$73,FALSE)/VLOOKUP($A90,IndCons,AB$73,FALSE)),0,VLOOKUP($A90,NonEConsump,AB$73,FALSE)/VLOOKUP($A90,IndCons,AB$73,FALSE))</f>
        <v/>
      </c>
      <c r="AC90" s="106">
        <f>IF(ISERROR(VLOOKUP($A90,NonEConsump,AC$73,FALSE)/VLOOKUP($A90,IndCons,AC$73,FALSE)),0,VLOOKUP($A90,NonEConsump,AC$73,FALSE)/VLOOKUP($A90,IndCons,AC$73,FALSE))</f>
        <v/>
      </c>
      <c r="AD90" s="106">
        <f>IF(ISERROR(VLOOKUP($A90,NonEConsump,AD$73,FALSE)/VLOOKUP($A90,IndCons,AD$73,FALSE)),0,VLOOKUP($A90,NonEConsump,AD$73,FALSE)/VLOOKUP($A90,IndCons,AD$73,FALSE))</f>
        <v/>
      </c>
      <c r="AE90" s="106" t="n"/>
      <c r="AF90" s="107" t="n"/>
    </row>
    <row r="91" ht="14" customHeight="1" s="163" thickBot="1">
      <c r="A91" s="95" t="inlineStr">
        <is>
          <t>Misc. Petro Products</t>
        </is>
      </c>
      <c r="B91" s="106">
        <f>IF(ISERROR(VLOOKUP($A91,NonEConsump,B$73,FALSE)/VLOOKUP($A91,IndCons,B$73,FALSE)),0,VLOOKUP($A91,NonEConsump,B$73,FALSE)/VLOOKUP($A91,IndCons,B$73,FALSE))</f>
        <v/>
      </c>
      <c r="C91" s="106">
        <f>IF(ISERROR(VLOOKUP($A91,NonEConsump,C$73,FALSE)/VLOOKUP($A91,IndCons,C$73,FALSE)),0,VLOOKUP($A91,NonEConsump,C$73,FALSE)/VLOOKUP($A91,IndCons,C$73,FALSE))</f>
        <v/>
      </c>
      <c r="D91" s="106">
        <f>IF(ISERROR(VLOOKUP($A91,NonEConsump,D$73,FALSE)/VLOOKUP($A91,IndCons,D$73,FALSE)),0,VLOOKUP($A91,NonEConsump,D$73,FALSE)/VLOOKUP($A91,IndCons,D$73,FALSE))</f>
        <v/>
      </c>
      <c r="E91" s="106">
        <f>IF(ISERROR(VLOOKUP($A91,NonEConsump,E$73,FALSE)/VLOOKUP($A91,IndCons,E$73,FALSE)),0,VLOOKUP($A91,NonEConsump,E$73,FALSE)/VLOOKUP($A91,IndCons,E$73,FALSE))</f>
        <v/>
      </c>
      <c r="F91" s="106">
        <f>IF(ISERROR(VLOOKUP($A91,NonEConsump,F$73,FALSE)/VLOOKUP($A91,IndCons,F$73,FALSE)),0,VLOOKUP($A91,NonEConsump,F$73,FALSE)/VLOOKUP($A91,IndCons,F$73,FALSE))</f>
        <v/>
      </c>
      <c r="G91" s="106">
        <f>IF(ISERROR(VLOOKUP($A91,NonEConsump,G$73,FALSE)/VLOOKUP($A91,IndCons,G$73,FALSE)),0,VLOOKUP($A91,NonEConsump,G$73,FALSE)/VLOOKUP($A91,IndCons,G$73,FALSE))</f>
        <v/>
      </c>
      <c r="H91" s="106">
        <f>IF(ISERROR(VLOOKUP($A91,NonEConsump,H$73,FALSE)/VLOOKUP($A91,IndCons,H$73,FALSE)),0,VLOOKUP($A91,NonEConsump,H$73,FALSE)/VLOOKUP($A91,IndCons,H$73,FALSE))</f>
        <v/>
      </c>
      <c r="I91" s="106">
        <f>IF(ISERROR(VLOOKUP($A91,NonEConsump,I$73,FALSE)/VLOOKUP($A91,IndCons,I$73,FALSE)),0,VLOOKUP($A91,NonEConsump,I$73,FALSE)/VLOOKUP($A91,IndCons,I$73,FALSE))</f>
        <v/>
      </c>
      <c r="J91" s="106">
        <f>IF(ISERROR(VLOOKUP($A91,NonEConsump,J$73,FALSE)/VLOOKUP($A91,IndCons,J$73,FALSE)),0,VLOOKUP($A91,NonEConsump,J$73,FALSE)/VLOOKUP($A91,IndCons,J$73,FALSE))</f>
        <v/>
      </c>
      <c r="K91" s="106">
        <f>IF(ISERROR(VLOOKUP($A91,NonEConsump,K$73,FALSE)/VLOOKUP($A91,IndCons,K$73,FALSE)),0,VLOOKUP($A91,NonEConsump,K$73,FALSE)/VLOOKUP($A91,IndCons,K$73,FALSE))</f>
        <v/>
      </c>
      <c r="L91" s="106">
        <f>IF(ISERROR(VLOOKUP($A91,NonEConsump,L$73,FALSE)/VLOOKUP($A91,IndCons,L$73,FALSE)),0,VLOOKUP($A91,NonEConsump,L$73,FALSE)/VLOOKUP($A91,IndCons,L$73,FALSE))</f>
        <v/>
      </c>
      <c r="M91" s="106">
        <f>IF(ISERROR(VLOOKUP($A91,NonEConsump,M$73,FALSE)/VLOOKUP($A91,IndCons,M$73,FALSE)),0,VLOOKUP($A91,NonEConsump,M$73,FALSE)/VLOOKUP($A91,IndCons,M$73,FALSE))</f>
        <v/>
      </c>
      <c r="N91" s="106">
        <f>IF(ISERROR(VLOOKUP($A91,NonEConsump,N$73,FALSE)/VLOOKUP($A91,IndCons,N$73,FALSE)),0,VLOOKUP($A91,NonEConsump,N$73,FALSE)/VLOOKUP($A91,IndCons,N$73,FALSE))</f>
        <v/>
      </c>
      <c r="O91" s="106">
        <f>IF(ISERROR(VLOOKUP($A91,NonEConsump,O$73,FALSE)/VLOOKUP($A91,IndCons,O$73,FALSE)),0,VLOOKUP($A91,NonEConsump,O$73,FALSE)/VLOOKUP($A91,IndCons,O$73,FALSE))</f>
        <v/>
      </c>
      <c r="P91" s="106">
        <f>IF(ISERROR(VLOOKUP($A91,NonEConsump,P$73,FALSE)/VLOOKUP($A91,IndCons,P$73,FALSE)),0,VLOOKUP($A91,NonEConsump,P$73,FALSE)/VLOOKUP($A91,IndCons,P$73,FALSE))</f>
        <v/>
      </c>
      <c r="Q91" s="106">
        <f>IF(ISERROR(VLOOKUP($A91,NonEConsump,Q$73,FALSE)/VLOOKUP($A91,IndCons,Q$73,FALSE)),0,VLOOKUP($A91,NonEConsump,Q$73,FALSE)/VLOOKUP($A91,IndCons,Q$73,FALSE))</f>
        <v/>
      </c>
      <c r="R91" s="106">
        <f>IF(ISERROR(VLOOKUP($A91,NonEConsump,R$73,FALSE)/VLOOKUP($A91,IndCons,R$73,FALSE)),0,VLOOKUP($A91,NonEConsump,R$73,FALSE)/VLOOKUP($A91,IndCons,R$73,FALSE))</f>
        <v/>
      </c>
      <c r="S91" s="106">
        <f>IF(ISERROR(VLOOKUP($A91,NonEConsump,S$73,FALSE)/VLOOKUP($A91,IndCons,S$73,FALSE)),0,VLOOKUP($A91,NonEConsump,S$73,FALSE)/VLOOKUP($A91,IndCons,S$73,FALSE))</f>
        <v/>
      </c>
      <c r="T91" s="106">
        <f>IF(ISERROR(VLOOKUP($A91,NonEConsump,T$73,FALSE)/VLOOKUP($A91,IndCons,T$73,FALSE)),0,VLOOKUP($A91,NonEConsump,T$73,FALSE)/VLOOKUP($A91,IndCons,T$73,FALSE))</f>
        <v/>
      </c>
      <c r="U91" s="106">
        <f>IF(ISERROR(VLOOKUP($A91,NonEConsump,U$73,FALSE)/VLOOKUP($A91,IndCons,U$73,FALSE)),0,VLOOKUP($A91,NonEConsump,U$73,FALSE)/VLOOKUP($A91,IndCons,U$73,FALSE))</f>
        <v/>
      </c>
      <c r="V91" s="106">
        <f>IF(ISERROR(VLOOKUP($A91,NonEConsump,V$73,FALSE)/VLOOKUP($A91,IndCons,V$73,FALSE)),0,VLOOKUP($A91,NonEConsump,V$73,FALSE)/VLOOKUP($A91,IndCons,V$73,FALSE))</f>
        <v/>
      </c>
      <c r="W91" s="106">
        <f>IF(ISERROR(VLOOKUP($A91,NonEConsump,W$73,FALSE)/VLOOKUP($A91,IndCons,W$73,FALSE)),0,VLOOKUP($A91,NonEConsump,W$73,FALSE)/VLOOKUP($A91,IndCons,W$73,FALSE))</f>
        <v/>
      </c>
      <c r="X91" s="106">
        <f>IF(ISERROR(VLOOKUP($A91,NonEConsump,X$73,FALSE)/VLOOKUP($A91,IndCons,X$73,FALSE)),0,VLOOKUP($A91,NonEConsump,X$73,FALSE)/VLOOKUP($A91,IndCons,X$73,FALSE))</f>
        <v/>
      </c>
      <c r="Y91" s="106">
        <f>IF(ISERROR(VLOOKUP($A91,NonEConsump,Y$73,FALSE)/VLOOKUP($A91,IndCons,Y$73,FALSE)),0,VLOOKUP($A91,NonEConsump,Y$73,FALSE)/VLOOKUP($A91,IndCons,Y$73,FALSE))</f>
        <v/>
      </c>
      <c r="Z91" s="106">
        <f>IF(ISERROR(VLOOKUP($A91,NonEConsump,Z$73,FALSE)/VLOOKUP($A91,IndCons,Z$73,FALSE)),0,VLOOKUP($A91,NonEConsump,Z$73,FALSE)/VLOOKUP($A91,IndCons,Z$73,FALSE))</f>
        <v/>
      </c>
      <c r="AA91" s="106">
        <f>IF(ISERROR(VLOOKUP($A91,NonEConsump,AA$73,FALSE)/VLOOKUP($A91,IndCons,AA$73,FALSE)),0,VLOOKUP($A91,NonEConsump,AA$73,FALSE)/VLOOKUP($A91,IndCons,AA$73,FALSE))</f>
        <v/>
      </c>
      <c r="AB91" s="106">
        <f>IF(ISERROR(VLOOKUP($A91,NonEConsump,AB$73,FALSE)/VLOOKUP($A91,IndCons,AB$73,FALSE)),0,VLOOKUP($A91,NonEConsump,AB$73,FALSE)/VLOOKUP($A91,IndCons,AB$73,FALSE))</f>
        <v/>
      </c>
      <c r="AC91" s="106">
        <f>IF(ISERROR(VLOOKUP($A91,NonEConsump,AC$73,FALSE)/VLOOKUP($A91,IndCons,AC$73,FALSE)),0,VLOOKUP($A91,NonEConsump,AC$73,FALSE)/VLOOKUP($A91,IndCons,AC$73,FALSE))</f>
        <v/>
      </c>
      <c r="AD91" s="106">
        <f>IF(ISERROR(VLOOKUP($A91,NonEConsump,AD$73,FALSE)/VLOOKUP($A91,IndCons,AD$73,FALSE)),0,VLOOKUP($A91,NonEConsump,AD$73,FALSE)/VLOOKUP($A91,IndCons,AD$73,FALSE))</f>
        <v/>
      </c>
      <c r="AE91" s="108" t="n"/>
      <c r="AF91" s="109" t="n"/>
    </row>
    <row r="92">
      <c r="A92" s="110" t="inlineStr">
        <is>
          <t>Other Coal</t>
        </is>
      </c>
      <c r="B92" s="111">
        <f>IF(ISERROR(VLOOKUP($A92,NonEConsump,B$73,FALSE)/VLOOKUP($A92,IndCons,B$73,FALSE)),0,VLOOKUP($A92,NonEConsump,B$73,FALSE)/VLOOKUP($A92,IndCons,B$73,FALSE))</f>
        <v/>
      </c>
      <c r="C92" s="111">
        <f>IF(ISERROR(VLOOKUP($A92,NonEConsump,C$73,FALSE)/VLOOKUP($A92,IndCons,C$73,FALSE)),0,VLOOKUP($A92,NonEConsump,C$73,FALSE)/VLOOKUP($A92,IndCons,C$73,FALSE))</f>
        <v/>
      </c>
      <c r="D92" s="111">
        <f>IF(ISERROR(VLOOKUP($A92,NonEConsump,D$73,FALSE)/VLOOKUP($A92,IndCons,D$73,FALSE)),0,VLOOKUP($A92,NonEConsump,D$73,FALSE)/VLOOKUP($A92,IndCons,D$73,FALSE))</f>
        <v/>
      </c>
      <c r="E92" s="111">
        <f>IF(ISERROR(VLOOKUP($A92,NonEConsump,E$73,FALSE)/VLOOKUP($A92,IndCons,E$73,FALSE)),0,VLOOKUP($A92,NonEConsump,E$73,FALSE)/VLOOKUP($A92,IndCons,E$73,FALSE))</f>
        <v/>
      </c>
      <c r="F92" s="111">
        <f>IF(ISERROR(VLOOKUP($A92,NonEConsump,F$73,FALSE)/VLOOKUP($A92,IndCons,F$73,FALSE)),0,VLOOKUP($A92,NonEConsump,F$73,FALSE)/VLOOKUP($A92,IndCons,F$73,FALSE))</f>
        <v/>
      </c>
      <c r="G92" s="111">
        <f>IF(ISERROR(VLOOKUP($A92,NonEConsump,G$73,FALSE)/VLOOKUP($A92,IndCons,G$73,FALSE)),0,VLOOKUP($A92,NonEConsump,G$73,FALSE)/VLOOKUP($A92,IndCons,G$73,FALSE))</f>
        <v/>
      </c>
      <c r="H92" s="111">
        <f>IF(ISERROR(VLOOKUP($A92,NonEConsump,H$73,FALSE)/VLOOKUP($A92,IndCons,H$73,FALSE)),0,VLOOKUP($A92,NonEConsump,H$73,FALSE)/VLOOKUP($A92,IndCons,H$73,FALSE))</f>
        <v/>
      </c>
      <c r="I92" s="111">
        <f>IF(ISERROR(VLOOKUP($A92,NonEConsump,I$73,FALSE)/VLOOKUP($A92,IndCons,I$73,FALSE)),0,VLOOKUP($A92,NonEConsump,I$73,FALSE)/VLOOKUP($A92,IndCons,I$73,FALSE))</f>
        <v/>
      </c>
      <c r="J92" s="111">
        <f>IF(ISERROR(VLOOKUP($A92,NonEConsump,J$73,FALSE)/VLOOKUP($A92,IndCons,J$73,FALSE)),0,VLOOKUP($A92,NonEConsump,J$73,FALSE)/VLOOKUP($A92,IndCons,J$73,FALSE))</f>
        <v/>
      </c>
      <c r="K92" s="111">
        <f>IF(ISERROR(VLOOKUP($A92,NonEConsump,K$73,FALSE)/VLOOKUP($A92,IndCons,K$73,FALSE)),0,VLOOKUP($A92,NonEConsump,K$73,FALSE)/VLOOKUP($A92,IndCons,K$73,FALSE))</f>
        <v/>
      </c>
      <c r="L92" s="111">
        <f>IF(ISERROR(VLOOKUP($A92,NonEConsump,L$73,FALSE)/VLOOKUP($A92,IndCons,L$73,FALSE)),0,VLOOKUP($A92,NonEConsump,L$73,FALSE)/VLOOKUP($A92,IndCons,L$73,FALSE))</f>
        <v/>
      </c>
      <c r="M92" s="111">
        <f>IF(ISERROR(VLOOKUP($A92,NonEConsump,M$73,FALSE)/VLOOKUP($A92,IndCons,M$73,FALSE)),0,VLOOKUP($A92,NonEConsump,M$73,FALSE)/VLOOKUP($A92,IndCons,M$73,FALSE))</f>
        <v/>
      </c>
      <c r="N92" s="111">
        <f>IF(ISERROR(VLOOKUP($A92,NonEConsump,N$73,FALSE)/VLOOKUP($A92,IndCons,N$73,FALSE)),0,VLOOKUP($A92,NonEConsump,N$73,FALSE)/VLOOKUP($A92,IndCons,N$73,FALSE))</f>
        <v/>
      </c>
      <c r="O92" s="111">
        <f>IF(ISERROR(VLOOKUP($A92,NonEConsump,O$73,FALSE)/VLOOKUP($A92,IndCons,O$73,FALSE)),0,VLOOKUP($A92,NonEConsump,O$73,FALSE)/VLOOKUP($A92,IndCons,O$73,FALSE))</f>
        <v/>
      </c>
      <c r="P92" s="111">
        <f>IF(ISERROR(VLOOKUP($A92,NonEConsump,P$73,FALSE)/VLOOKUP($A92,IndCons,P$73,FALSE)),0,VLOOKUP($A92,NonEConsump,P$73,FALSE)/VLOOKUP($A92,IndCons,P$73,FALSE))</f>
        <v/>
      </c>
      <c r="Q92" s="111">
        <f>IF(ISERROR(VLOOKUP($A92,NonEConsump,Q$73,FALSE)/VLOOKUP($A92,IndCons,Q$73,FALSE)),0,VLOOKUP($A92,NonEConsump,Q$73,FALSE)/VLOOKUP($A92,IndCons,Q$73,FALSE))</f>
        <v/>
      </c>
      <c r="R92" s="111">
        <f>IF(ISERROR(VLOOKUP($A92,NonEConsump,R$73,FALSE)/VLOOKUP($A92,IndCons,R$73,FALSE)),0,VLOOKUP($A92,NonEConsump,R$73,FALSE)/VLOOKUP($A92,IndCons,R$73,FALSE))</f>
        <v/>
      </c>
      <c r="S92" s="111">
        <f>IF(ISERROR(VLOOKUP($A92,NonEConsump,S$73,FALSE)/VLOOKUP($A92,IndCons,S$73,FALSE)),0,VLOOKUP($A92,NonEConsump,S$73,FALSE)/VLOOKUP($A92,IndCons,S$73,FALSE))</f>
        <v/>
      </c>
      <c r="T92" s="111">
        <f>IF(ISERROR(VLOOKUP($A92,NonEConsump,T$73,FALSE)/VLOOKUP($A92,IndCons,T$73,FALSE)),0,VLOOKUP($A92,NonEConsump,T$73,FALSE)/VLOOKUP($A92,IndCons,T$73,FALSE))</f>
        <v/>
      </c>
      <c r="U92" s="111">
        <f>IF(ISERROR(VLOOKUP($A92,NonEConsump,U$73,FALSE)/VLOOKUP($A92,IndCons,U$73,FALSE)),0,VLOOKUP($A92,NonEConsump,U$73,FALSE)/VLOOKUP($A92,IndCons,U$73,FALSE))</f>
        <v/>
      </c>
      <c r="V92" s="111">
        <f>IF(ISERROR(VLOOKUP($A92,NonEConsump,V$73,FALSE)/VLOOKUP($A92,IndCons,V$73,FALSE)),0,VLOOKUP($A92,NonEConsump,V$73,FALSE)/VLOOKUP($A92,IndCons,V$73,FALSE))</f>
        <v/>
      </c>
      <c r="W92" s="111">
        <f>IF(ISERROR(VLOOKUP($A92,NonEConsump,W$73,FALSE)/VLOOKUP($A92,IndCons,W$73,FALSE)),0,VLOOKUP($A92,NonEConsump,W$73,FALSE)/VLOOKUP($A92,IndCons,W$73,FALSE))</f>
        <v/>
      </c>
      <c r="X92" s="111">
        <f>IF(ISERROR(VLOOKUP($A92,NonEConsump,X$73,FALSE)/VLOOKUP($A92,IndCons,X$73,FALSE)),0,VLOOKUP($A92,NonEConsump,X$73,FALSE)/VLOOKUP($A92,IndCons,X$73,FALSE))</f>
        <v/>
      </c>
      <c r="Y92" s="111">
        <f>IF(ISERROR(VLOOKUP($A92,NonEConsump,Y$73,FALSE)/VLOOKUP($A92,IndCons,Y$73,FALSE)),0,VLOOKUP($A92,NonEConsump,Y$73,FALSE)/VLOOKUP($A92,IndCons,Y$73,FALSE))</f>
        <v/>
      </c>
      <c r="Z92" s="111">
        <f>IF(ISERROR(VLOOKUP($A92,NonEConsump,Z$73,FALSE)/VLOOKUP($A92,IndCons,Z$73,FALSE)),0,VLOOKUP($A92,NonEConsump,Z$73,FALSE)/VLOOKUP($A92,IndCons,Z$73,FALSE))</f>
        <v/>
      </c>
      <c r="AA92" s="111">
        <f>IF(ISERROR(VLOOKUP($A92,NonEConsump,AA$73,FALSE)/VLOOKUP($A92,IndCons,AA$73,FALSE)),0,VLOOKUP($A92,NonEConsump,AA$73,FALSE)/VLOOKUP($A92,IndCons,AA$73,FALSE))</f>
        <v/>
      </c>
      <c r="AB92" s="111">
        <f>IF(ISERROR(VLOOKUP($A92,NonEConsump,AB$73,FALSE)/VLOOKUP($A92,IndCons,AB$73,FALSE)),0,VLOOKUP($A92,NonEConsump,AB$73,FALSE)/VLOOKUP($A92,IndCons,AB$73,FALSE))</f>
        <v/>
      </c>
      <c r="AC92" s="111">
        <f>IF(ISERROR(VLOOKUP($A92,NonEConsump,AC$73,FALSE)/VLOOKUP($A92,IndCons,AC$73,FALSE)),0,VLOOKUP($A92,NonEConsump,AC$73,FALSE)/VLOOKUP($A92,IndCons,AC$73,FALSE))</f>
        <v/>
      </c>
      <c r="AD92" s="111">
        <f>IF(ISERROR(VLOOKUP($A92,NonEConsump,AD$73,FALSE)/VLOOKUP($A92,IndCons,AD$73,FALSE)),0,VLOOKUP($A92,NonEConsump,AD$73,FALSE)/VLOOKUP($A92,IndCons,AD$73,FALSE))</f>
        <v/>
      </c>
      <c r="AE92" s="111" t="n"/>
      <c r="AF92" s="112" t="n"/>
    </row>
    <row r="93">
      <c r="A93" s="95" t="inlineStr">
        <is>
          <t>Aviation Gasoline Blending Components</t>
        </is>
      </c>
      <c r="B93" s="106">
        <f>IF(ISERROR(VLOOKUP($A93,NonEConsump,B$73,FALSE)/VLOOKUP($A93,IndCons,B$73,FALSE)),0,VLOOKUP($A93,NonEConsump,B$73,FALSE)/VLOOKUP($A93,IndCons,B$73,FALSE))</f>
        <v/>
      </c>
      <c r="C93" s="106">
        <f>IF(ISERROR(VLOOKUP($A93,NonEConsump,C$73,FALSE)/VLOOKUP($A93,IndCons,C$73,FALSE)),0,VLOOKUP($A93,NonEConsump,C$73,FALSE)/VLOOKUP($A93,IndCons,C$73,FALSE))</f>
        <v/>
      </c>
      <c r="D93" s="106">
        <f>IF(ISERROR(VLOOKUP($A93,NonEConsump,D$73,FALSE)/VLOOKUP($A93,IndCons,D$73,FALSE)),0,VLOOKUP($A93,NonEConsump,D$73,FALSE)/VLOOKUP($A93,IndCons,D$73,FALSE))</f>
        <v/>
      </c>
      <c r="E93" s="106">
        <f>IF(ISERROR(VLOOKUP($A93,NonEConsump,E$73,FALSE)/VLOOKUP($A93,IndCons,E$73,FALSE)),0,VLOOKUP($A93,NonEConsump,E$73,FALSE)/VLOOKUP($A93,IndCons,E$73,FALSE))</f>
        <v/>
      </c>
      <c r="F93" s="106">
        <f>IF(ISERROR(VLOOKUP($A93,NonEConsump,F$73,FALSE)/VLOOKUP($A93,IndCons,F$73,FALSE)),0,VLOOKUP($A93,NonEConsump,F$73,FALSE)/VLOOKUP($A93,IndCons,F$73,FALSE))</f>
        <v/>
      </c>
      <c r="G93" s="106">
        <f>IF(ISERROR(VLOOKUP($A93,NonEConsump,G$73,FALSE)/VLOOKUP($A93,IndCons,G$73,FALSE)),0,VLOOKUP($A93,NonEConsump,G$73,FALSE)/VLOOKUP($A93,IndCons,G$73,FALSE))</f>
        <v/>
      </c>
      <c r="H93" s="106">
        <f>IF(ISERROR(VLOOKUP($A93,NonEConsump,H$73,FALSE)/VLOOKUP($A93,IndCons,H$73,FALSE)),0,VLOOKUP($A93,NonEConsump,H$73,FALSE)/VLOOKUP($A93,IndCons,H$73,FALSE))</f>
        <v/>
      </c>
      <c r="I93" s="106">
        <f>IF(ISERROR(VLOOKUP($A93,NonEConsump,I$73,FALSE)/VLOOKUP($A93,IndCons,I$73,FALSE)),0,VLOOKUP($A93,NonEConsump,I$73,FALSE)/VLOOKUP($A93,IndCons,I$73,FALSE))</f>
        <v/>
      </c>
      <c r="J93" s="106">
        <f>IF(ISERROR(VLOOKUP($A93,NonEConsump,J$73,FALSE)/VLOOKUP($A93,IndCons,J$73,FALSE)),0,VLOOKUP($A93,NonEConsump,J$73,FALSE)/VLOOKUP($A93,IndCons,J$73,FALSE))</f>
        <v/>
      </c>
      <c r="K93" s="106">
        <f>IF(ISERROR(VLOOKUP($A93,NonEConsump,K$73,FALSE)/VLOOKUP($A93,IndCons,K$73,FALSE)),0,VLOOKUP($A93,NonEConsump,K$73,FALSE)/VLOOKUP($A93,IndCons,K$73,FALSE))</f>
        <v/>
      </c>
      <c r="L93" s="106">
        <f>IF(ISERROR(VLOOKUP($A93,NonEConsump,L$73,FALSE)/VLOOKUP($A93,IndCons,L$73,FALSE)),0,VLOOKUP($A93,NonEConsump,L$73,FALSE)/VLOOKUP($A93,IndCons,L$73,FALSE))</f>
        <v/>
      </c>
      <c r="M93" s="106">
        <f>IF(ISERROR(VLOOKUP($A93,NonEConsump,M$73,FALSE)/VLOOKUP($A93,IndCons,M$73,FALSE)),0,VLOOKUP($A93,NonEConsump,M$73,FALSE)/VLOOKUP($A93,IndCons,M$73,FALSE))</f>
        <v/>
      </c>
      <c r="N93" s="106">
        <f>IF(ISERROR(VLOOKUP($A93,NonEConsump,N$73,FALSE)/VLOOKUP($A93,IndCons,N$73,FALSE)),0,VLOOKUP($A93,NonEConsump,N$73,FALSE)/VLOOKUP($A93,IndCons,N$73,FALSE))</f>
        <v/>
      </c>
      <c r="O93" s="106">
        <f>IF(ISERROR(VLOOKUP($A93,NonEConsump,O$73,FALSE)/VLOOKUP($A93,IndCons,O$73,FALSE)),0,VLOOKUP($A93,NonEConsump,O$73,FALSE)/VLOOKUP($A93,IndCons,O$73,FALSE))</f>
        <v/>
      </c>
      <c r="P93" s="106">
        <f>IF(ISERROR(VLOOKUP($A93,NonEConsump,P$73,FALSE)/VLOOKUP($A93,IndCons,P$73,FALSE)),0,VLOOKUP($A93,NonEConsump,P$73,FALSE)/VLOOKUP($A93,IndCons,P$73,FALSE))</f>
        <v/>
      </c>
      <c r="Q93" s="106">
        <f>IF(ISERROR(VLOOKUP($A93,NonEConsump,Q$73,FALSE)/VLOOKUP($A93,IndCons,Q$73,FALSE)),0,VLOOKUP($A93,NonEConsump,Q$73,FALSE)/VLOOKUP($A93,IndCons,Q$73,FALSE))</f>
        <v/>
      </c>
      <c r="R93" s="106">
        <f>IF(ISERROR(VLOOKUP($A93,NonEConsump,R$73,FALSE)/VLOOKUP($A93,IndCons,R$73,FALSE)),0,VLOOKUP($A93,NonEConsump,R$73,FALSE)/VLOOKUP($A93,IndCons,R$73,FALSE))</f>
        <v/>
      </c>
      <c r="S93" s="106">
        <f>IF(ISERROR(VLOOKUP($A93,NonEConsump,S$73,FALSE)/VLOOKUP($A93,IndCons,S$73,FALSE)),0,VLOOKUP($A93,NonEConsump,S$73,FALSE)/VLOOKUP($A93,IndCons,S$73,FALSE))</f>
        <v/>
      </c>
      <c r="T93" s="106">
        <f>IF(ISERROR(VLOOKUP($A93,NonEConsump,T$73,FALSE)/VLOOKUP($A93,IndCons,T$73,FALSE)),0,VLOOKUP($A93,NonEConsump,T$73,FALSE)/VLOOKUP($A93,IndCons,T$73,FALSE))</f>
        <v/>
      </c>
      <c r="U93" s="106">
        <f>IF(ISERROR(VLOOKUP($A93,NonEConsump,U$73,FALSE)/VLOOKUP($A93,IndCons,U$73,FALSE)),0,VLOOKUP($A93,NonEConsump,U$73,FALSE)/VLOOKUP($A93,IndCons,U$73,FALSE))</f>
        <v/>
      </c>
      <c r="V93" s="106">
        <f>IF(ISERROR(VLOOKUP($A93,NonEConsump,V$73,FALSE)/VLOOKUP($A93,IndCons,V$73,FALSE)),0,VLOOKUP($A93,NonEConsump,V$73,FALSE)/VLOOKUP($A93,IndCons,V$73,FALSE))</f>
        <v/>
      </c>
      <c r="W93" s="106">
        <f>IF(ISERROR(VLOOKUP($A93,NonEConsump,W$73,FALSE)/VLOOKUP($A93,IndCons,W$73,FALSE)),0,VLOOKUP($A93,NonEConsump,W$73,FALSE)/VLOOKUP($A93,IndCons,W$73,FALSE))</f>
        <v/>
      </c>
      <c r="X93" s="106">
        <f>IF(ISERROR(VLOOKUP($A93,NonEConsump,X$73,FALSE)/VLOOKUP($A93,IndCons,X$73,FALSE)),0,VLOOKUP($A93,NonEConsump,X$73,FALSE)/VLOOKUP($A93,IndCons,X$73,FALSE))</f>
        <v/>
      </c>
      <c r="Y93" s="106">
        <f>IF(ISERROR(VLOOKUP($A93,NonEConsump,Y$73,FALSE)/VLOOKUP($A93,IndCons,Y$73,FALSE)),0,VLOOKUP($A93,NonEConsump,Y$73,FALSE)/VLOOKUP($A93,IndCons,Y$73,FALSE))</f>
        <v/>
      </c>
      <c r="Z93" s="106">
        <f>IF(ISERROR(VLOOKUP($A93,NonEConsump,Z$73,FALSE)/VLOOKUP($A93,IndCons,Z$73,FALSE)),0,VLOOKUP($A93,NonEConsump,Z$73,FALSE)/VLOOKUP($A93,IndCons,Z$73,FALSE))</f>
        <v/>
      </c>
      <c r="AA93" s="106">
        <f>IF(ISERROR(VLOOKUP($A93,NonEConsump,AA$73,FALSE)/VLOOKUP($A93,IndCons,AA$73,FALSE)),0,VLOOKUP($A93,NonEConsump,AA$73,FALSE)/VLOOKUP($A93,IndCons,AA$73,FALSE))</f>
        <v/>
      </c>
      <c r="AB93" s="106">
        <f>IF(ISERROR(VLOOKUP($A93,NonEConsump,AB$73,FALSE)/VLOOKUP($A93,IndCons,AB$73,FALSE)),0,VLOOKUP($A93,NonEConsump,AB$73,FALSE)/VLOOKUP($A93,IndCons,AB$73,FALSE))</f>
        <v/>
      </c>
      <c r="AC93" s="106">
        <f>IF(ISERROR(VLOOKUP($A93,NonEConsump,AC$73,FALSE)/VLOOKUP($A93,IndCons,AC$73,FALSE)),0,VLOOKUP($A93,NonEConsump,AC$73,FALSE)/VLOOKUP($A93,IndCons,AC$73,FALSE))</f>
        <v/>
      </c>
      <c r="AD93" s="106">
        <f>IF(ISERROR(VLOOKUP($A93,NonEConsump,AD$73,FALSE)/VLOOKUP($A93,IndCons,AD$73,FALSE)),0,VLOOKUP($A93,NonEConsump,AD$73,FALSE)/VLOOKUP($A93,IndCons,AD$73,FALSE))</f>
        <v/>
      </c>
      <c r="AE93" s="106" t="n"/>
      <c r="AF93" s="107" t="n"/>
    </row>
    <row r="94">
      <c r="A94" s="95" t="inlineStr">
        <is>
          <t>Crude Oil</t>
        </is>
      </c>
      <c r="B94" s="106">
        <f>IF(ISERROR(VLOOKUP($A94,NonEConsump,B$73,FALSE)/VLOOKUP($A94,IndCons,B$73,FALSE)),0,VLOOKUP($A94,NonEConsump,B$73,FALSE)/VLOOKUP($A94,IndCons,B$73,FALSE))</f>
        <v/>
      </c>
      <c r="C94" s="106">
        <f>IF(ISERROR(VLOOKUP($A94,NonEConsump,C$73,FALSE)/VLOOKUP($A94,IndCons,C$73,FALSE)),0,VLOOKUP($A94,NonEConsump,C$73,FALSE)/VLOOKUP($A94,IndCons,C$73,FALSE))</f>
        <v/>
      </c>
      <c r="D94" s="106">
        <f>IF(ISERROR(VLOOKUP($A94,NonEConsump,D$73,FALSE)/VLOOKUP($A94,IndCons,D$73,FALSE)),0,VLOOKUP($A94,NonEConsump,D$73,FALSE)/VLOOKUP($A94,IndCons,D$73,FALSE))</f>
        <v/>
      </c>
      <c r="E94" s="106">
        <f>IF(ISERROR(VLOOKUP($A94,NonEConsump,E$73,FALSE)/VLOOKUP($A94,IndCons,E$73,FALSE)),0,VLOOKUP($A94,NonEConsump,E$73,FALSE)/VLOOKUP($A94,IndCons,E$73,FALSE))</f>
        <v/>
      </c>
      <c r="F94" s="106">
        <f>IF(ISERROR(VLOOKUP($A94,NonEConsump,F$73,FALSE)/VLOOKUP($A94,IndCons,F$73,FALSE)),0,VLOOKUP($A94,NonEConsump,F$73,FALSE)/VLOOKUP($A94,IndCons,F$73,FALSE))</f>
        <v/>
      </c>
      <c r="G94" s="106">
        <f>IF(ISERROR(VLOOKUP($A94,NonEConsump,G$73,FALSE)/VLOOKUP($A94,IndCons,G$73,FALSE)),0,VLOOKUP($A94,NonEConsump,G$73,FALSE)/VLOOKUP($A94,IndCons,G$73,FALSE))</f>
        <v/>
      </c>
      <c r="H94" s="106">
        <f>IF(ISERROR(VLOOKUP($A94,NonEConsump,H$73,FALSE)/VLOOKUP($A94,IndCons,H$73,FALSE)),0,VLOOKUP($A94,NonEConsump,H$73,FALSE)/VLOOKUP($A94,IndCons,H$73,FALSE))</f>
        <v/>
      </c>
      <c r="I94" s="106">
        <f>IF(ISERROR(VLOOKUP($A94,NonEConsump,I$73,FALSE)/VLOOKUP($A94,IndCons,I$73,FALSE)),0,VLOOKUP($A94,NonEConsump,I$73,FALSE)/VLOOKUP($A94,IndCons,I$73,FALSE))</f>
        <v/>
      </c>
      <c r="J94" s="106">
        <f>IF(ISERROR(VLOOKUP($A94,NonEConsump,J$73,FALSE)/VLOOKUP($A94,IndCons,J$73,FALSE)),0,VLOOKUP($A94,NonEConsump,J$73,FALSE)/VLOOKUP($A94,IndCons,J$73,FALSE))</f>
        <v/>
      </c>
      <c r="K94" s="106">
        <f>IF(ISERROR(VLOOKUP($A94,NonEConsump,K$73,FALSE)/VLOOKUP($A94,IndCons,K$73,FALSE)),0,VLOOKUP($A94,NonEConsump,K$73,FALSE)/VLOOKUP($A94,IndCons,K$73,FALSE))</f>
        <v/>
      </c>
      <c r="L94" s="106">
        <f>IF(ISERROR(VLOOKUP($A94,NonEConsump,L$73,FALSE)/VLOOKUP($A94,IndCons,L$73,FALSE)),0,VLOOKUP($A94,NonEConsump,L$73,FALSE)/VLOOKUP($A94,IndCons,L$73,FALSE))</f>
        <v/>
      </c>
      <c r="M94" s="106">
        <f>IF(ISERROR(VLOOKUP($A94,NonEConsump,M$73,FALSE)/VLOOKUP($A94,IndCons,M$73,FALSE)),0,VLOOKUP($A94,NonEConsump,M$73,FALSE)/VLOOKUP($A94,IndCons,M$73,FALSE))</f>
        <v/>
      </c>
      <c r="N94" s="106">
        <f>IF(ISERROR(VLOOKUP($A94,NonEConsump,N$73,FALSE)/VLOOKUP($A94,IndCons,N$73,FALSE)),0,VLOOKUP($A94,NonEConsump,N$73,FALSE)/VLOOKUP($A94,IndCons,N$73,FALSE))</f>
        <v/>
      </c>
      <c r="O94" s="106">
        <f>IF(ISERROR(VLOOKUP($A94,NonEConsump,O$73,FALSE)/VLOOKUP($A94,IndCons,O$73,FALSE)),0,VLOOKUP($A94,NonEConsump,O$73,FALSE)/VLOOKUP($A94,IndCons,O$73,FALSE))</f>
        <v/>
      </c>
      <c r="P94" s="106">
        <f>IF(ISERROR(VLOOKUP($A94,NonEConsump,P$73,FALSE)/VLOOKUP($A94,IndCons,P$73,FALSE)),0,VLOOKUP($A94,NonEConsump,P$73,FALSE)/VLOOKUP($A94,IndCons,P$73,FALSE))</f>
        <v/>
      </c>
      <c r="Q94" s="106">
        <f>IF(ISERROR(VLOOKUP($A94,NonEConsump,Q$73,FALSE)/VLOOKUP($A94,IndCons,Q$73,FALSE)),0,VLOOKUP($A94,NonEConsump,Q$73,FALSE)/VLOOKUP($A94,IndCons,Q$73,FALSE))</f>
        <v/>
      </c>
      <c r="R94" s="106">
        <f>IF(ISERROR(VLOOKUP($A94,NonEConsump,R$73,FALSE)/VLOOKUP($A94,IndCons,R$73,FALSE)),0,VLOOKUP($A94,NonEConsump,R$73,FALSE)/VLOOKUP($A94,IndCons,R$73,FALSE))</f>
        <v/>
      </c>
      <c r="S94" s="106">
        <f>IF(ISERROR(VLOOKUP($A94,NonEConsump,S$73,FALSE)/VLOOKUP($A94,IndCons,S$73,FALSE)),0,VLOOKUP($A94,NonEConsump,S$73,FALSE)/VLOOKUP($A94,IndCons,S$73,FALSE))</f>
        <v/>
      </c>
      <c r="T94" s="106">
        <f>IF(ISERROR(VLOOKUP($A94,NonEConsump,T$73,FALSE)/VLOOKUP($A94,IndCons,T$73,FALSE)),0,VLOOKUP($A94,NonEConsump,T$73,FALSE)/VLOOKUP($A94,IndCons,T$73,FALSE))</f>
        <v/>
      </c>
      <c r="U94" s="106">
        <f>IF(ISERROR(VLOOKUP($A94,NonEConsump,U$73,FALSE)/VLOOKUP($A94,IndCons,U$73,FALSE)),0,VLOOKUP($A94,NonEConsump,U$73,FALSE)/VLOOKUP($A94,IndCons,U$73,FALSE))</f>
        <v/>
      </c>
      <c r="V94" s="106">
        <f>IF(ISERROR(VLOOKUP($A94,NonEConsump,V$73,FALSE)/VLOOKUP($A94,IndCons,V$73,FALSE)),0,VLOOKUP($A94,NonEConsump,V$73,FALSE)/VLOOKUP($A94,IndCons,V$73,FALSE))</f>
        <v/>
      </c>
      <c r="W94" s="106">
        <f>IF(ISERROR(VLOOKUP($A94,NonEConsump,W$73,FALSE)/VLOOKUP($A94,IndCons,W$73,FALSE)),0,VLOOKUP($A94,NonEConsump,W$73,FALSE)/VLOOKUP($A94,IndCons,W$73,FALSE))</f>
        <v/>
      </c>
      <c r="X94" s="106">
        <f>IF(ISERROR(VLOOKUP($A94,NonEConsump,X$73,FALSE)/VLOOKUP($A94,IndCons,X$73,FALSE)),0,VLOOKUP($A94,NonEConsump,X$73,FALSE)/VLOOKUP($A94,IndCons,X$73,FALSE))</f>
        <v/>
      </c>
      <c r="Y94" s="106">
        <f>IF(ISERROR(VLOOKUP($A94,NonEConsump,Y$73,FALSE)/VLOOKUP($A94,IndCons,Y$73,FALSE)),0,VLOOKUP($A94,NonEConsump,Y$73,FALSE)/VLOOKUP($A94,IndCons,Y$73,FALSE))</f>
        <v/>
      </c>
      <c r="Z94" s="106">
        <f>IF(ISERROR(VLOOKUP($A94,NonEConsump,Z$73,FALSE)/VLOOKUP($A94,IndCons,Z$73,FALSE)),0,VLOOKUP($A94,NonEConsump,Z$73,FALSE)/VLOOKUP($A94,IndCons,Z$73,FALSE))</f>
        <v/>
      </c>
      <c r="AA94" s="106">
        <f>IF(ISERROR(VLOOKUP($A94,NonEConsump,AA$73,FALSE)/VLOOKUP($A94,IndCons,AA$73,FALSE)),0,VLOOKUP($A94,NonEConsump,AA$73,FALSE)/VLOOKUP($A94,IndCons,AA$73,FALSE))</f>
        <v/>
      </c>
      <c r="AB94" s="106">
        <f>IF(ISERROR(VLOOKUP($A94,NonEConsump,AB$73,FALSE)/VLOOKUP($A94,IndCons,AB$73,FALSE)),0,VLOOKUP($A94,NonEConsump,AB$73,FALSE)/VLOOKUP($A94,IndCons,AB$73,FALSE))</f>
        <v/>
      </c>
      <c r="AC94" s="106">
        <f>IF(ISERROR(VLOOKUP($A94,NonEConsump,AC$73,FALSE)/VLOOKUP($A94,IndCons,AC$73,FALSE)),0,VLOOKUP($A94,NonEConsump,AC$73,FALSE)/VLOOKUP($A94,IndCons,AC$73,FALSE))</f>
        <v/>
      </c>
      <c r="AD94" s="106">
        <f>IF(ISERROR(VLOOKUP($A94,NonEConsump,AD$73,FALSE)/VLOOKUP($A94,IndCons,AD$73,FALSE)),0,VLOOKUP($A94,NonEConsump,AD$73,FALSE)/VLOOKUP($A94,IndCons,AD$73,FALSE))</f>
        <v/>
      </c>
      <c r="AE94" s="106" t="n"/>
      <c r="AF94" s="107" t="n"/>
    </row>
    <row r="95">
      <c r="A95" s="95" t="inlineStr">
        <is>
          <t>Kerosene</t>
        </is>
      </c>
      <c r="B95" s="106">
        <f>IF(ISERROR(VLOOKUP($A95,NonEConsump,B$73,FALSE)/VLOOKUP($A95,IndCons,B$73,FALSE)),0,VLOOKUP($A95,NonEConsump,B$73,FALSE)/VLOOKUP($A95,IndCons,B$73,FALSE))</f>
        <v/>
      </c>
      <c r="C95" s="106">
        <f>IF(ISERROR(VLOOKUP($A95,NonEConsump,C$73,FALSE)/VLOOKUP($A95,IndCons,C$73,FALSE)),0,VLOOKUP($A95,NonEConsump,C$73,FALSE)/VLOOKUP($A95,IndCons,C$73,FALSE))</f>
        <v/>
      </c>
      <c r="D95" s="106">
        <f>IF(ISERROR(VLOOKUP($A95,NonEConsump,D$73,FALSE)/VLOOKUP($A95,IndCons,D$73,FALSE)),0,VLOOKUP($A95,NonEConsump,D$73,FALSE)/VLOOKUP($A95,IndCons,D$73,FALSE))</f>
        <v/>
      </c>
      <c r="E95" s="106">
        <f>IF(ISERROR(VLOOKUP($A95,NonEConsump,E$73,FALSE)/VLOOKUP($A95,IndCons,E$73,FALSE)),0,VLOOKUP($A95,NonEConsump,E$73,FALSE)/VLOOKUP($A95,IndCons,E$73,FALSE))</f>
        <v/>
      </c>
      <c r="F95" s="106">
        <f>IF(ISERROR(VLOOKUP($A95,NonEConsump,F$73,FALSE)/VLOOKUP($A95,IndCons,F$73,FALSE)),0,VLOOKUP($A95,NonEConsump,F$73,FALSE)/VLOOKUP($A95,IndCons,F$73,FALSE))</f>
        <v/>
      </c>
      <c r="G95" s="106">
        <f>IF(ISERROR(VLOOKUP($A95,NonEConsump,G$73,FALSE)/VLOOKUP($A95,IndCons,G$73,FALSE)),0,VLOOKUP($A95,NonEConsump,G$73,FALSE)/VLOOKUP($A95,IndCons,G$73,FALSE))</f>
        <v/>
      </c>
      <c r="H95" s="106">
        <f>IF(ISERROR(VLOOKUP($A95,NonEConsump,H$73,FALSE)/VLOOKUP($A95,IndCons,H$73,FALSE)),0,VLOOKUP($A95,NonEConsump,H$73,FALSE)/VLOOKUP($A95,IndCons,H$73,FALSE))</f>
        <v/>
      </c>
      <c r="I95" s="106">
        <f>IF(ISERROR(VLOOKUP($A95,NonEConsump,I$73,FALSE)/VLOOKUP($A95,IndCons,I$73,FALSE)),0,VLOOKUP($A95,NonEConsump,I$73,FALSE)/VLOOKUP($A95,IndCons,I$73,FALSE))</f>
        <v/>
      </c>
      <c r="J95" s="106">
        <f>IF(ISERROR(VLOOKUP($A95,NonEConsump,J$73,FALSE)/VLOOKUP($A95,IndCons,J$73,FALSE)),0,VLOOKUP($A95,NonEConsump,J$73,FALSE)/VLOOKUP($A95,IndCons,J$73,FALSE))</f>
        <v/>
      </c>
      <c r="K95" s="106">
        <f>IF(ISERROR(VLOOKUP($A95,NonEConsump,K$73,FALSE)/VLOOKUP($A95,IndCons,K$73,FALSE)),0,VLOOKUP($A95,NonEConsump,K$73,FALSE)/VLOOKUP($A95,IndCons,K$73,FALSE))</f>
        <v/>
      </c>
      <c r="L95" s="106">
        <f>IF(ISERROR(VLOOKUP($A95,NonEConsump,L$73,FALSE)/VLOOKUP($A95,IndCons,L$73,FALSE)),0,VLOOKUP($A95,NonEConsump,L$73,FALSE)/VLOOKUP($A95,IndCons,L$73,FALSE))</f>
        <v/>
      </c>
      <c r="M95" s="106">
        <f>IF(ISERROR(VLOOKUP($A95,NonEConsump,M$73,FALSE)/VLOOKUP($A95,IndCons,M$73,FALSE)),0,VLOOKUP($A95,NonEConsump,M$73,FALSE)/VLOOKUP($A95,IndCons,M$73,FALSE))</f>
        <v/>
      </c>
      <c r="N95" s="106">
        <f>IF(ISERROR(VLOOKUP($A95,NonEConsump,N$73,FALSE)/VLOOKUP($A95,IndCons,N$73,FALSE)),0,VLOOKUP($A95,NonEConsump,N$73,FALSE)/VLOOKUP($A95,IndCons,N$73,FALSE))</f>
        <v/>
      </c>
      <c r="O95" s="106">
        <f>IF(ISERROR(VLOOKUP($A95,NonEConsump,O$73,FALSE)/VLOOKUP($A95,IndCons,O$73,FALSE)),0,VLOOKUP($A95,NonEConsump,O$73,FALSE)/VLOOKUP($A95,IndCons,O$73,FALSE))</f>
        <v/>
      </c>
      <c r="P95" s="106">
        <f>IF(ISERROR(VLOOKUP($A95,NonEConsump,P$73,FALSE)/VLOOKUP($A95,IndCons,P$73,FALSE)),0,VLOOKUP($A95,NonEConsump,P$73,FALSE)/VLOOKUP($A95,IndCons,P$73,FALSE))</f>
        <v/>
      </c>
      <c r="Q95" s="106">
        <f>IF(ISERROR(VLOOKUP($A95,NonEConsump,Q$73,FALSE)/VLOOKUP($A95,IndCons,Q$73,FALSE)),0,VLOOKUP($A95,NonEConsump,Q$73,FALSE)/VLOOKUP($A95,IndCons,Q$73,FALSE))</f>
        <v/>
      </c>
      <c r="R95" s="106">
        <f>IF(ISERROR(VLOOKUP($A95,NonEConsump,R$73,FALSE)/VLOOKUP($A95,IndCons,R$73,FALSE)),0,VLOOKUP($A95,NonEConsump,R$73,FALSE)/VLOOKUP($A95,IndCons,R$73,FALSE))</f>
        <v/>
      </c>
      <c r="S95" s="106">
        <f>IF(ISERROR(VLOOKUP($A95,NonEConsump,S$73,FALSE)/VLOOKUP($A95,IndCons,S$73,FALSE)),0,VLOOKUP($A95,NonEConsump,S$73,FALSE)/VLOOKUP($A95,IndCons,S$73,FALSE))</f>
        <v/>
      </c>
      <c r="T95" s="106">
        <f>IF(ISERROR(VLOOKUP($A95,NonEConsump,T$73,FALSE)/VLOOKUP($A95,IndCons,T$73,FALSE)),0,VLOOKUP($A95,NonEConsump,T$73,FALSE)/VLOOKUP($A95,IndCons,T$73,FALSE))</f>
        <v/>
      </c>
      <c r="U95" s="106">
        <f>IF(ISERROR(VLOOKUP($A95,NonEConsump,U$73,FALSE)/VLOOKUP($A95,IndCons,U$73,FALSE)),0,VLOOKUP($A95,NonEConsump,U$73,FALSE)/VLOOKUP($A95,IndCons,U$73,FALSE))</f>
        <v/>
      </c>
      <c r="V95" s="106">
        <f>IF(ISERROR(VLOOKUP($A95,NonEConsump,V$73,FALSE)/VLOOKUP($A95,IndCons,V$73,FALSE)),0,VLOOKUP($A95,NonEConsump,V$73,FALSE)/VLOOKUP($A95,IndCons,V$73,FALSE))</f>
        <v/>
      </c>
      <c r="W95" s="106">
        <f>IF(ISERROR(VLOOKUP($A95,NonEConsump,W$73,FALSE)/VLOOKUP($A95,IndCons,W$73,FALSE)),0,VLOOKUP($A95,NonEConsump,W$73,FALSE)/VLOOKUP($A95,IndCons,W$73,FALSE))</f>
        <v/>
      </c>
      <c r="X95" s="106">
        <f>IF(ISERROR(VLOOKUP($A95,NonEConsump,X$73,FALSE)/VLOOKUP($A95,IndCons,X$73,FALSE)),0,VLOOKUP($A95,NonEConsump,X$73,FALSE)/VLOOKUP($A95,IndCons,X$73,FALSE))</f>
        <v/>
      </c>
      <c r="Y95" s="106">
        <f>IF(ISERROR(VLOOKUP($A95,NonEConsump,Y$73,FALSE)/VLOOKUP($A95,IndCons,Y$73,FALSE)),0,VLOOKUP($A95,NonEConsump,Y$73,FALSE)/VLOOKUP($A95,IndCons,Y$73,FALSE))</f>
        <v/>
      </c>
      <c r="Z95" s="106">
        <f>IF(ISERROR(VLOOKUP($A95,NonEConsump,Z$73,FALSE)/VLOOKUP($A95,IndCons,Z$73,FALSE)),0,VLOOKUP($A95,NonEConsump,Z$73,FALSE)/VLOOKUP($A95,IndCons,Z$73,FALSE))</f>
        <v/>
      </c>
      <c r="AA95" s="106">
        <f>IF(ISERROR(VLOOKUP($A95,NonEConsump,AA$73,FALSE)/VLOOKUP($A95,IndCons,AA$73,FALSE)),0,VLOOKUP($A95,NonEConsump,AA$73,FALSE)/VLOOKUP($A95,IndCons,AA$73,FALSE))</f>
        <v/>
      </c>
      <c r="AB95" s="106">
        <f>IF(ISERROR(VLOOKUP($A95,NonEConsump,AB$73,FALSE)/VLOOKUP($A95,IndCons,AB$73,FALSE)),0,VLOOKUP($A95,NonEConsump,AB$73,FALSE)/VLOOKUP($A95,IndCons,AB$73,FALSE))</f>
        <v/>
      </c>
      <c r="AC95" s="106">
        <f>IF(ISERROR(VLOOKUP($A95,NonEConsump,AC$73,FALSE)/VLOOKUP($A95,IndCons,AC$73,FALSE)),0,VLOOKUP($A95,NonEConsump,AC$73,FALSE)/VLOOKUP($A95,IndCons,AC$73,FALSE))</f>
        <v/>
      </c>
      <c r="AD95" s="106">
        <f>IF(ISERROR(VLOOKUP($A95,NonEConsump,AD$73,FALSE)/VLOOKUP($A95,IndCons,AD$73,FALSE)),0,VLOOKUP($A95,NonEConsump,AD$73,FALSE)/VLOOKUP($A95,IndCons,AD$73,FALSE))</f>
        <v/>
      </c>
      <c r="AE95" s="106" t="n"/>
      <c r="AF95" s="107" t="n"/>
    </row>
    <row r="96">
      <c r="A96" s="95" t="inlineStr">
        <is>
          <t>Motor Gasoline</t>
        </is>
      </c>
      <c r="B96" s="106">
        <f>IF(ISERROR(VLOOKUP($A96,NonEConsump,B$73,FALSE)/VLOOKUP($A96,IndCons,B$73,FALSE)),0,VLOOKUP($A96,NonEConsump,B$73,FALSE)/VLOOKUP($A96,IndCons,B$73,FALSE))</f>
        <v/>
      </c>
      <c r="C96" s="106">
        <f>IF(ISERROR(VLOOKUP($A96,NonEConsump,C$73,FALSE)/VLOOKUP($A96,IndCons,C$73,FALSE)),0,VLOOKUP($A96,NonEConsump,C$73,FALSE)/VLOOKUP($A96,IndCons,C$73,FALSE))</f>
        <v/>
      </c>
      <c r="D96" s="106">
        <f>IF(ISERROR(VLOOKUP($A96,NonEConsump,D$73,FALSE)/VLOOKUP($A96,IndCons,D$73,FALSE)),0,VLOOKUP($A96,NonEConsump,D$73,FALSE)/VLOOKUP($A96,IndCons,D$73,FALSE))</f>
        <v/>
      </c>
      <c r="E96" s="106">
        <f>IF(ISERROR(VLOOKUP($A96,NonEConsump,E$73,FALSE)/VLOOKUP($A96,IndCons,E$73,FALSE)),0,VLOOKUP($A96,NonEConsump,E$73,FALSE)/VLOOKUP($A96,IndCons,E$73,FALSE))</f>
        <v/>
      </c>
      <c r="F96" s="106">
        <f>IF(ISERROR(VLOOKUP($A96,NonEConsump,F$73,FALSE)/VLOOKUP($A96,IndCons,F$73,FALSE)),0,VLOOKUP($A96,NonEConsump,F$73,FALSE)/VLOOKUP($A96,IndCons,F$73,FALSE))</f>
        <v/>
      </c>
      <c r="G96" s="106">
        <f>IF(ISERROR(VLOOKUP($A96,NonEConsump,G$73,FALSE)/VLOOKUP($A96,IndCons,G$73,FALSE)),0,VLOOKUP($A96,NonEConsump,G$73,FALSE)/VLOOKUP($A96,IndCons,G$73,FALSE))</f>
        <v/>
      </c>
      <c r="H96" s="106">
        <f>IF(ISERROR(VLOOKUP($A96,NonEConsump,H$73,FALSE)/VLOOKUP($A96,IndCons,H$73,FALSE)),0,VLOOKUP($A96,NonEConsump,H$73,FALSE)/VLOOKUP($A96,IndCons,H$73,FALSE))</f>
        <v/>
      </c>
      <c r="I96" s="106">
        <f>IF(ISERROR(VLOOKUP($A96,NonEConsump,I$73,FALSE)/VLOOKUP($A96,IndCons,I$73,FALSE)),0,VLOOKUP($A96,NonEConsump,I$73,FALSE)/VLOOKUP($A96,IndCons,I$73,FALSE))</f>
        <v/>
      </c>
      <c r="J96" s="106">
        <f>IF(ISERROR(VLOOKUP($A96,NonEConsump,J$73,FALSE)/VLOOKUP($A96,IndCons,J$73,FALSE)),0,VLOOKUP($A96,NonEConsump,J$73,FALSE)/VLOOKUP($A96,IndCons,J$73,FALSE))</f>
        <v/>
      </c>
      <c r="K96" s="106">
        <f>IF(ISERROR(VLOOKUP($A96,NonEConsump,K$73,FALSE)/VLOOKUP($A96,IndCons,K$73,FALSE)),0,VLOOKUP($A96,NonEConsump,K$73,FALSE)/VLOOKUP($A96,IndCons,K$73,FALSE))</f>
        <v/>
      </c>
      <c r="L96" s="106">
        <f>IF(ISERROR(VLOOKUP($A96,NonEConsump,L$73,FALSE)/VLOOKUP($A96,IndCons,L$73,FALSE)),0,VLOOKUP($A96,NonEConsump,L$73,FALSE)/VLOOKUP($A96,IndCons,L$73,FALSE))</f>
        <v/>
      </c>
      <c r="M96" s="106">
        <f>IF(ISERROR(VLOOKUP($A96,NonEConsump,M$73,FALSE)/VLOOKUP($A96,IndCons,M$73,FALSE)),0,VLOOKUP($A96,NonEConsump,M$73,FALSE)/VLOOKUP($A96,IndCons,M$73,FALSE))</f>
        <v/>
      </c>
      <c r="N96" s="106">
        <f>IF(ISERROR(VLOOKUP($A96,NonEConsump,N$73,FALSE)/VLOOKUP($A96,IndCons,N$73,FALSE)),0,VLOOKUP($A96,NonEConsump,N$73,FALSE)/VLOOKUP($A96,IndCons,N$73,FALSE))</f>
        <v/>
      </c>
      <c r="O96" s="106">
        <f>IF(ISERROR(VLOOKUP($A96,NonEConsump,O$73,FALSE)/VLOOKUP($A96,IndCons,O$73,FALSE)),0,VLOOKUP($A96,NonEConsump,O$73,FALSE)/VLOOKUP($A96,IndCons,O$73,FALSE))</f>
        <v/>
      </c>
      <c r="P96" s="106">
        <f>IF(ISERROR(VLOOKUP($A96,NonEConsump,P$73,FALSE)/VLOOKUP($A96,IndCons,P$73,FALSE)),0,VLOOKUP($A96,NonEConsump,P$73,FALSE)/VLOOKUP($A96,IndCons,P$73,FALSE))</f>
        <v/>
      </c>
      <c r="Q96" s="106">
        <f>IF(ISERROR(VLOOKUP($A96,NonEConsump,Q$73,FALSE)/VLOOKUP($A96,IndCons,Q$73,FALSE)),0,VLOOKUP($A96,NonEConsump,Q$73,FALSE)/VLOOKUP($A96,IndCons,Q$73,FALSE))</f>
        <v/>
      </c>
      <c r="R96" s="106">
        <f>IF(ISERROR(VLOOKUP($A96,NonEConsump,R$73,FALSE)/VLOOKUP($A96,IndCons,R$73,FALSE)),0,VLOOKUP($A96,NonEConsump,R$73,FALSE)/VLOOKUP($A96,IndCons,R$73,FALSE))</f>
        <v/>
      </c>
      <c r="S96" s="106">
        <f>IF(ISERROR(VLOOKUP($A96,NonEConsump,S$73,FALSE)/VLOOKUP($A96,IndCons,S$73,FALSE)),0,VLOOKUP($A96,NonEConsump,S$73,FALSE)/VLOOKUP($A96,IndCons,S$73,FALSE))</f>
        <v/>
      </c>
      <c r="T96" s="106">
        <f>IF(ISERROR(VLOOKUP($A96,NonEConsump,T$73,FALSE)/VLOOKUP($A96,IndCons,T$73,FALSE)),0,VLOOKUP($A96,NonEConsump,T$73,FALSE)/VLOOKUP($A96,IndCons,T$73,FALSE))</f>
        <v/>
      </c>
      <c r="U96" s="106">
        <f>IF(ISERROR(VLOOKUP($A96,NonEConsump,U$73,FALSE)/VLOOKUP($A96,IndCons,U$73,FALSE)),0,VLOOKUP($A96,NonEConsump,U$73,FALSE)/VLOOKUP($A96,IndCons,U$73,FALSE))</f>
        <v/>
      </c>
      <c r="V96" s="106">
        <f>IF(ISERROR(VLOOKUP($A96,NonEConsump,V$73,FALSE)/VLOOKUP($A96,IndCons,V$73,FALSE)),0,VLOOKUP($A96,NonEConsump,V$73,FALSE)/VLOOKUP($A96,IndCons,V$73,FALSE))</f>
        <v/>
      </c>
      <c r="W96" s="106">
        <f>IF(ISERROR(VLOOKUP($A96,NonEConsump,W$73,FALSE)/VLOOKUP($A96,IndCons,W$73,FALSE)),0,VLOOKUP($A96,NonEConsump,W$73,FALSE)/VLOOKUP($A96,IndCons,W$73,FALSE))</f>
        <v/>
      </c>
      <c r="X96" s="106">
        <f>IF(ISERROR(VLOOKUP($A96,NonEConsump,X$73,FALSE)/VLOOKUP($A96,IndCons,X$73,FALSE)),0,VLOOKUP($A96,NonEConsump,X$73,FALSE)/VLOOKUP($A96,IndCons,X$73,FALSE))</f>
        <v/>
      </c>
      <c r="Y96" s="106">
        <f>IF(ISERROR(VLOOKUP($A96,NonEConsump,Y$73,FALSE)/VLOOKUP($A96,IndCons,Y$73,FALSE)),0,VLOOKUP($A96,NonEConsump,Y$73,FALSE)/VLOOKUP($A96,IndCons,Y$73,FALSE))</f>
        <v/>
      </c>
      <c r="Z96" s="106">
        <f>IF(ISERROR(VLOOKUP($A96,NonEConsump,Z$73,FALSE)/VLOOKUP($A96,IndCons,Z$73,FALSE)),0,VLOOKUP($A96,NonEConsump,Z$73,FALSE)/VLOOKUP($A96,IndCons,Z$73,FALSE))</f>
        <v/>
      </c>
      <c r="AA96" s="106">
        <f>IF(ISERROR(VLOOKUP($A96,NonEConsump,AA$73,FALSE)/VLOOKUP($A96,IndCons,AA$73,FALSE)),0,VLOOKUP($A96,NonEConsump,AA$73,FALSE)/VLOOKUP($A96,IndCons,AA$73,FALSE))</f>
        <v/>
      </c>
      <c r="AB96" s="106">
        <f>IF(ISERROR(VLOOKUP($A96,NonEConsump,AB$73,FALSE)/VLOOKUP($A96,IndCons,AB$73,FALSE)),0,VLOOKUP($A96,NonEConsump,AB$73,FALSE)/VLOOKUP($A96,IndCons,AB$73,FALSE))</f>
        <v/>
      </c>
      <c r="AC96" s="106">
        <f>IF(ISERROR(VLOOKUP($A96,NonEConsump,AC$73,FALSE)/VLOOKUP($A96,IndCons,AC$73,FALSE)),0,VLOOKUP($A96,NonEConsump,AC$73,FALSE)/VLOOKUP($A96,IndCons,AC$73,FALSE))</f>
        <v/>
      </c>
      <c r="AD96" s="106">
        <f>IF(ISERROR(VLOOKUP($A96,NonEConsump,AD$73,FALSE)/VLOOKUP($A96,IndCons,AD$73,FALSE)),0,VLOOKUP($A96,NonEConsump,AD$73,FALSE)/VLOOKUP($A96,IndCons,AD$73,FALSE))</f>
        <v/>
      </c>
      <c r="AE96" s="106" t="n"/>
      <c r="AF96" s="107" t="n"/>
    </row>
    <row r="97">
      <c r="A97" s="95" t="inlineStr">
        <is>
          <t>Motor Gasoline Blending Components</t>
        </is>
      </c>
      <c r="B97" s="106">
        <f>IF(ISERROR(VLOOKUP($A97,NonEConsump,B$73,FALSE)/VLOOKUP($A97,IndCons,B$73,FALSE)),0,VLOOKUP($A97,NonEConsump,B$73,FALSE)/VLOOKUP($A97,IndCons,B$73,FALSE))</f>
        <v/>
      </c>
      <c r="C97" s="106">
        <f>IF(ISERROR(VLOOKUP($A97,NonEConsump,C$73,FALSE)/VLOOKUP($A97,IndCons,C$73,FALSE)),0,VLOOKUP($A97,NonEConsump,C$73,FALSE)/VLOOKUP($A97,IndCons,C$73,FALSE))</f>
        <v/>
      </c>
      <c r="D97" s="106">
        <f>IF(ISERROR(VLOOKUP($A97,NonEConsump,D$73,FALSE)/VLOOKUP($A97,IndCons,D$73,FALSE)),0,VLOOKUP($A97,NonEConsump,D$73,FALSE)/VLOOKUP($A97,IndCons,D$73,FALSE))</f>
        <v/>
      </c>
      <c r="E97" s="106">
        <f>IF(ISERROR(VLOOKUP($A97,NonEConsump,E$73,FALSE)/VLOOKUP($A97,IndCons,E$73,FALSE)),0,VLOOKUP($A97,NonEConsump,E$73,FALSE)/VLOOKUP($A97,IndCons,E$73,FALSE))</f>
        <v/>
      </c>
      <c r="F97" s="106">
        <f>IF(ISERROR(VLOOKUP($A97,NonEConsump,F$73,FALSE)/VLOOKUP($A97,IndCons,F$73,FALSE)),0,VLOOKUP($A97,NonEConsump,F$73,FALSE)/VLOOKUP($A97,IndCons,F$73,FALSE))</f>
        <v/>
      </c>
      <c r="G97" s="106">
        <f>IF(ISERROR(VLOOKUP($A97,NonEConsump,G$73,FALSE)/VLOOKUP($A97,IndCons,G$73,FALSE)),0,VLOOKUP($A97,NonEConsump,G$73,FALSE)/VLOOKUP($A97,IndCons,G$73,FALSE))</f>
        <v/>
      </c>
      <c r="H97" s="106">
        <f>IF(ISERROR(VLOOKUP($A97,NonEConsump,H$73,FALSE)/VLOOKUP($A97,IndCons,H$73,FALSE)),0,VLOOKUP($A97,NonEConsump,H$73,FALSE)/VLOOKUP($A97,IndCons,H$73,FALSE))</f>
        <v/>
      </c>
      <c r="I97" s="106">
        <f>IF(ISERROR(VLOOKUP($A97,NonEConsump,I$73,FALSE)/VLOOKUP($A97,IndCons,I$73,FALSE)),0,VLOOKUP($A97,NonEConsump,I$73,FALSE)/VLOOKUP($A97,IndCons,I$73,FALSE))</f>
        <v/>
      </c>
      <c r="J97" s="106">
        <f>IF(ISERROR(VLOOKUP($A97,NonEConsump,J$73,FALSE)/VLOOKUP($A97,IndCons,J$73,FALSE)),0,VLOOKUP($A97,NonEConsump,J$73,FALSE)/VLOOKUP($A97,IndCons,J$73,FALSE))</f>
        <v/>
      </c>
      <c r="K97" s="106">
        <f>IF(ISERROR(VLOOKUP($A97,NonEConsump,K$73,FALSE)/VLOOKUP($A97,IndCons,K$73,FALSE)),0,VLOOKUP($A97,NonEConsump,K$73,FALSE)/VLOOKUP($A97,IndCons,K$73,FALSE))</f>
        <v/>
      </c>
      <c r="L97" s="106">
        <f>IF(ISERROR(VLOOKUP($A97,NonEConsump,L$73,FALSE)/VLOOKUP($A97,IndCons,L$73,FALSE)),0,VLOOKUP($A97,NonEConsump,L$73,FALSE)/VLOOKUP($A97,IndCons,L$73,FALSE))</f>
        <v/>
      </c>
      <c r="M97" s="106">
        <f>IF(ISERROR(VLOOKUP($A97,NonEConsump,M$73,FALSE)/VLOOKUP($A97,IndCons,M$73,FALSE)),0,VLOOKUP($A97,NonEConsump,M$73,FALSE)/VLOOKUP($A97,IndCons,M$73,FALSE))</f>
        <v/>
      </c>
      <c r="N97" s="106">
        <f>IF(ISERROR(VLOOKUP($A97,NonEConsump,N$73,FALSE)/VLOOKUP($A97,IndCons,N$73,FALSE)),0,VLOOKUP($A97,NonEConsump,N$73,FALSE)/VLOOKUP($A97,IndCons,N$73,FALSE))</f>
        <v/>
      </c>
      <c r="O97" s="106">
        <f>IF(ISERROR(VLOOKUP($A97,NonEConsump,O$73,FALSE)/VLOOKUP($A97,IndCons,O$73,FALSE)),0,VLOOKUP($A97,NonEConsump,O$73,FALSE)/VLOOKUP($A97,IndCons,O$73,FALSE))</f>
        <v/>
      </c>
      <c r="P97" s="106">
        <f>IF(ISERROR(VLOOKUP($A97,NonEConsump,P$73,FALSE)/VLOOKUP($A97,IndCons,P$73,FALSE)),0,VLOOKUP($A97,NonEConsump,P$73,FALSE)/VLOOKUP($A97,IndCons,P$73,FALSE))</f>
        <v/>
      </c>
      <c r="Q97" s="106">
        <f>IF(ISERROR(VLOOKUP($A97,NonEConsump,Q$73,FALSE)/VLOOKUP($A97,IndCons,Q$73,FALSE)),0,VLOOKUP($A97,NonEConsump,Q$73,FALSE)/VLOOKUP($A97,IndCons,Q$73,FALSE))</f>
        <v/>
      </c>
      <c r="R97" s="106">
        <f>IF(ISERROR(VLOOKUP($A97,NonEConsump,R$73,FALSE)/VLOOKUP($A97,IndCons,R$73,FALSE)),0,VLOOKUP($A97,NonEConsump,R$73,FALSE)/VLOOKUP($A97,IndCons,R$73,FALSE))</f>
        <v/>
      </c>
      <c r="S97" s="106">
        <f>IF(ISERROR(VLOOKUP($A97,NonEConsump,S$73,FALSE)/VLOOKUP($A97,IndCons,S$73,FALSE)),0,VLOOKUP($A97,NonEConsump,S$73,FALSE)/VLOOKUP($A97,IndCons,S$73,FALSE))</f>
        <v/>
      </c>
      <c r="T97" s="106">
        <f>IF(ISERROR(VLOOKUP($A97,NonEConsump,T$73,FALSE)/VLOOKUP($A97,IndCons,T$73,FALSE)),0,VLOOKUP($A97,NonEConsump,T$73,FALSE)/VLOOKUP($A97,IndCons,T$73,FALSE))</f>
        <v/>
      </c>
      <c r="U97" s="106">
        <f>IF(ISERROR(VLOOKUP($A97,NonEConsump,U$73,FALSE)/VLOOKUP($A97,IndCons,U$73,FALSE)),0,VLOOKUP($A97,NonEConsump,U$73,FALSE)/VLOOKUP($A97,IndCons,U$73,FALSE))</f>
        <v/>
      </c>
      <c r="V97" s="106">
        <f>IF(ISERROR(VLOOKUP($A97,NonEConsump,V$73,FALSE)/VLOOKUP($A97,IndCons,V$73,FALSE)),0,VLOOKUP($A97,NonEConsump,V$73,FALSE)/VLOOKUP($A97,IndCons,V$73,FALSE))</f>
        <v/>
      </c>
      <c r="W97" s="106">
        <f>IF(ISERROR(VLOOKUP($A97,NonEConsump,W$73,FALSE)/VLOOKUP($A97,IndCons,W$73,FALSE)),0,VLOOKUP($A97,NonEConsump,W$73,FALSE)/VLOOKUP($A97,IndCons,W$73,FALSE))</f>
        <v/>
      </c>
      <c r="X97" s="106">
        <f>IF(ISERROR(VLOOKUP($A97,NonEConsump,X$73,FALSE)/VLOOKUP($A97,IndCons,X$73,FALSE)),0,VLOOKUP($A97,NonEConsump,X$73,FALSE)/VLOOKUP($A97,IndCons,X$73,FALSE))</f>
        <v/>
      </c>
      <c r="Y97" s="106">
        <f>IF(ISERROR(VLOOKUP($A97,NonEConsump,Y$73,FALSE)/VLOOKUP($A97,IndCons,Y$73,FALSE)),0,VLOOKUP($A97,NonEConsump,Y$73,FALSE)/VLOOKUP($A97,IndCons,Y$73,FALSE))</f>
        <v/>
      </c>
      <c r="Z97" s="106">
        <f>IF(ISERROR(VLOOKUP($A97,NonEConsump,Z$73,FALSE)/VLOOKUP($A97,IndCons,Z$73,FALSE)),0,VLOOKUP($A97,NonEConsump,Z$73,FALSE)/VLOOKUP($A97,IndCons,Z$73,FALSE))</f>
        <v/>
      </c>
      <c r="AA97" s="106">
        <f>IF(ISERROR(VLOOKUP($A97,NonEConsump,AA$73,FALSE)/VLOOKUP($A97,IndCons,AA$73,FALSE)),0,VLOOKUP($A97,NonEConsump,AA$73,FALSE)/VLOOKUP($A97,IndCons,AA$73,FALSE))</f>
        <v/>
      </c>
      <c r="AB97" s="106">
        <f>IF(ISERROR(VLOOKUP($A97,NonEConsump,AB$73,FALSE)/VLOOKUP($A97,IndCons,AB$73,FALSE)),0,VLOOKUP($A97,NonEConsump,AB$73,FALSE)/VLOOKUP($A97,IndCons,AB$73,FALSE))</f>
        <v/>
      </c>
      <c r="AC97" s="106">
        <f>IF(ISERROR(VLOOKUP($A97,NonEConsump,AC$73,FALSE)/VLOOKUP($A97,IndCons,AC$73,FALSE)),0,VLOOKUP($A97,NonEConsump,AC$73,FALSE)/VLOOKUP($A97,IndCons,AC$73,FALSE))</f>
        <v/>
      </c>
      <c r="AD97" s="106">
        <f>IF(ISERROR(VLOOKUP($A97,NonEConsump,AD$73,FALSE)/VLOOKUP($A97,IndCons,AD$73,FALSE)),0,VLOOKUP($A97,NonEConsump,AD$73,FALSE)/VLOOKUP($A97,IndCons,AD$73,FALSE))</f>
        <v/>
      </c>
      <c r="AE97" s="106" t="n"/>
      <c r="AF97" s="107" t="n"/>
    </row>
    <row r="98" ht="14" customHeight="1" s="163" thickBot="1">
      <c r="A98" s="95" t="inlineStr">
        <is>
          <t>Unfinished Oils</t>
        </is>
      </c>
      <c r="B98" s="106">
        <f>IF(ISERROR(VLOOKUP($A98,NonEConsump,B$73,FALSE)/VLOOKUP($A98,IndCons,B$73,FALSE)),0,VLOOKUP($A98,NonEConsump,B$73,FALSE)/VLOOKUP($A98,IndCons,B$73,FALSE))</f>
        <v/>
      </c>
      <c r="C98" s="106">
        <f>IF(ISERROR(VLOOKUP($A98,NonEConsump,C$73,FALSE)/VLOOKUP($A98,IndCons,C$73,FALSE)),0,VLOOKUP($A98,NonEConsump,C$73,FALSE)/VLOOKUP($A98,IndCons,C$73,FALSE))</f>
        <v/>
      </c>
      <c r="D98" s="106">
        <f>IF(ISERROR(VLOOKUP($A98,NonEConsump,D$73,FALSE)/VLOOKUP($A98,IndCons,D$73,FALSE)),0,VLOOKUP($A98,NonEConsump,D$73,FALSE)/VLOOKUP($A98,IndCons,D$73,FALSE))</f>
        <v/>
      </c>
      <c r="E98" s="106">
        <f>IF(ISERROR(VLOOKUP($A98,NonEConsump,E$73,FALSE)/VLOOKUP($A98,IndCons,E$73,FALSE)),0,VLOOKUP($A98,NonEConsump,E$73,FALSE)/VLOOKUP($A98,IndCons,E$73,FALSE))</f>
        <v/>
      </c>
      <c r="F98" s="106">
        <f>IF(ISERROR(VLOOKUP($A98,NonEConsump,F$73,FALSE)/VLOOKUP($A98,IndCons,F$73,FALSE)),0,VLOOKUP($A98,NonEConsump,F$73,FALSE)/VLOOKUP($A98,IndCons,F$73,FALSE))</f>
        <v/>
      </c>
      <c r="G98" s="106">
        <f>IF(ISERROR(VLOOKUP($A98,NonEConsump,G$73,FALSE)/VLOOKUP($A98,IndCons,G$73,FALSE)),0,VLOOKUP($A98,NonEConsump,G$73,FALSE)/VLOOKUP($A98,IndCons,G$73,FALSE))</f>
        <v/>
      </c>
      <c r="H98" s="106">
        <f>IF(ISERROR(VLOOKUP($A98,NonEConsump,H$73,FALSE)/VLOOKUP($A98,IndCons,H$73,FALSE)),0,VLOOKUP($A98,NonEConsump,H$73,FALSE)/VLOOKUP($A98,IndCons,H$73,FALSE))</f>
        <v/>
      </c>
      <c r="I98" s="106">
        <f>IF(ISERROR(VLOOKUP($A98,NonEConsump,I$73,FALSE)/VLOOKUP($A98,IndCons,I$73,FALSE)),0,VLOOKUP($A98,NonEConsump,I$73,FALSE)/VLOOKUP($A98,IndCons,I$73,FALSE))</f>
        <v/>
      </c>
      <c r="J98" s="106">
        <f>IF(ISERROR(VLOOKUP($A98,NonEConsump,J$73,FALSE)/VLOOKUP($A98,IndCons,J$73,FALSE)),0,VLOOKUP($A98,NonEConsump,J$73,FALSE)/VLOOKUP($A98,IndCons,J$73,FALSE))</f>
        <v/>
      </c>
      <c r="K98" s="106">
        <f>IF(ISERROR(VLOOKUP($A98,NonEConsump,K$73,FALSE)/VLOOKUP($A98,IndCons,K$73,FALSE)),0,VLOOKUP($A98,NonEConsump,K$73,FALSE)/VLOOKUP($A98,IndCons,K$73,FALSE))</f>
        <v/>
      </c>
      <c r="L98" s="106">
        <f>IF(ISERROR(VLOOKUP($A98,NonEConsump,L$73,FALSE)/VLOOKUP($A98,IndCons,L$73,FALSE)),0,VLOOKUP($A98,NonEConsump,L$73,FALSE)/VLOOKUP($A98,IndCons,L$73,FALSE))</f>
        <v/>
      </c>
      <c r="M98" s="106">
        <f>IF(ISERROR(VLOOKUP($A98,NonEConsump,M$73,FALSE)/VLOOKUP($A98,IndCons,M$73,FALSE)),0,VLOOKUP($A98,NonEConsump,M$73,FALSE)/VLOOKUP($A98,IndCons,M$73,FALSE))</f>
        <v/>
      </c>
      <c r="N98" s="106">
        <f>IF(ISERROR(VLOOKUP($A98,NonEConsump,N$73,FALSE)/VLOOKUP($A98,IndCons,N$73,FALSE)),0,VLOOKUP($A98,NonEConsump,N$73,FALSE)/VLOOKUP($A98,IndCons,N$73,FALSE))</f>
        <v/>
      </c>
      <c r="O98" s="106">
        <f>IF(ISERROR(VLOOKUP($A98,NonEConsump,O$73,FALSE)/VLOOKUP($A98,IndCons,O$73,FALSE)),0,VLOOKUP($A98,NonEConsump,O$73,FALSE)/VLOOKUP($A98,IndCons,O$73,FALSE))</f>
        <v/>
      </c>
      <c r="P98" s="106">
        <f>IF(ISERROR(VLOOKUP($A98,NonEConsump,P$73,FALSE)/VLOOKUP($A98,IndCons,P$73,FALSE)),0,VLOOKUP($A98,NonEConsump,P$73,FALSE)/VLOOKUP($A98,IndCons,P$73,FALSE))</f>
        <v/>
      </c>
      <c r="Q98" s="106">
        <f>IF(ISERROR(VLOOKUP($A98,NonEConsump,Q$73,FALSE)/VLOOKUP($A98,IndCons,Q$73,FALSE)),0,VLOOKUP($A98,NonEConsump,Q$73,FALSE)/VLOOKUP($A98,IndCons,Q$73,FALSE))</f>
        <v/>
      </c>
      <c r="R98" s="106">
        <f>IF(ISERROR(VLOOKUP($A98,NonEConsump,R$73,FALSE)/VLOOKUP($A98,IndCons,R$73,FALSE)),0,VLOOKUP($A98,NonEConsump,R$73,FALSE)/VLOOKUP($A98,IndCons,R$73,FALSE))</f>
        <v/>
      </c>
      <c r="S98" s="106">
        <f>IF(ISERROR(VLOOKUP($A98,NonEConsump,S$73,FALSE)/VLOOKUP($A98,IndCons,S$73,FALSE)),0,VLOOKUP($A98,NonEConsump,S$73,FALSE)/VLOOKUP($A98,IndCons,S$73,FALSE))</f>
        <v/>
      </c>
      <c r="T98" s="106">
        <f>IF(ISERROR(VLOOKUP($A98,NonEConsump,T$73,FALSE)/VLOOKUP($A98,IndCons,T$73,FALSE)),0,VLOOKUP($A98,NonEConsump,T$73,FALSE)/VLOOKUP($A98,IndCons,T$73,FALSE))</f>
        <v/>
      </c>
      <c r="U98" s="106">
        <f>IF(ISERROR(VLOOKUP($A98,NonEConsump,U$73,FALSE)/VLOOKUP($A98,IndCons,U$73,FALSE)),0,VLOOKUP($A98,NonEConsump,U$73,FALSE)/VLOOKUP($A98,IndCons,U$73,FALSE))</f>
        <v/>
      </c>
      <c r="V98" s="106">
        <f>IF(ISERROR(VLOOKUP($A98,NonEConsump,V$73,FALSE)/VLOOKUP($A98,IndCons,V$73,FALSE)),0,VLOOKUP($A98,NonEConsump,V$73,FALSE)/VLOOKUP($A98,IndCons,V$73,FALSE))</f>
        <v/>
      </c>
      <c r="W98" s="106">
        <f>IF(ISERROR(VLOOKUP($A98,NonEConsump,W$73,FALSE)/VLOOKUP($A98,IndCons,W$73,FALSE)),0,VLOOKUP($A98,NonEConsump,W$73,FALSE)/VLOOKUP($A98,IndCons,W$73,FALSE))</f>
        <v/>
      </c>
      <c r="X98" s="106">
        <f>IF(ISERROR(VLOOKUP($A98,NonEConsump,X$73,FALSE)/VLOOKUP($A98,IndCons,X$73,FALSE)),0,VLOOKUP($A98,NonEConsump,X$73,FALSE)/VLOOKUP($A98,IndCons,X$73,FALSE))</f>
        <v/>
      </c>
      <c r="Y98" s="106">
        <f>IF(ISERROR(VLOOKUP($A98,NonEConsump,Y$73,FALSE)/VLOOKUP($A98,IndCons,Y$73,FALSE)),0,VLOOKUP($A98,NonEConsump,Y$73,FALSE)/VLOOKUP($A98,IndCons,Y$73,FALSE))</f>
        <v/>
      </c>
      <c r="Z98" s="106">
        <f>IF(ISERROR(VLOOKUP($A98,NonEConsump,Z$73,FALSE)/VLOOKUP($A98,IndCons,Z$73,FALSE)),0,VLOOKUP($A98,NonEConsump,Z$73,FALSE)/VLOOKUP($A98,IndCons,Z$73,FALSE))</f>
        <v/>
      </c>
      <c r="AA98" s="106">
        <f>IF(ISERROR(VLOOKUP($A98,NonEConsump,AA$73,FALSE)/VLOOKUP($A98,IndCons,AA$73,FALSE)),0,VLOOKUP($A98,NonEConsump,AA$73,FALSE)/VLOOKUP($A98,IndCons,AA$73,FALSE))</f>
        <v/>
      </c>
      <c r="AB98" s="106">
        <f>IF(ISERROR(VLOOKUP($A98,NonEConsump,AB$73,FALSE)/VLOOKUP($A98,IndCons,AB$73,FALSE)),0,VLOOKUP($A98,NonEConsump,AB$73,FALSE)/VLOOKUP($A98,IndCons,AB$73,FALSE))</f>
        <v/>
      </c>
      <c r="AC98" s="106">
        <f>IF(ISERROR(VLOOKUP($A98,NonEConsump,AC$73,FALSE)/VLOOKUP($A98,IndCons,AC$73,FALSE)),0,VLOOKUP($A98,NonEConsump,AC$73,FALSE)/VLOOKUP($A98,IndCons,AC$73,FALSE))</f>
        <v/>
      </c>
      <c r="AD98" s="106">
        <f>IF(ISERROR(VLOOKUP($A98,NonEConsump,AD$73,FALSE)/VLOOKUP($A98,IndCons,AD$73,FALSE)),0,VLOOKUP($A98,NonEConsump,AD$73,FALSE)/VLOOKUP($A98,IndCons,AD$73,FALSE))</f>
        <v/>
      </c>
      <c r="AE98" s="108" t="n"/>
      <c r="AF98" s="109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13" t="n">
        <v>2000</v>
      </c>
      <c r="M99" s="80" t="n">
        <v>2001</v>
      </c>
      <c r="N99" s="80" t="n">
        <v>2002</v>
      </c>
      <c r="O99" s="113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63" thickBot="1">
      <c r="A100" s="99" t="inlineStr">
        <is>
          <t>Lubricants</t>
        </is>
      </c>
      <c r="B100" s="108">
        <f>B47/B70</f>
        <v/>
      </c>
      <c r="C100" s="108">
        <f>C47/C70</f>
        <v/>
      </c>
      <c r="D100" s="108">
        <f>D47/D70</f>
        <v/>
      </c>
      <c r="E100" s="108">
        <f>E47/E70</f>
        <v/>
      </c>
      <c r="F100" s="108">
        <f>F47/F70</f>
        <v/>
      </c>
      <c r="G100" s="108">
        <f>G47/G70</f>
        <v/>
      </c>
      <c r="H100" s="108">
        <f>H47/H70</f>
        <v/>
      </c>
      <c r="I100" s="108">
        <f>I47/I70</f>
        <v/>
      </c>
      <c r="J100" s="108">
        <f>J47/J70</f>
        <v/>
      </c>
      <c r="K100" s="108">
        <f>K47/K70</f>
        <v/>
      </c>
      <c r="L100" s="114">
        <f>L47/L70</f>
        <v/>
      </c>
      <c r="M100" s="108">
        <f>M47/M70</f>
        <v/>
      </c>
      <c r="N100" s="108">
        <f>N47/N70</f>
        <v/>
      </c>
      <c r="O100" s="114">
        <f>O47/O70</f>
        <v/>
      </c>
      <c r="P100" s="114">
        <f>P47/P70</f>
        <v/>
      </c>
      <c r="Q100" s="114">
        <f>Q47/Q70</f>
        <v/>
      </c>
      <c r="R100" s="114">
        <f>R47/R70</f>
        <v/>
      </c>
      <c r="S100" s="114">
        <f>S47/S70</f>
        <v/>
      </c>
      <c r="T100" s="114">
        <f>T47/T70</f>
        <v/>
      </c>
      <c r="U100" s="114">
        <f>U47/U70</f>
        <v/>
      </c>
      <c r="V100" s="114">
        <f>V47/V70</f>
        <v/>
      </c>
      <c r="W100" s="114">
        <f>W47/W70</f>
        <v/>
      </c>
      <c r="X100" s="114">
        <f>X47/X70</f>
        <v/>
      </c>
      <c r="Y100" s="114">
        <f>Y47/Y70</f>
        <v/>
      </c>
      <c r="Z100" s="114">
        <f>Z47/Z70</f>
        <v/>
      </c>
      <c r="AA100" s="114">
        <f>AA47/AA70</f>
        <v/>
      </c>
      <c r="AB100" s="114">
        <f>AB47/AB70</f>
        <v/>
      </c>
      <c r="AC100" s="114">
        <f>AC47/AC70</f>
        <v/>
      </c>
      <c r="AD100" s="114">
        <f>AD47/AD70</f>
        <v/>
      </c>
      <c r="AE100" s="114" t="n"/>
      <c r="AF100" s="115" t="n"/>
    </row>
    <row r="102" ht="14" customHeight="1" s="163">
      <c r="A102" s="116" t="n"/>
    </row>
    <row r="104" ht="14" customHeight="1" s="163">
      <c r="A104" s="116" t="n"/>
    </row>
    <row r="107" ht="14" customHeight="1" s="163">
      <c r="A107" s="116" t="n"/>
    </row>
    <row r="108" ht="14" customHeight="1" s="163">
      <c r="A108" s="117" t="n"/>
    </row>
    <row r="109" ht="14" customHeight="1" s="163">
      <c r="A109" s="117" t="n"/>
    </row>
    <row r="111" ht="14" customHeight="1" s="163">
      <c r="A111" s="116" t="n"/>
    </row>
    <row r="112" ht="14" customHeight="1" s="163">
      <c r="A112" s="116" t="n"/>
    </row>
    <row r="115" ht="14" customHeight="1" s="163">
      <c r="A115" s="116" t="n"/>
    </row>
    <row r="116" ht="14" customHeight="1" s="163">
      <c r="A116" s="116" t="n"/>
    </row>
    <row r="117" ht="14" customHeight="1" s="163">
      <c r="A117" s="116" t="n"/>
    </row>
    <row r="118" ht="14" customHeight="1" s="163">
      <c r="A118" s="116" t="n"/>
    </row>
    <row r="119" ht="14" customHeight="1" s="163">
      <c r="A119" s="116" t="n"/>
    </row>
    <row r="120" ht="14" customHeight="1" s="163">
      <c r="A120" s="116" t="n"/>
    </row>
    <row r="122" ht="14" customHeight="1" s="163">
      <c r="A122" s="116" t="n"/>
    </row>
    <row r="123" ht="14" customHeight="1" s="163">
      <c r="A123" s="116" t="n"/>
    </row>
    <row r="124" ht="14" customHeight="1" s="163">
      <c r="A124" s="116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abSelected="1" zoomScale="75" workbookViewId="0">
      <selection activeCell="C19" sqref="C19"/>
    </sheetView>
  </sheetViews>
  <sheetFormatPr baseColWidth="10" defaultColWidth="8.83203125" defaultRowHeight="15"/>
  <cols>
    <col width="21.1640625" customWidth="1" style="163" min="1" max="1"/>
    <col width="41.83203125" customWidth="1" style="163" min="2" max="2"/>
    <col width="12" bestFit="1" customWidth="1" style="163" min="3" max="10"/>
    <col width="11.83203125" bestFit="1" customWidth="1" style="163" min="11" max="11"/>
    <col width="12" bestFit="1" customWidth="1" style="163" min="12" max="13"/>
    <col width="11.83203125" bestFit="1" customWidth="1" style="163" min="14" max="17"/>
    <col width="10.83203125" bestFit="1" customWidth="1" style="163" min="18" max="18"/>
    <col width="11.83203125" bestFit="1" customWidth="1" style="163" min="19" max="28"/>
    <col width="9.83203125" bestFit="1" customWidth="1" style="163" min="29" max="29"/>
    <col width="11.83203125" bestFit="1" customWidth="1" style="163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3220810837904.578</v>
      </c>
      <c r="D3" t="n">
        <v>3220810837904.578</v>
      </c>
      <c r="E3" t="n">
        <v>3220810837904.578</v>
      </c>
      <c r="F3" t="n">
        <v>3220810837904.578</v>
      </c>
      <c r="G3" t="n">
        <v>3220810837904.578</v>
      </c>
      <c r="H3" t="n">
        <v>3220810837904.578</v>
      </c>
      <c r="I3" t="n">
        <v>3220810837904.578</v>
      </c>
      <c r="J3" t="n">
        <v>3220810837904.578</v>
      </c>
      <c r="K3" t="n">
        <v>3220810837904.578</v>
      </c>
      <c r="L3" t="n">
        <v>3220810837904.578</v>
      </c>
      <c r="M3" t="n">
        <v>3220810837904.578</v>
      </c>
      <c r="N3" t="n">
        <v>3220810837904.578</v>
      </c>
      <c r="O3" t="n">
        <v>3220810837904.578</v>
      </c>
      <c r="P3" t="n">
        <v>3220810837904.578</v>
      </c>
      <c r="Q3" t="n">
        <v>3220810837904.578</v>
      </c>
      <c r="R3" t="n">
        <v>3220810837904.578</v>
      </c>
      <c r="S3" t="n">
        <v>3220810837904.578</v>
      </c>
      <c r="T3" t="n">
        <v>3220810837904.578</v>
      </c>
      <c r="U3" t="n">
        <v>3220810837904.578</v>
      </c>
      <c r="V3" t="n">
        <v>3220810837904.578</v>
      </c>
      <c r="W3" t="n">
        <v>3220810837904.578</v>
      </c>
      <c r="X3" t="n">
        <v>3220810837904.578</v>
      </c>
      <c r="Y3" t="n">
        <v>3220810837904.578</v>
      </c>
      <c r="Z3" t="n">
        <v>3220810837904.578</v>
      </c>
      <c r="AA3" t="n">
        <v>3220810837904.578</v>
      </c>
      <c r="AB3" t="n">
        <v>3220810837904.578</v>
      </c>
      <c r="AC3" t="n">
        <v>3220810837904.578</v>
      </c>
      <c r="AD3" t="n">
        <v>3220810837904.578</v>
      </c>
      <c r="AE3" t="n">
        <v>3220810837904.578</v>
      </c>
      <c r="AF3" t="n">
        <v>3220810837904.578</v>
      </c>
      <c r="AG3" t="n">
        <v>3220810837904.578</v>
      </c>
    </row>
    <row r="4">
      <c r="A4" t="inlineStr">
        <is>
          <t>coal</t>
        </is>
      </c>
      <c r="B4" t="inlineStr">
        <is>
          <t>coal mining 05</t>
        </is>
      </c>
      <c r="C4" t="n">
        <v>32052551663.75469</v>
      </c>
      <c r="D4" t="n">
        <v>30794044680.08664</v>
      </c>
      <c r="E4" t="n">
        <v>32778077044.30764</v>
      </c>
      <c r="F4" t="n">
        <v>33669705165.44808</v>
      </c>
      <c r="G4" t="n">
        <v>34171373158.35762</v>
      </c>
      <c r="H4" t="n">
        <v>34330564003.34111</v>
      </c>
      <c r="I4" t="n">
        <v>34040601194.84671</v>
      </c>
      <c r="J4" t="n">
        <v>33741404295.98492</v>
      </c>
      <c r="K4" t="n">
        <v>33714905175.97825</v>
      </c>
      <c r="L4" t="n">
        <v>33727085666.45798</v>
      </c>
      <c r="M4" t="n">
        <v>33906980139.36852</v>
      </c>
      <c r="N4" t="n">
        <v>34058482132.24115</v>
      </c>
      <c r="O4" t="n">
        <v>34055644732.3378</v>
      </c>
      <c r="P4" t="n">
        <v>34078754285.29256</v>
      </c>
      <c r="Q4" t="n">
        <v>34200413227.87232</v>
      </c>
      <c r="R4" t="n">
        <v>34309678959.84135</v>
      </c>
      <c r="S4" t="n">
        <v>34345328439.95109</v>
      </c>
      <c r="T4" t="n">
        <v>34396738445.08565</v>
      </c>
      <c r="U4" t="n">
        <v>34399929624.21397</v>
      </c>
      <c r="V4" t="n">
        <v>34375539601.67634</v>
      </c>
      <c r="W4" t="n">
        <v>34309045702.57195</v>
      </c>
      <c r="X4" t="n">
        <v>34313586372.17669</v>
      </c>
      <c r="Y4" t="n">
        <v>34463965926.91131</v>
      </c>
      <c r="Z4" t="n">
        <v>34650565232.74514</v>
      </c>
      <c r="AA4" t="n">
        <v>34774163549.28517</v>
      </c>
      <c r="AB4" t="n">
        <v>34861516844.78133</v>
      </c>
      <c r="AC4" t="n">
        <v>34923101585.68526</v>
      </c>
      <c r="AD4" t="n">
        <v>35025340010.06431</v>
      </c>
      <c r="AE4" t="n">
        <v>35143131896.78748</v>
      </c>
      <c r="AF4" t="n">
        <v>35349234696.75964</v>
      </c>
      <c r="AG4" t="n">
        <v>35554500194.08852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165710525282.4691</v>
      </c>
      <c r="D5" t="n">
        <v>159204089990.7318</v>
      </c>
      <c r="E5" t="n">
        <v>169461465088.3987</v>
      </c>
      <c r="F5" t="n">
        <v>174071150016.4753</v>
      </c>
      <c r="G5" t="n">
        <v>176664755277.4395</v>
      </c>
      <c r="H5" t="n">
        <v>177487766150.9296</v>
      </c>
      <c r="I5" t="n">
        <v>175988668986.6211</v>
      </c>
      <c r="J5" t="n">
        <v>174441831911.2646</v>
      </c>
      <c r="K5" t="n">
        <v>174304832425.486</v>
      </c>
      <c r="L5" t="n">
        <v>174367805117.856</v>
      </c>
      <c r="M5" t="n">
        <v>175297852994.0482</v>
      </c>
      <c r="N5" t="n">
        <v>176081112782.025</v>
      </c>
      <c r="O5" t="n">
        <v>176066443527.8154</v>
      </c>
      <c r="P5" t="n">
        <v>176185919075.3271</v>
      </c>
      <c r="Q5" t="n">
        <v>176814891379.6757</v>
      </c>
      <c r="R5" t="n">
        <v>177379791236.3206</v>
      </c>
      <c r="S5" t="n">
        <v>177564097750.7288</v>
      </c>
      <c r="T5" t="n">
        <v>177829885605.7798</v>
      </c>
      <c r="U5" t="n">
        <v>177846383885.7037</v>
      </c>
      <c r="V5" t="n">
        <v>177720288357.0618</v>
      </c>
      <c r="W5" t="n">
        <v>177376517319.2905</v>
      </c>
      <c r="X5" t="n">
        <v>177399992415.8516</v>
      </c>
      <c r="Y5" t="n">
        <v>178177449239.5152</v>
      </c>
      <c r="Z5" t="n">
        <v>179142160857.8428</v>
      </c>
      <c r="AA5" t="n">
        <v>179781159654.9663</v>
      </c>
      <c r="AB5" t="n">
        <v>180232773012.7319</v>
      </c>
      <c r="AC5" t="n">
        <v>180551163881.3164</v>
      </c>
      <c r="AD5" t="n">
        <v>181079732813.5385</v>
      </c>
      <c r="AE5" t="n">
        <v>181688712579.8821</v>
      </c>
      <c r="AF5" t="n">
        <v>182754256552.913</v>
      </c>
      <c r="AG5" t="n">
        <v>183815471701.7587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227109155031.1369</v>
      </c>
      <c r="D6" t="n">
        <v>218191972378.7229</v>
      </c>
      <c r="E6" t="n">
        <v>232249883228.3665</v>
      </c>
      <c r="F6" t="n">
        <v>238567536540.9168</v>
      </c>
      <c r="G6" t="n">
        <v>242122117629.2202</v>
      </c>
      <c r="H6" t="n">
        <v>243250068335.6776</v>
      </c>
      <c r="I6" t="n">
        <v>241195529616.937</v>
      </c>
      <c r="J6" t="n">
        <v>239075562520.3617</v>
      </c>
      <c r="K6" t="n">
        <v>238887802343.9827</v>
      </c>
      <c r="L6" t="n">
        <v>238974107513.3726</v>
      </c>
      <c r="M6" t="n">
        <v>240248754292.3896</v>
      </c>
      <c r="N6" t="n">
        <v>241322225445.2572</v>
      </c>
      <c r="O6" t="n">
        <v>241302120977.404</v>
      </c>
      <c r="P6" t="n">
        <v>241465864291.8134</v>
      </c>
      <c r="Q6" t="n">
        <v>242327881766.7752</v>
      </c>
      <c r="R6" t="n">
        <v>243102086838.5482</v>
      </c>
      <c r="S6" t="n">
        <v>243354682119.8836</v>
      </c>
      <c r="T6" t="n">
        <v>243718948994.7564</v>
      </c>
      <c r="U6" t="n">
        <v>243741560174.1405</v>
      </c>
      <c r="V6" t="n">
        <v>243568744060.5336</v>
      </c>
      <c r="W6" t="n">
        <v>243097599878.356</v>
      </c>
      <c r="X6" t="n">
        <v>243129772906.202</v>
      </c>
      <c r="Y6" t="n">
        <v>244195290995.62</v>
      </c>
      <c r="Z6" t="n">
        <v>245517445035.7066</v>
      </c>
      <c r="AA6" t="n">
        <v>246393203993.2819</v>
      </c>
      <c r="AB6" t="n">
        <v>247012147949.3649</v>
      </c>
      <c r="AC6" t="n">
        <v>247448508168.552</v>
      </c>
      <c r="AD6" t="n">
        <v>248172921076.9538</v>
      </c>
      <c r="AE6" t="n">
        <v>249007538431.0995</v>
      </c>
      <c r="AF6" t="n">
        <v>250467884965.8236</v>
      </c>
      <c r="AG6" t="n">
        <v>251922298771.7648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5734090884664.38</v>
      </c>
      <c r="D7" t="n">
        <v>5819866099395.46</v>
      </c>
      <c r="E7" t="n">
        <v>5904231492093.667</v>
      </c>
      <c r="F7" t="n">
        <v>5983856713649.629</v>
      </c>
      <c r="G7" t="n">
        <v>6022941103543.083</v>
      </c>
      <c r="H7" t="n">
        <v>6062573288215.021</v>
      </c>
      <c r="I7" t="n">
        <v>6102293200412.61</v>
      </c>
      <c r="J7" t="n">
        <v>6142660328483.52</v>
      </c>
      <c r="K7" t="n">
        <v>6163033977410.136</v>
      </c>
      <c r="L7" t="n">
        <v>6184032845936.758</v>
      </c>
      <c r="M7" t="n">
        <v>6204801449026.12</v>
      </c>
      <c r="N7" t="n">
        <v>6225820356312.272</v>
      </c>
      <c r="O7" t="n">
        <v>6227343302036.471</v>
      </c>
      <c r="P7" t="n">
        <v>6230626567787.979</v>
      </c>
      <c r="Q7" t="n">
        <v>6235152185116.758</v>
      </c>
      <c r="R7" t="n">
        <v>6239700571421.662</v>
      </c>
      <c r="S7" t="n">
        <v>6244802728073.444</v>
      </c>
      <c r="T7" t="n">
        <v>6249967731220.407</v>
      </c>
      <c r="U7" t="n">
        <v>6255098941497.831</v>
      </c>
      <c r="V7" t="n">
        <v>6260357544711.797</v>
      </c>
      <c r="W7" t="n">
        <v>6265983954463.133</v>
      </c>
      <c r="X7" t="n">
        <v>6271898067227.242</v>
      </c>
      <c r="Y7" t="n">
        <v>6278125845818.527</v>
      </c>
      <c r="Z7" t="n">
        <v>6284474217561.632</v>
      </c>
      <c r="AA7" t="n">
        <v>6290924019426.875</v>
      </c>
      <c r="AB7" t="n">
        <v>6297542425045.174</v>
      </c>
      <c r="AC7" t="n">
        <v>6304273645273.675</v>
      </c>
      <c r="AD7" t="n">
        <v>6311260321051.027</v>
      </c>
      <c r="AE7" t="n">
        <v>6318559014222.897</v>
      </c>
      <c r="AF7" t="n">
        <v>6326039704663.188</v>
      </c>
      <c r="AG7" t="n">
        <v>6333654433284.184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167717127428.2701</v>
      </c>
      <c r="D8" t="n">
        <v>171154732874.1236</v>
      </c>
      <c r="E8" t="n">
        <v>179026125893.8412</v>
      </c>
      <c r="F8" t="n">
        <v>182228840962.1609</v>
      </c>
      <c r="G8" t="n">
        <v>184236727756.8265</v>
      </c>
      <c r="H8" t="n">
        <v>186871226697.5256</v>
      </c>
      <c r="I8" t="n">
        <v>189286641211.8982</v>
      </c>
      <c r="J8" t="n">
        <v>191703270816.9138</v>
      </c>
      <c r="K8" t="n">
        <v>193426386622.9812</v>
      </c>
      <c r="L8" t="n">
        <v>195278517039.8501</v>
      </c>
      <c r="M8" t="n">
        <v>197307679322.4246</v>
      </c>
      <c r="N8" t="n">
        <v>199670203188.8582</v>
      </c>
      <c r="O8" t="n">
        <v>201314592197.1466</v>
      </c>
      <c r="P8" t="n">
        <v>202873775010.0979</v>
      </c>
      <c r="Q8" t="n">
        <v>204765074997.7243</v>
      </c>
      <c r="R8" t="n">
        <v>206975666927.1522</v>
      </c>
      <c r="S8" t="n">
        <v>208990140620.6925</v>
      </c>
      <c r="T8" t="n">
        <v>210851630167.3674</v>
      </c>
      <c r="U8" t="n">
        <v>213126384094.9356</v>
      </c>
      <c r="V8" t="n">
        <v>215462104299.6766</v>
      </c>
      <c r="W8" t="n">
        <v>217853793599.16</v>
      </c>
      <c r="X8" t="n">
        <v>220678830480.1122</v>
      </c>
      <c r="Y8" t="n">
        <v>223833404504.1328</v>
      </c>
      <c r="Z8" t="n">
        <v>227122931772.3124</v>
      </c>
      <c r="AA8" t="n">
        <v>230323285069.275</v>
      </c>
      <c r="AB8" t="n">
        <v>233459440534.3249</v>
      </c>
      <c r="AC8" t="n">
        <v>236552947295.087</v>
      </c>
      <c r="AD8" t="n">
        <v>239390512965.8874</v>
      </c>
      <c r="AE8" t="n">
        <v>242429018143.7595</v>
      </c>
      <c r="AF8" t="n">
        <v>245570864663.3764</v>
      </c>
      <c r="AG8" t="n">
        <v>248679906993.2455</v>
      </c>
    </row>
    <row r="9">
      <c r="A9" t="inlineStr">
        <is>
          <t>coal</t>
        </is>
      </c>
      <c r="B9" t="inlineStr">
        <is>
          <t>wood products 16</t>
        </is>
      </c>
      <c r="C9" t="n">
        <v>619519432521.0889</v>
      </c>
      <c r="D9" t="n">
        <v>639371853282.2925</v>
      </c>
      <c r="E9" t="n">
        <v>670595855709.944</v>
      </c>
      <c r="F9" t="n">
        <v>670995227339.6344</v>
      </c>
      <c r="G9" t="n">
        <v>669291536730.9828</v>
      </c>
      <c r="H9" t="n">
        <v>673612715638.381</v>
      </c>
      <c r="I9" t="n">
        <v>671157852352.2786</v>
      </c>
      <c r="J9" t="n">
        <v>669502838618.1597</v>
      </c>
      <c r="K9" t="n">
        <v>664702635013.6536</v>
      </c>
      <c r="L9" t="n">
        <v>661148116880.1486</v>
      </c>
      <c r="M9" t="n">
        <v>661550807387.6481</v>
      </c>
      <c r="N9" t="n">
        <v>661933584628.2932</v>
      </c>
      <c r="O9" t="n">
        <v>659168959413.345</v>
      </c>
      <c r="P9" t="n">
        <v>650574172180.4784</v>
      </c>
      <c r="Q9" t="n">
        <v>638459161884.8004</v>
      </c>
      <c r="R9" t="n">
        <v>635207767924.5231</v>
      </c>
      <c r="S9" t="n">
        <v>631487305900.5651</v>
      </c>
      <c r="T9" t="n">
        <v>627985889812.0051</v>
      </c>
      <c r="U9" t="n">
        <v>629624309157.0784</v>
      </c>
      <c r="V9" t="n">
        <v>629814591484.798</v>
      </c>
      <c r="W9" t="n">
        <v>630669755666.9329</v>
      </c>
      <c r="X9" t="n">
        <v>637026512963.8888</v>
      </c>
      <c r="Y9" t="n">
        <v>641098776035.6075</v>
      </c>
      <c r="Z9" t="n">
        <v>646685553680.8611</v>
      </c>
      <c r="AA9" t="n">
        <v>654404157172.1355</v>
      </c>
      <c r="AB9" t="n">
        <v>662889421437.303</v>
      </c>
      <c r="AC9" t="n">
        <v>669147718692.5902</v>
      </c>
      <c r="AD9" t="n">
        <v>673520893352.3303</v>
      </c>
      <c r="AE9" t="n">
        <v>678623114837.4611</v>
      </c>
      <c r="AF9" t="n">
        <v>684092625466.7946</v>
      </c>
      <c r="AG9" t="n">
        <v>690764676155.6116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14205711135320.26</v>
      </c>
      <c r="D10" t="n">
        <v>14372065098145.08</v>
      </c>
      <c r="E10" t="n">
        <v>14570901920696.03</v>
      </c>
      <c r="F10" t="n">
        <v>14767209290188.62</v>
      </c>
      <c r="G10" t="n">
        <v>14871905150303.86</v>
      </c>
      <c r="H10" t="n">
        <v>14999503782492.37</v>
      </c>
      <c r="I10" t="n">
        <v>15161265400543.68</v>
      </c>
      <c r="J10" t="n">
        <v>15365602425499.87</v>
      </c>
      <c r="K10" t="n">
        <v>15582226267634.34</v>
      </c>
      <c r="L10" t="n">
        <v>15876156545182.7</v>
      </c>
      <c r="M10" t="n">
        <v>16263132545046.11</v>
      </c>
      <c r="N10" t="n">
        <v>16727305919504.02</v>
      </c>
      <c r="O10" t="n">
        <v>17200042463163.65</v>
      </c>
      <c r="P10" t="n">
        <v>17727984835650.19</v>
      </c>
      <c r="Q10" t="n">
        <v>18280730333406.67</v>
      </c>
      <c r="R10" t="n">
        <v>18822397104683.14</v>
      </c>
      <c r="S10" t="n">
        <v>19329388430570.93</v>
      </c>
      <c r="T10" t="n">
        <v>19804497362865.62</v>
      </c>
      <c r="U10" t="n">
        <v>20251979800029.16</v>
      </c>
      <c r="V10" t="n">
        <v>20647191365551.87</v>
      </c>
      <c r="W10" t="n">
        <v>21000071753031.66</v>
      </c>
      <c r="X10" t="n">
        <v>21344685835702.29</v>
      </c>
      <c r="Y10" t="n">
        <v>21710829534723.98</v>
      </c>
      <c r="Z10" t="n">
        <v>22081699062224.77</v>
      </c>
      <c r="AA10" t="n">
        <v>22431903038244.77</v>
      </c>
      <c r="AB10" t="n">
        <v>22794169393540.58</v>
      </c>
      <c r="AC10" t="n">
        <v>23182924895422.41</v>
      </c>
      <c r="AD10" t="n">
        <v>23624059066511.73</v>
      </c>
      <c r="AE10" t="n">
        <v>24060973552384.17</v>
      </c>
      <c r="AF10" t="n">
        <v>24535746880535.77</v>
      </c>
      <c r="AG10" t="n">
        <v>25007944015277.86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</row>
    <row r="12">
      <c r="A12" t="inlineStr">
        <is>
          <t>coal</t>
        </is>
      </c>
      <c r="B12" t="inlineStr">
        <is>
          <t>chemicals 20</t>
        </is>
      </c>
      <c r="C12" t="n">
        <v>12707660576606.29</v>
      </c>
      <c r="D12" t="n">
        <v>12823226146501.51</v>
      </c>
      <c r="E12" t="n">
        <v>13084781387049.01</v>
      </c>
      <c r="F12" t="n">
        <v>13283613529303.89</v>
      </c>
      <c r="G12" t="n">
        <v>13432640850068.26</v>
      </c>
      <c r="H12" t="n">
        <v>13581115486168.72</v>
      </c>
      <c r="I12" t="n">
        <v>13698207153286.62</v>
      </c>
      <c r="J12" t="n">
        <v>13807765384660.35</v>
      </c>
      <c r="K12" t="n">
        <v>13881307615801.94</v>
      </c>
      <c r="L12" t="n">
        <v>13949621291357.53</v>
      </c>
      <c r="M12" t="n">
        <v>14032413982895.31</v>
      </c>
      <c r="N12" t="n">
        <v>14108301553885.78</v>
      </c>
      <c r="O12" t="n">
        <v>14121917694241.98</v>
      </c>
      <c r="P12" t="n">
        <v>14142217352395.09</v>
      </c>
      <c r="Q12" t="n">
        <v>14167716741910.08</v>
      </c>
      <c r="R12" t="n">
        <v>14209781598124.12</v>
      </c>
      <c r="S12" t="n">
        <v>14221432666835.59</v>
      </c>
      <c r="T12" t="n">
        <v>14242795383528.84</v>
      </c>
      <c r="U12" t="n">
        <v>14261713858907.03</v>
      </c>
      <c r="V12" t="n">
        <v>14258272934099.98</v>
      </c>
      <c r="W12" t="n">
        <v>14252870110957.29</v>
      </c>
      <c r="X12" t="n">
        <v>14253537828075.16</v>
      </c>
      <c r="Y12" t="n">
        <v>14279125276916.99</v>
      </c>
      <c r="Z12" t="n">
        <v>14289326936708.43</v>
      </c>
      <c r="AA12" t="n">
        <v>14285802183653.32</v>
      </c>
      <c r="AB12" t="n">
        <v>14289821179596.87</v>
      </c>
      <c r="AC12" t="n">
        <v>14293442718578.78</v>
      </c>
      <c r="AD12" t="n">
        <v>14287421364608.87</v>
      </c>
      <c r="AE12" t="n">
        <v>14283538556513.12</v>
      </c>
      <c r="AF12" t="n">
        <v>14312518537198.6</v>
      </c>
      <c r="AG12" t="n">
        <v>14322049306563.1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998132251575.4292</v>
      </c>
      <c r="D13" t="n">
        <v>1001712571917.259</v>
      </c>
      <c r="E13" t="n">
        <v>1009067493549.7</v>
      </c>
      <c r="F13" t="n">
        <v>1014493482904.954</v>
      </c>
      <c r="G13" t="n">
        <v>1012342515257.731</v>
      </c>
      <c r="H13" t="n">
        <v>1010302565295.526</v>
      </c>
      <c r="I13" t="n">
        <v>1007874053435.757</v>
      </c>
      <c r="J13" t="n">
        <v>1005209628995.326</v>
      </c>
      <c r="K13" t="n">
        <v>999006515844.9458</v>
      </c>
      <c r="L13" t="n">
        <v>992761771062.6843</v>
      </c>
      <c r="M13" t="n">
        <v>986752938861.0859</v>
      </c>
      <c r="N13" t="n">
        <v>981007773661.4053</v>
      </c>
      <c r="O13" t="n">
        <v>972306762598.1208</v>
      </c>
      <c r="P13" t="n">
        <v>963772278062.3635</v>
      </c>
      <c r="Q13" t="n">
        <v>955501460528.5238</v>
      </c>
      <c r="R13" t="n">
        <v>947202888573.4296</v>
      </c>
      <c r="S13" t="n">
        <v>938668404037.6722</v>
      </c>
      <c r="T13" t="n">
        <v>930355954871.9508</v>
      </c>
      <c r="U13" t="n">
        <v>922293295497.5198</v>
      </c>
      <c r="V13" t="n">
        <v>914244513333.7158</v>
      </c>
      <c r="W13" t="n">
        <v>906043081853.0125</v>
      </c>
      <c r="X13" t="n">
        <v>897827773161.6819</v>
      </c>
      <c r="Y13" t="n">
        <v>890223061737.9498</v>
      </c>
      <c r="Z13" t="n">
        <v>882132647942.2644</v>
      </c>
      <c r="AA13" t="n">
        <v>873570408985.2526</v>
      </c>
      <c r="AB13" t="n">
        <v>864508590445.6597</v>
      </c>
      <c r="AC13" t="n">
        <v>854988823955.3677</v>
      </c>
      <c r="AD13" t="n">
        <v>845358039780.0576</v>
      </c>
      <c r="AE13" t="n">
        <v>835699501183.4932</v>
      </c>
      <c r="AF13" t="n">
        <v>826290752378.219</v>
      </c>
      <c r="AG13" t="n">
        <v>816618336571.0273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628038142148.291</v>
      </c>
      <c r="D14" t="n">
        <v>628038142148.291</v>
      </c>
      <c r="E14" t="n">
        <v>628038142148.291</v>
      </c>
      <c r="F14" t="n">
        <v>628038142148.291</v>
      </c>
      <c r="G14" t="n">
        <v>628038142148.291</v>
      </c>
      <c r="H14" t="n">
        <v>628038142148.291</v>
      </c>
      <c r="I14" t="n">
        <v>628038142148.291</v>
      </c>
      <c r="J14" t="n">
        <v>628038142148.291</v>
      </c>
      <c r="K14" t="n">
        <v>628038142148.291</v>
      </c>
      <c r="L14" t="n">
        <v>628038142148.291</v>
      </c>
      <c r="M14" t="n">
        <v>628038142148.291</v>
      </c>
      <c r="N14" t="n">
        <v>628038142148.291</v>
      </c>
      <c r="O14" t="n">
        <v>628038142148.291</v>
      </c>
      <c r="P14" t="n">
        <v>628038142148.291</v>
      </c>
      <c r="Q14" t="n">
        <v>628038142148.291</v>
      </c>
      <c r="R14" t="n">
        <v>628038142148.291</v>
      </c>
      <c r="S14" t="n">
        <v>628038142148.291</v>
      </c>
      <c r="T14" t="n">
        <v>628038142148.291</v>
      </c>
      <c r="U14" t="n">
        <v>628038142148.291</v>
      </c>
      <c r="V14" t="n">
        <v>628038142148.291</v>
      </c>
      <c r="W14" t="n">
        <v>628038142148.291</v>
      </c>
      <c r="X14" t="n">
        <v>628038142148.291</v>
      </c>
      <c r="Y14" t="n">
        <v>628038142148.291</v>
      </c>
      <c r="Z14" t="n">
        <v>628038142148.291</v>
      </c>
      <c r="AA14" t="n">
        <v>628038142148.291</v>
      </c>
      <c r="AB14" t="n">
        <v>628038142148.291</v>
      </c>
      <c r="AC14" t="n">
        <v>628038142148.291</v>
      </c>
      <c r="AD14" t="n">
        <v>628038142148.291</v>
      </c>
      <c r="AE14" t="n">
        <v>628038142148.291</v>
      </c>
      <c r="AF14" t="n">
        <v>628038142148.291</v>
      </c>
      <c r="AG14" t="n">
        <v>628038142148.291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2461244179863.647</v>
      </c>
      <c r="D15" t="n">
        <v>2391065996791.981</v>
      </c>
      <c r="E15" t="n">
        <v>2377131176990.181</v>
      </c>
      <c r="F15" t="n">
        <v>2324844011861.999</v>
      </c>
      <c r="G15" t="n">
        <v>2236809312713.742</v>
      </c>
      <c r="H15" t="n">
        <v>2148765390767.271</v>
      </c>
      <c r="I15" t="n">
        <v>2053342800170.867</v>
      </c>
      <c r="J15" t="n">
        <v>1952716162055.762</v>
      </c>
      <c r="K15" t="n">
        <v>1843021888554.568</v>
      </c>
      <c r="L15" t="n">
        <v>1733876172436.614</v>
      </c>
      <c r="M15" t="n">
        <v>1627248758096.295</v>
      </c>
      <c r="N15" t="n">
        <v>1526000401436.987</v>
      </c>
      <c r="O15" t="n">
        <v>1421099529965.79</v>
      </c>
      <c r="P15" t="n">
        <v>1320865426248.595</v>
      </c>
      <c r="Q15" t="n">
        <v>1210573470822.377</v>
      </c>
      <c r="R15" t="n">
        <v>1179779041379.613</v>
      </c>
      <c r="S15" t="n">
        <v>1150800101447.124</v>
      </c>
      <c r="T15" t="n">
        <v>1123205600692.49</v>
      </c>
      <c r="U15" t="n">
        <v>1100091086116.972</v>
      </c>
      <c r="V15" t="n">
        <v>1078931470257.204</v>
      </c>
      <c r="W15" t="n">
        <v>1063719635372.809</v>
      </c>
      <c r="X15" t="n">
        <v>1051432128391.224</v>
      </c>
      <c r="Y15" t="n">
        <v>1038565894803.917</v>
      </c>
      <c r="Z15" t="n">
        <v>1028018279059.163</v>
      </c>
      <c r="AA15" t="n">
        <v>1019200073374.686</v>
      </c>
      <c r="AB15" t="n">
        <v>1011071841312.733</v>
      </c>
      <c r="AC15" t="n">
        <v>1003334917128.028</v>
      </c>
      <c r="AD15" t="n">
        <v>995976430318.0557</v>
      </c>
      <c r="AE15" t="n">
        <v>990164745349.4894</v>
      </c>
      <c r="AF15" t="n">
        <v>985698983624.2676</v>
      </c>
      <c r="AG15" t="n">
        <v>982685533863.067</v>
      </c>
    </row>
    <row r="16">
      <c r="A16" t="inlineStr">
        <is>
          <t>coal</t>
        </is>
      </c>
      <c r="B16" t="inlineStr">
        <is>
          <t>iron and steel 241</t>
        </is>
      </c>
      <c r="C16" t="n">
        <v>1592417275167.045</v>
      </c>
      <c r="D16" t="n">
        <v>1319948813779.326</v>
      </c>
      <c r="E16" t="n">
        <v>1368885251700.493</v>
      </c>
      <c r="F16" t="n">
        <v>1639283878292.573</v>
      </c>
      <c r="G16" t="n">
        <v>1632866004720.504</v>
      </c>
      <c r="H16" t="n">
        <v>1541934772004.784</v>
      </c>
      <c r="I16" t="n">
        <v>1534189452756.301</v>
      </c>
      <c r="J16" t="n">
        <v>1497658762697.94</v>
      </c>
      <c r="K16" t="n">
        <v>1434796583074.375</v>
      </c>
      <c r="L16" t="n">
        <v>1378060950969.735</v>
      </c>
      <c r="M16" t="n">
        <v>1378493573288.413</v>
      </c>
      <c r="N16" t="n">
        <v>1377511878378.163</v>
      </c>
      <c r="O16" t="n">
        <v>1358325300774.329</v>
      </c>
      <c r="P16" t="n">
        <v>1334208929816.972</v>
      </c>
      <c r="Q16" t="n">
        <v>1335055329653.192</v>
      </c>
      <c r="R16" t="n">
        <v>1338287805881.068</v>
      </c>
      <c r="S16" t="n">
        <v>1325106529869.128</v>
      </c>
      <c r="T16" t="n">
        <v>1325128226229.804</v>
      </c>
      <c r="U16" t="n">
        <v>1335844211446.997</v>
      </c>
      <c r="V16" t="n">
        <v>1339205388724.464</v>
      </c>
      <c r="W16" t="n">
        <v>1316113486070.447</v>
      </c>
      <c r="X16" t="n">
        <v>1319496863119.798</v>
      </c>
      <c r="Y16" t="n">
        <v>1350446445079.128</v>
      </c>
      <c r="Z16" t="n">
        <v>1372718794286.734</v>
      </c>
      <c r="AA16" t="n">
        <v>1360088730364</v>
      </c>
      <c r="AB16" t="n">
        <v>1356683183350.007</v>
      </c>
      <c r="AC16" t="n">
        <v>1351718684430.383</v>
      </c>
      <c r="AD16" t="n">
        <v>1343957544159.927</v>
      </c>
      <c r="AE16" t="n">
        <v>1350427242591.08</v>
      </c>
      <c r="AF16" t="n">
        <v>1344641666743.758</v>
      </c>
      <c r="AG16" t="n">
        <v>1364721173289.465</v>
      </c>
    </row>
    <row r="17">
      <c r="A17" t="inlineStr">
        <is>
          <t>coal</t>
        </is>
      </c>
      <c r="B17" t="inlineStr">
        <is>
          <t>other metals 242</t>
        </is>
      </c>
      <c r="C17" t="n">
        <v>2377124343434.89</v>
      </c>
      <c r="D17" t="n">
        <v>2377124343434.89</v>
      </c>
      <c r="E17" t="n">
        <v>2377124343434.89</v>
      </c>
      <c r="F17" t="n">
        <v>2377124343434.89</v>
      </c>
      <c r="G17" t="n">
        <v>2377124343434.89</v>
      </c>
      <c r="H17" t="n">
        <v>2377124343434.89</v>
      </c>
      <c r="I17" t="n">
        <v>2377124343434.89</v>
      </c>
      <c r="J17" t="n">
        <v>2377124343434.89</v>
      </c>
      <c r="K17" t="n">
        <v>2377124343434.89</v>
      </c>
      <c r="L17" t="n">
        <v>2377124343434.89</v>
      </c>
      <c r="M17" t="n">
        <v>2377124343434.89</v>
      </c>
      <c r="N17" t="n">
        <v>2377124343434.89</v>
      </c>
      <c r="O17" t="n">
        <v>2377124343434.89</v>
      </c>
      <c r="P17" t="n">
        <v>2377124343434.89</v>
      </c>
      <c r="Q17" t="n">
        <v>2377124343434.89</v>
      </c>
      <c r="R17" t="n">
        <v>2377124343434.89</v>
      </c>
      <c r="S17" t="n">
        <v>2377124343434.89</v>
      </c>
      <c r="T17" t="n">
        <v>2377124343434.89</v>
      </c>
      <c r="U17" t="n">
        <v>2377124343434.89</v>
      </c>
      <c r="V17" t="n">
        <v>2377124343434.89</v>
      </c>
      <c r="W17" t="n">
        <v>2377124343434.89</v>
      </c>
      <c r="X17" t="n">
        <v>2377124343434.89</v>
      </c>
      <c r="Y17" t="n">
        <v>2377124343434.89</v>
      </c>
      <c r="Z17" t="n">
        <v>2377124343434.89</v>
      </c>
      <c r="AA17" t="n">
        <v>2377124343434.89</v>
      </c>
      <c r="AB17" t="n">
        <v>2377124343434.89</v>
      </c>
      <c r="AC17" t="n">
        <v>2377124343434.89</v>
      </c>
      <c r="AD17" t="n">
        <v>2377124343434.89</v>
      </c>
      <c r="AE17" t="n">
        <v>2377124343434.89</v>
      </c>
      <c r="AF17" t="n">
        <v>2377124343434.89</v>
      </c>
      <c r="AG17" t="n">
        <v>2377124343434.89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1405550839382.825</v>
      </c>
      <c r="D18" t="n">
        <v>1405550839382.825</v>
      </c>
      <c r="E18" t="n">
        <v>1405550839382.825</v>
      </c>
      <c r="F18" t="n">
        <v>1405550839382.825</v>
      </c>
      <c r="G18" t="n">
        <v>1405550839382.825</v>
      </c>
      <c r="H18" t="n">
        <v>1405550839382.825</v>
      </c>
      <c r="I18" t="n">
        <v>1405550839382.825</v>
      </c>
      <c r="J18" t="n">
        <v>1405550839382.825</v>
      </c>
      <c r="K18" t="n">
        <v>1405550839382.825</v>
      </c>
      <c r="L18" t="n">
        <v>1405550839382.825</v>
      </c>
      <c r="M18" t="n">
        <v>1405550839382.825</v>
      </c>
      <c r="N18" t="n">
        <v>1405550839382.825</v>
      </c>
      <c r="O18" t="n">
        <v>1405550839382.825</v>
      </c>
      <c r="P18" t="n">
        <v>1405550839382.825</v>
      </c>
      <c r="Q18" t="n">
        <v>1405550839382.825</v>
      </c>
      <c r="R18" t="n">
        <v>1405550839382.825</v>
      </c>
      <c r="S18" t="n">
        <v>1405550839382.825</v>
      </c>
      <c r="T18" t="n">
        <v>1405550839382.825</v>
      </c>
      <c r="U18" t="n">
        <v>1405550839382.825</v>
      </c>
      <c r="V18" t="n">
        <v>1405550839382.825</v>
      </c>
      <c r="W18" t="n">
        <v>1405550839382.825</v>
      </c>
      <c r="X18" t="n">
        <v>1405550839382.825</v>
      </c>
      <c r="Y18" t="n">
        <v>1405550839382.825</v>
      </c>
      <c r="Z18" t="n">
        <v>1405550839382.825</v>
      </c>
      <c r="AA18" t="n">
        <v>1405550839382.825</v>
      </c>
      <c r="AB18" t="n">
        <v>1405550839382.825</v>
      </c>
      <c r="AC18" t="n">
        <v>1405550839382.825</v>
      </c>
      <c r="AD18" t="n">
        <v>1405550839382.825</v>
      </c>
      <c r="AE18" t="n">
        <v>1405550839382.825</v>
      </c>
      <c r="AF18" t="n">
        <v>1405550839382.825</v>
      </c>
      <c r="AG18" t="n">
        <v>1405550839382.825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58514799660.86405</v>
      </c>
      <c r="D19" t="n">
        <v>58514799660.86405</v>
      </c>
      <c r="E19" t="n">
        <v>58514799660.86405</v>
      </c>
      <c r="F19" t="n">
        <v>58514799660.86405</v>
      </c>
      <c r="G19" t="n">
        <v>58514799660.86405</v>
      </c>
      <c r="H19" t="n">
        <v>58514799660.86405</v>
      </c>
      <c r="I19" t="n">
        <v>58514799660.86405</v>
      </c>
      <c r="J19" t="n">
        <v>58514799660.86405</v>
      </c>
      <c r="K19" t="n">
        <v>58514799660.86405</v>
      </c>
      <c r="L19" t="n">
        <v>58514799660.86405</v>
      </c>
      <c r="M19" t="n">
        <v>58514799660.86405</v>
      </c>
      <c r="N19" t="n">
        <v>58514799660.86405</v>
      </c>
      <c r="O19" t="n">
        <v>58514799660.86405</v>
      </c>
      <c r="P19" t="n">
        <v>58514799660.86405</v>
      </c>
      <c r="Q19" t="n">
        <v>58514799660.86405</v>
      </c>
      <c r="R19" t="n">
        <v>58514799660.86405</v>
      </c>
      <c r="S19" t="n">
        <v>58514799660.86405</v>
      </c>
      <c r="T19" t="n">
        <v>58514799660.86405</v>
      </c>
      <c r="U19" t="n">
        <v>58514799660.86405</v>
      </c>
      <c r="V19" t="n">
        <v>58514799660.86405</v>
      </c>
      <c r="W19" t="n">
        <v>58514799660.86405</v>
      </c>
      <c r="X19" t="n">
        <v>58514799660.86405</v>
      </c>
      <c r="Y19" t="n">
        <v>58514799660.86405</v>
      </c>
      <c r="Z19" t="n">
        <v>58514799660.86405</v>
      </c>
      <c r="AA19" t="n">
        <v>58514799660.86405</v>
      </c>
      <c r="AB19" t="n">
        <v>58514799660.86405</v>
      </c>
      <c r="AC19" t="n">
        <v>58514799660.86405</v>
      </c>
      <c r="AD19" t="n">
        <v>58514799660.86405</v>
      </c>
      <c r="AE19" t="n">
        <v>58514799660.86405</v>
      </c>
      <c r="AF19" t="n">
        <v>58514799660.86405</v>
      </c>
      <c r="AG19" t="n">
        <v>58514799660.86405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297946937383.4103</v>
      </c>
      <c r="D20" t="n">
        <v>297946937383.4103</v>
      </c>
      <c r="E20" t="n">
        <v>297946937383.4103</v>
      </c>
      <c r="F20" t="n">
        <v>297946937383.4103</v>
      </c>
      <c r="G20" t="n">
        <v>297946937383.4103</v>
      </c>
      <c r="H20" t="n">
        <v>297946937383.4103</v>
      </c>
      <c r="I20" t="n">
        <v>297946937383.4103</v>
      </c>
      <c r="J20" t="n">
        <v>297946937383.4103</v>
      </c>
      <c r="K20" t="n">
        <v>297946937383.4103</v>
      </c>
      <c r="L20" t="n">
        <v>297946937383.4103</v>
      </c>
      <c r="M20" t="n">
        <v>297946937383.4103</v>
      </c>
      <c r="N20" t="n">
        <v>297946937383.4103</v>
      </c>
      <c r="O20" t="n">
        <v>297946937383.4103</v>
      </c>
      <c r="P20" t="n">
        <v>297946937383.4103</v>
      </c>
      <c r="Q20" t="n">
        <v>297946937383.4103</v>
      </c>
      <c r="R20" t="n">
        <v>297946937383.4103</v>
      </c>
      <c r="S20" t="n">
        <v>297946937383.4103</v>
      </c>
      <c r="T20" t="n">
        <v>297946937383.4103</v>
      </c>
      <c r="U20" t="n">
        <v>297946937383.4103</v>
      </c>
      <c r="V20" t="n">
        <v>297946937383.4103</v>
      </c>
      <c r="W20" t="n">
        <v>297946937383.4103</v>
      </c>
      <c r="X20" t="n">
        <v>297946937383.4103</v>
      </c>
      <c r="Y20" t="n">
        <v>297946937383.4103</v>
      </c>
      <c r="Z20" t="n">
        <v>297946937383.4103</v>
      </c>
      <c r="AA20" t="n">
        <v>297946937383.4103</v>
      </c>
      <c r="AB20" t="n">
        <v>297946937383.4103</v>
      </c>
      <c r="AC20" t="n">
        <v>297946937383.4103</v>
      </c>
      <c r="AD20" t="n">
        <v>297946937383.4103</v>
      </c>
      <c r="AE20" t="n">
        <v>297946937383.4103</v>
      </c>
      <c r="AF20" t="n">
        <v>297946937383.4103</v>
      </c>
      <c r="AG20" t="n">
        <v>297946937383.4103</v>
      </c>
    </row>
    <row r="21">
      <c r="A21" t="inlineStr">
        <is>
          <t>coal</t>
        </is>
      </c>
      <c r="B21" t="inlineStr">
        <is>
          <t>other machinery 28</t>
        </is>
      </c>
      <c r="C21" t="n">
        <v>803241301985.4878</v>
      </c>
      <c r="D21" t="n">
        <v>812670347366.5018</v>
      </c>
      <c r="E21" t="n">
        <v>824263214707.5673</v>
      </c>
      <c r="F21" t="n">
        <v>835851583458.2792</v>
      </c>
      <c r="G21" t="n">
        <v>841645767833.6351</v>
      </c>
      <c r="H21" t="n">
        <v>847444450799.3447</v>
      </c>
      <c r="I21" t="n">
        <v>853238635174.7007</v>
      </c>
      <c r="J21" t="n">
        <v>859032819550.0565</v>
      </c>
      <c r="K21" t="n">
        <v>861929911737.7345</v>
      </c>
      <c r="L21" t="n">
        <v>864831502515.7661</v>
      </c>
      <c r="M21" t="n">
        <v>867728594703.4441</v>
      </c>
      <c r="N21" t="n">
        <v>870625686891.1221</v>
      </c>
      <c r="O21" t="n">
        <v>870625686891.1221</v>
      </c>
      <c r="P21" t="n">
        <v>870625686891.1221</v>
      </c>
      <c r="Q21" t="n">
        <v>870625686891.1221</v>
      </c>
      <c r="R21" t="n">
        <v>870625686891.1221</v>
      </c>
      <c r="S21" t="n">
        <v>870625686891.1221</v>
      </c>
      <c r="T21" t="n">
        <v>870625686891.1221</v>
      </c>
      <c r="U21" t="n">
        <v>870625686891.1221</v>
      </c>
      <c r="V21" t="n">
        <v>870625686891.1221</v>
      </c>
      <c r="W21" t="n">
        <v>870625686891.1221</v>
      </c>
      <c r="X21" t="n">
        <v>870625686891.1221</v>
      </c>
      <c r="Y21" t="n">
        <v>870625686891.1221</v>
      </c>
      <c r="Z21" t="n">
        <v>870625686891.1221</v>
      </c>
      <c r="AA21" t="n">
        <v>870625686891.1221</v>
      </c>
      <c r="AB21" t="n">
        <v>870625686891.1221</v>
      </c>
      <c r="AC21" t="n">
        <v>870625686891.1221</v>
      </c>
      <c r="AD21" t="n">
        <v>870625686891.1221</v>
      </c>
      <c r="AE21" t="n">
        <v>870625686891.1221</v>
      </c>
      <c r="AF21" t="n">
        <v>870625686891.1221</v>
      </c>
      <c r="AG21" t="n">
        <v>870625686891.1221</v>
      </c>
    </row>
    <row r="22">
      <c r="A22" t="inlineStr">
        <is>
          <t>coal</t>
        </is>
      </c>
      <c r="B22" t="inlineStr">
        <is>
          <t>road vehicles 29</t>
        </is>
      </c>
      <c r="C22" t="n">
        <v>348609574914.503</v>
      </c>
      <c r="D22" t="n">
        <v>352416972735.3033</v>
      </c>
      <c r="E22" t="n">
        <v>357163881222.0697</v>
      </c>
      <c r="F22" t="n">
        <v>361893162867.0731</v>
      </c>
      <c r="G22" t="n">
        <v>364089467350.7385</v>
      </c>
      <c r="H22" t="n">
        <v>366284009150.2276</v>
      </c>
      <c r="I22" t="n">
        <v>368473262897.1878</v>
      </c>
      <c r="J22" t="n">
        <v>370664279328.3243</v>
      </c>
      <c r="K22" t="n">
        <v>371584400468.351</v>
      </c>
      <c r="L22" t="n">
        <v>372476318661.557</v>
      </c>
      <c r="M22" t="n">
        <v>373359423433.8816</v>
      </c>
      <c r="N22" t="n">
        <v>374258392363.7927</v>
      </c>
      <c r="O22" t="n">
        <v>373928770422.8253</v>
      </c>
      <c r="P22" t="n">
        <v>373597385797.6815</v>
      </c>
      <c r="Q22" t="n">
        <v>373260713120.009</v>
      </c>
      <c r="R22" t="n">
        <v>372897600179.6919</v>
      </c>
      <c r="S22" t="n">
        <v>372509809660.9067</v>
      </c>
      <c r="T22" t="n">
        <v>372104392300.3585</v>
      </c>
      <c r="U22" t="n">
        <v>371686636150.5762</v>
      </c>
      <c r="V22" t="n">
        <v>371261829264.0887</v>
      </c>
      <c r="W22" t="n">
        <v>370780616483.9598</v>
      </c>
      <c r="X22" t="n">
        <v>370265912704.4813</v>
      </c>
      <c r="Y22" t="n">
        <v>369719480609.8293</v>
      </c>
      <c r="Z22" t="n">
        <v>369106066516.4782</v>
      </c>
      <c r="AA22" t="n">
        <v>368445059950.3671</v>
      </c>
      <c r="AB22" t="n">
        <v>367702969912.1462</v>
      </c>
      <c r="AC22" t="n">
        <v>366872745665.1106</v>
      </c>
      <c r="AD22" t="n">
        <v>365982590156.0809</v>
      </c>
      <c r="AE22" t="n">
        <v>365027215332.5283</v>
      </c>
      <c r="AF22" t="n">
        <v>364004858510.2763</v>
      </c>
      <c r="AG22" t="n">
        <v>362859113795.6835</v>
      </c>
    </row>
    <row r="23">
      <c r="A23" t="inlineStr">
        <is>
          <t>coal</t>
        </is>
      </c>
      <c r="B23" t="inlineStr">
        <is>
          <t>nonroad vehicles 30</t>
        </is>
      </c>
      <c r="C23" t="n">
        <v>30379958005.94343</v>
      </c>
      <c r="D23" t="n">
        <v>30711757802.13721</v>
      </c>
      <c r="E23" t="n">
        <v>31125432270.26216</v>
      </c>
      <c r="F23" t="n">
        <v>31537570628.21953</v>
      </c>
      <c r="G23" t="n">
        <v>31728969955.09798</v>
      </c>
      <c r="H23" t="n">
        <v>31920215670.95969</v>
      </c>
      <c r="I23" t="n">
        <v>32111000553.77111</v>
      </c>
      <c r="J23" t="n">
        <v>32301939047.5993</v>
      </c>
      <c r="K23" t="n">
        <v>32382123998.34613</v>
      </c>
      <c r="L23" t="n">
        <v>32459851172.82486</v>
      </c>
      <c r="M23" t="n">
        <v>32536810292.21981</v>
      </c>
      <c r="N23" t="n">
        <v>32615151910.76556</v>
      </c>
      <c r="O23" t="n">
        <v>32586426650.63212</v>
      </c>
      <c r="P23" t="n">
        <v>32557547779.48191</v>
      </c>
      <c r="Q23" t="n">
        <v>32528208075.28145</v>
      </c>
      <c r="R23" t="n">
        <v>32496564205.82964</v>
      </c>
      <c r="S23" t="n">
        <v>32462769782.14323</v>
      </c>
      <c r="T23" t="n">
        <v>32427439248.28926</v>
      </c>
      <c r="U23" t="n">
        <v>32391033437.318</v>
      </c>
      <c r="V23" t="n">
        <v>32354013182.27971</v>
      </c>
      <c r="W23" t="n">
        <v>32312077374.70522</v>
      </c>
      <c r="X23" t="n">
        <v>32267222957.81236</v>
      </c>
      <c r="Y23" t="n">
        <v>32219603542.61787</v>
      </c>
      <c r="Z23" t="n">
        <v>32166146908.78666</v>
      </c>
      <c r="AA23" t="n">
        <v>32108542777.50301</v>
      </c>
      <c r="AB23" t="n">
        <v>32043872539.44857</v>
      </c>
      <c r="AC23" t="n">
        <v>31971521750.55632</v>
      </c>
      <c r="AD23" t="n">
        <v>31893948187.09434</v>
      </c>
      <c r="AE23" t="n">
        <v>31810691016.01239</v>
      </c>
      <c r="AF23" t="n">
        <v>31721596626.29368</v>
      </c>
      <c r="AG23" t="n">
        <v>31621749465.40203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95249365167.61185</v>
      </c>
      <c r="D24" t="n">
        <v>97201638864.60982</v>
      </c>
      <c r="E24" t="n">
        <v>101671934770.6349</v>
      </c>
      <c r="F24" t="n">
        <v>103490810288.8831</v>
      </c>
      <c r="G24" t="n">
        <v>104631122822.5694</v>
      </c>
      <c r="H24" t="n">
        <v>106127298886.8993</v>
      </c>
      <c r="I24" t="n">
        <v>107499053236.8479</v>
      </c>
      <c r="J24" t="n">
        <v>108871497657.1201</v>
      </c>
      <c r="K24" t="n">
        <v>109850083977.7592</v>
      </c>
      <c r="L24" t="n">
        <v>110901939856.282</v>
      </c>
      <c r="M24" t="n">
        <v>112054335095.8197</v>
      </c>
      <c r="N24" t="n">
        <v>113396051961.1255</v>
      </c>
      <c r="O24" t="n">
        <v>114329928014.9891</v>
      </c>
      <c r="P24" t="n">
        <v>115215414043.7036</v>
      </c>
      <c r="Q24" t="n">
        <v>116289514977.3723</v>
      </c>
      <c r="R24" t="n">
        <v>117544947151.4817</v>
      </c>
      <c r="S24" t="n">
        <v>118689000495.3397</v>
      </c>
      <c r="T24" t="n">
        <v>119746171580.4023</v>
      </c>
      <c r="U24" t="n">
        <v>121038042427.6779</v>
      </c>
      <c r="V24" t="n">
        <v>122364537044.6686</v>
      </c>
      <c r="W24" t="n">
        <v>123722817447.792</v>
      </c>
      <c r="X24" t="n">
        <v>125327203199.0378</v>
      </c>
      <c r="Y24" t="n">
        <v>127118738612.0844</v>
      </c>
      <c r="Z24" t="n">
        <v>128986916232.3436</v>
      </c>
      <c r="AA24" t="n">
        <v>130804450461.0892</v>
      </c>
      <c r="AB24" t="n">
        <v>132585525666.0691</v>
      </c>
      <c r="AC24" t="n">
        <v>134342379957.7115</v>
      </c>
      <c r="AD24" t="n">
        <v>135953881018.5125</v>
      </c>
      <c r="AE24" t="n">
        <v>137679498990.2047</v>
      </c>
      <c r="AF24" t="n">
        <v>139463806240.3725</v>
      </c>
      <c r="AG24" t="n">
        <v>141229483441.8612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659202307236.063</v>
      </c>
      <c r="D25" t="n">
        <v>659202307236.063</v>
      </c>
      <c r="E25" t="n">
        <v>659202307236.063</v>
      </c>
      <c r="F25" t="n">
        <v>659202307236.063</v>
      </c>
      <c r="G25" t="n">
        <v>659202307236.063</v>
      </c>
      <c r="H25" t="n">
        <v>659202307236.063</v>
      </c>
      <c r="I25" t="n">
        <v>659202307236.063</v>
      </c>
      <c r="J25" t="n">
        <v>659202307236.063</v>
      </c>
      <c r="K25" t="n">
        <v>659202307236.063</v>
      </c>
      <c r="L25" t="n">
        <v>659202307236.063</v>
      </c>
      <c r="M25" t="n">
        <v>659202307236.063</v>
      </c>
      <c r="N25" t="n">
        <v>659202307236.063</v>
      </c>
      <c r="O25" t="n">
        <v>659202307236.063</v>
      </c>
      <c r="P25" t="n">
        <v>659202307236.063</v>
      </c>
      <c r="Q25" t="n">
        <v>659202307236.063</v>
      </c>
      <c r="R25" t="n">
        <v>659202307236.063</v>
      </c>
      <c r="S25" t="n">
        <v>659202307236.063</v>
      </c>
      <c r="T25" t="n">
        <v>659202307236.063</v>
      </c>
      <c r="U25" t="n">
        <v>659202307236.063</v>
      </c>
      <c r="V25" t="n">
        <v>659202307236.063</v>
      </c>
      <c r="W25" t="n">
        <v>659202307236.063</v>
      </c>
      <c r="X25" t="n">
        <v>659202307236.063</v>
      </c>
      <c r="Y25" t="n">
        <v>659202307236.063</v>
      </c>
      <c r="Z25" t="n">
        <v>659202307236.063</v>
      </c>
      <c r="AA25" t="n">
        <v>659202307236.063</v>
      </c>
      <c r="AB25" t="n">
        <v>659202307236.063</v>
      </c>
      <c r="AC25" t="n">
        <v>659202307236.063</v>
      </c>
      <c r="AD25" t="n">
        <v>659202307236.063</v>
      </c>
      <c r="AE25" t="n">
        <v>659202307236.063</v>
      </c>
      <c r="AF25" t="n">
        <v>659202307236.063</v>
      </c>
      <c r="AG25" t="n">
        <v>659202307236.063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1926966497651.763</v>
      </c>
      <c r="D27" t="n">
        <v>1926966497651.763</v>
      </c>
      <c r="E27" t="n">
        <v>1926966497651.763</v>
      </c>
      <c r="F27" t="n">
        <v>1926966497651.763</v>
      </c>
      <c r="G27" t="n">
        <v>1926966497651.763</v>
      </c>
      <c r="H27" t="n">
        <v>1926966497651.763</v>
      </c>
      <c r="I27" t="n">
        <v>1926966497651.763</v>
      </c>
      <c r="J27" t="n">
        <v>1926966497651.763</v>
      </c>
      <c r="K27" t="n">
        <v>1926966497651.763</v>
      </c>
      <c r="L27" t="n">
        <v>1926966497651.763</v>
      </c>
      <c r="M27" t="n">
        <v>1926966497651.763</v>
      </c>
      <c r="N27" t="n">
        <v>1926966497651.763</v>
      </c>
      <c r="O27" t="n">
        <v>1926966497651.763</v>
      </c>
      <c r="P27" t="n">
        <v>1926966497651.763</v>
      </c>
      <c r="Q27" t="n">
        <v>1926966497651.763</v>
      </c>
      <c r="R27" t="n">
        <v>1926966497651.763</v>
      </c>
      <c r="S27" t="n">
        <v>1926966497651.763</v>
      </c>
      <c r="T27" t="n">
        <v>1926966497651.763</v>
      </c>
      <c r="U27" t="n">
        <v>1926966497651.763</v>
      </c>
      <c r="V27" t="n">
        <v>1926966497651.763</v>
      </c>
      <c r="W27" t="n">
        <v>1926966497651.763</v>
      </c>
      <c r="X27" t="n">
        <v>1926966497651.763</v>
      </c>
      <c r="Y27" t="n">
        <v>1926966497651.763</v>
      </c>
      <c r="Z27" t="n">
        <v>1926966497651.763</v>
      </c>
      <c r="AA27" t="n">
        <v>1926966497651.763</v>
      </c>
      <c r="AB27" t="n">
        <v>1926966497651.763</v>
      </c>
      <c r="AC27" t="n">
        <v>1926966497651.763</v>
      </c>
      <c r="AD27" t="n">
        <v>1926966497651.763</v>
      </c>
      <c r="AE27" t="n">
        <v>1926966497651.763</v>
      </c>
      <c r="AF27" t="n">
        <v>1926966497651.763</v>
      </c>
      <c r="AG27" t="n">
        <v>1926966497651.763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15012938928812.43</v>
      </c>
      <c r="D28" t="n">
        <v>16191449516974.34</v>
      </c>
      <c r="E28" t="n">
        <v>16363437357906.44</v>
      </c>
      <c r="F28" t="n">
        <v>16332201288628.99</v>
      </c>
      <c r="G28" t="n">
        <v>16425625861025.7</v>
      </c>
      <c r="H28" t="n">
        <v>16529293198018.2</v>
      </c>
      <c r="I28" t="n">
        <v>16608888000226.13</v>
      </c>
      <c r="J28" t="n">
        <v>16676059050341.74</v>
      </c>
      <c r="K28" t="n">
        <v>16791169918608.52</v>
      </c>
      <c r="L28" t="n">
        <v>16918778028763.7</v>
      </c>
      <c r="M28" t="n">
        <v>17018590019170.04</v>
      </c>
      <c r="N28" t="n">
        <v>17111986602737.02</v>
      </c>
      <c r="O28" t="n">
        <v>17305177664573.72</v>
      </c>
      <c r="P28" t="n">
        <v>17472214388588.75</v>
      </c>
      <c r="Q28" t="n">
        <v>17661669094601.71</v>
      </c>
      <c r="R28" t="n">
        <v>17849468024272.65</v>
      </c>
      <c r="S28" t="n">
        <v>18034918033468.72</v>
      </c>
      <c r="T28" t="n">
        <v>18223792850695.35</v>
      </c>
      <c r="U28" t="n">
        <v>18413169402107.29</v>
      </c>
      <c r="V28" t="n">
        <v>18601992830007.22</v>
      </c>
      <c r="W28" t="n">
        <v>18784928279916.45</v>
      </c>
      <c r="X28" t="n">
        <v>18968122664736.72</v>
      </c>
      <c r="Y28" t="n">
        <v>19159296236666.92</v>
      </c>
      <c r="Z28" t="n">
        <v>19351441770416.22</v>
      </c>
      <c r="AA28" t="n">
        <v>19548740231251.02</v>
      </c>
      <c r="AB28" t="n">
        <v>19749994370214.59</v>
      </c>
      <c r="AC28" t="n">
        <v>19951492379063.38</v>
      </c>
      <c r="AD28" t="n">
        <v>20154119958960.95</v>
      </c>
      <c r="AE28" t="n">
        <v>20361625013035.09</v>
      </c>
      <c r="AF28" t="n">
        <v>20571001800978.96</v>
      </c>
      <c r="AG28" t="n">
        <v>20784271253948.64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149404303716.7682</v>
      </c>
      <c r="D29" t="n">
        <v>144950926261.4952</v>
      </c>
      <c r="E29" t="n">
        <v>150384550083.8642</v>
      </c>
      <c r="F29" t="n">
        <v>154547414668.4431</v>
      </c>
      <c r="G29" t="n">
        <v>155783702673.6579</v>
      </c>
      <c r="H29" t="n">
        <v>159275729719.7141</v>
      </c>
      <c r="I29" t="n">
        <v>161234213371.436</v>
      </c>
      <c r="J29" t="n">
        <v>161931899899.8407</v>
      </c>
      <c r="K29" t="n">
        <v>163092538694.7688</v>
      </c>
      <c r="L29" t="n">
        <v>164227376572.7933</v>
      </c>
      <c r="M29" t="n">
        <v>166300317870.3283</v>
      </c>
      <c r="N29" t="n">
        <v>167987794897.6571</v>
      </c>
      <c r="O29" t="n">
        <v>169319067998.0958</v>
      </c>
      <c r="P29" t="n">
        <v>171735291014.4286</v>
      </c>
      <c r="Q29" t="n">
        <v>173398512517.9716</v>
      </c>
      <c r="R29" t="n">
        <v>173514305591.7159</v>
      </c>
      <c r="S29" t="n">
        <v>173575855646.1958</v>
      </c>
      <c r="T29" t="n">
        <v>174197825572.8903</v>
      </c>
      <c r="U29" t="n">
        <v>174724115065.1056</v>
      </c>
      <c r="V29" t="n">
        <v>175965711021.4084</v>
      </c>
      <c r="W29" t="n">
        <v>177332131021.6147</v>
      </c>
      <c r="X29" t="n">
        <v>178314994746.9493</v>
      </c>
      <c r="Y29" t="n">
        <v>180230422096.0304</v>
      </c>
      <c r="Z29" t="n">
        <v>183011497540.3601</v>
      </c>
      <c r="AA29" t="n">
        <v>184460255641.8065</v>
      </c>
      <c r="AB29" t="n">
        <v>184534938064.3386</v>
      </c>
      <c r="AC29" t="n">
        <v>185965794848.1852</v>
      </c>
      <c r="AD29" t="n">
        <v>186622513428.9897</v>
      </c>
      <c r="AE29" t="n">
        <v>187461793948.0424</v>
      </c>
      <c r="AF29" t="n">
        <v>187647775708.8796</v>
      </c>
      <c r="AG29" t="n">
        <v>187920260399.8913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772414811403.7249</v>
      </c>
      <c r="D30" t="n">
        <v>749391012077.6666</v>
      </c>
      <c r="E30" t="n">
        <v>777482649437.3933</v>
      </c>
      <c r="F30" t="n">
        <v>799004507797.5946</v>
      </c>
      <c r="G30" t="n">
        <v>805396071779.5731</v>
      </c>
      <c r="H30" t="n">
        <v>823449724486.3223</v>
      </c>
      <c r="I30" t="n">
        <v>833575013670.4265</v>
      </c>
      <c r="J30" t="n">
        <v>837182027624.1761</v>
      </c>
      <c r="K30" t="n">
        <v>843182487942.8547</v>
      </c>
      <c r="L30" t="n">
        <v>849049558460.3801</v>
      </c>
      <c r="M30" t="n">
        <v>859766589506.7007</v>
      </c>
      <c r="N30" t="n">
        <v>868490784308.2325</v>
      </c>
      <c r="O30" t="n">
        <v>875373417774.7462</v>
      </c>
      <c r="P30" t="n">
        <v>887865202810.6586</v>
      </c>
      <c r="Q30" t="n">
        <v>896463997437.1993</v>
      </c>
      <c r="R30" t="n">
        <v>897062643413.2052</v>
      </c>
      <c r="S30" t="n">
        <v>897380854954.2406</v>
      </c>
      <c r="T30" t="n">
        <v>900596416833.4839</v>
      </c>
      <c r="U30" t="n">
        <v>903317314349.5547</v>
      </c>
      <c r="V30" t="n">
        <v>909736320245.4309</v>
      </c>
      <c r="W30" t="n">
        <v>916800661904.2793</v>
      </c>
      <c r="X30" t="n">
        <v>921882031584.7614</v>
      </c>
      <c r="Y30" t="n">
        <v>931784721251.6052</v>
      </c>
      <c r="Z30" t="n">
        <v>946162780058.4233</v>
      </c>
      <c r="AA30" t="n">
        <v>953652806703.3032</v>
      </c>
      <c r="AB30" t="n">
        <v>954038912109.1068</v>
      </c>
      <c r="AC30" t="n">
        <v>961436389593.6631</v>
      </c>
      <c r="AD30" t="n">
        <v>964831600749.689</v>
      </c>
      <c r="AE30" t="n">
        <v>969170650480.5977</v>
      </c>
      <c r="AF30" t="n">
        <v>970132169413.7738</v>
      </c>
      <c r="AG30" t="n">
        <v>971540905346.9581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1058607923983.168</v>
      </c>
      <c r="D31" t="n">
        <v>1027053406841.699</v>
      </c>
      <c r="E31" t="n">
        <v>1065553484089.861</v>
      </c>
      <c r="F31" t="n">
        <v>1095049565033.141</v>
      </c>
      <c r="G31" t="n">
        <v>1103809314559.01</v>
      </c>
      <c r="H31" t="n">
        <v>1128552159375.091</v>
      </c>
      <c r="I31" t="n">
        <v>1142429044184.478</v>
      </c>
      <c r="J31" t="n">
        <v>1147372519499.792</v>
      </c>
      <c r="K31" t="n">
        <v>1155596254657.531</v>
      </c>
      <c r="L31" t="n">
        <v>1163637176774.41</v>
      </c>
      <c r="M31" t="n">
        <v>1178325054090.732</v>
      </c>
      <c r="N31" t="n">
        <v>1190281714697.085</v>
      </c>
      <c r="O31" t="n">
        <v>1199714483486.542</v>
      </c>
      <c r="P31" t="n">
        <v>1216834691991.709</v>
      </c>
      <c r="Q31" t="n">
        <v>1228619489478.719</v>
      </c>
      <c r="R31" t="n">
        <v>1229439944193.601</v>
      </c>
      <c r="S31" t="n">
        <v>1229876058641.265</v>
      </c>
      <c r="T31" t="n">
        <v>1234283042084.836</v>
      </c>
      <c r="U31" t="n">
        <v>1238012079421.166</v>
      </c>
      <c r="V31" t="n">
        <v>1246809438566.985</v>
      </c>
      <c r="W31" t="n">
        <v>1256491241592.216</v>
      </c>
      <c r="X31" t="n">
        <v>1263455347056.054</v>
      </c>
      <c r="Y31" t="n">
        <v>1277027155358.145</v>
      </c>
      <c r="Z31" t="n">
        <v>1296732534850.717</v>
      </c>
      <c r="AA31" t="n">
        <v>1306997746547.92</v>
      </c>
      <c r="AB31" t="n">
        <v>1307526910717.278</v>
      </c>
      <c r="AC31" t="n">
        <v>1317665282181.708</v>
      </c>
      <c r="AD31" t="n">
        <v>1322318478081.503</v>
      </c>
      <c r="AE31" t="n">
        <v>1328265221152.561</v>
      </c>
      <c r="AF31" t="n">
        <v>1329582999562.157</v>
      </c>
      <c r="AG31" t="n">
        <v>1331513696643.118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26727914365729.3</v>
      </c>
      <c r="D32" t="n">
        <v>27034945060870.23</v>
      </c>
      <c r="E32" t="n">
        <v>28010204928727.59</v>
      </c>
      <c r="F32" t="n">
        <v>28988805705470.56</v>
      </c>
      <c r="G32" t="n">
        <v>29688789964598.87</v>
      </c>
      <c r="H32" t="n">
        <v>30063279389097.01</v>
      </c>
      <c r="I32" t="n">
        <v>30316311165424.12</v>
      </c>
      <c r="J32" t="n">
        <v>30510220109488.01</v>
      </c>
      <c r="K32" t="n">
        <v>30719543230831.04</v>
      </c>
      <c r="L32" t="n">
        <v>30901965412562.28</v>
      </c>
      <c r="M32" t="n">
        <v>30841024288504.67</v>
      </c>
      <c r="N32" t="n">
        <v>30942926775982.72</v>
      </c>
      <c r="O32" t="n">
        <v>31067605633218.03</v>
      </c>
      <c r="P32" t="n">
        <v>31232802457136.82</v>
      </c>
      <c r="Q32" t="n">
        <v>31473385605804.15</v>
      </c>
      <c r="R32" t="n">
        <v>31718745484624.14</v>
      </c>
      <c r="S32" t="n">
        <v>31987132818375.71</v>
      </c>
      <c r="T32" t="n">
        <v>32237177980375.04</v>
      </c>
      <c r="U32" t="n">
        <v>32497067549355.2</v>
      </c>
      <c r="V32" t="n">
        <v>32770726672347.01</v>
      </c>
      <c r="W32" t="n">
        <v>33088373673027.48</v>
      </c>
      <c r="X32" t="n">
        <v>33378533228035.29</v>
      </c>
      <c r="Y32" t="n">
        <v>33684428389322.18</v>
      </c>
      <c r="Z32" t="n">
        <v>33999557965147.88</v>
      </c>
      <c r="AA32" t="n">
        <v>34323891473187.95</v>
      </c>
      <c r="AB32" t="n">
        <v>34648201494846.9</v>
      </c>
      <c r="AC32" t="n">
        <v>35004477788151.62</v>
      </c>
      <c r="AD32" t="n">
        <v>35361727709193.66</v>
      </c>
      <c r="AE32" t="n">
        <v>35731097832952.26</v>
      </c>
      <c r="AF32" t="n">
        <v>36118413627609.88</v>
      </c>
      <c r="AG32" t="n">
        <v>36519787501281.98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781768044792.9083</v>
      </c>
      <c r="D33" t="n">
        <v>719841828701.7142</v>
      </c>
      <c r="E33" t="n">
        <v>764038266526.6027</v>
      </c>
      <c r="F33" t="n">
        <v>819975844999.3153</v>
      </c>
      <c r="G33" t="n">
        <v>872993950508.2559</v>
      </c>
      <c r="H33" t="n">
        <v>903486104629.6172</v>
      </c>
      <c r="I33" t="n">
        <v>926008498750.0568</v>
      </c>
      <c r="J33" t="n">
        <v>932015541883.823</v>
      </c>
      <c r="K33" t="n">
        <v>939984503786.3812</v>
      </c>
      <c r="L33" t="n">
        <v>944527179155.8804</v>
      </c>
      <c r="M33" t="n">
        <v>951987608662.7013</v>
      </c>
      <c r="N33" t="n">
        <v>964521453976.6298</v>
      </c>
      <c r="O33" t="n">
        <v>976118789160.2391</v>
      </c>
      <c r="P33" t="n">
        <v>983358665088.9218</v>
      </c>
      <c r="Q33" t="n">
        <v>994861827681.1104</v>
      </c>
      <c r="R33" t="n">
        <v>1009413972286.896</v>
      </c>
      <c r="S33" t="n">
        <v>1022230703264.257</v>
      </c>
      <c r="T33" t="n">
        <v>1033962640651.859</v>
      </c>
      <c r="U33" t="n">
        <v>1050780816693.953</v>
      </c>
      <c r="V33" t="n">
        <v>1065315292567.956</v>
      </c>
      <c r="W33" t="n">
        <v>1093299817610.21</v>
      </c>
      <c r="X33" t="n">
        <v>1114699380813.085</v>
      </c>
      <c r="Y33" t="n">
        <v>1137941167128.284</v>
      </c>
      <c r="Z33" t="n">
        <v>1161945905324.243</v>
      </c>
      <c r="AA33" t="n">
        <v>1183989032330.88</v>
      </c>
      <c r="AB33" t="n">
        <v>1203741955773.439</v>
      </c>
      <c r="AC33" t="n">
        <v>1225762996362.766</v>
      </c>
      <c r="AD33" t="n">
        <v>1244201675951.512</v>
      </c>
      <c r="AE33" t="n">
        <v>1261455315167.123</v>
      </c>
      <c r="AF33" t="n">
        <v>1279137179387.085</v>
      </c>
      <c r="AG33" t="n">
        <v>1297503955741.143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2887722338795.481</v>
      </c>
      <c r="D34" t="n">
        <v>2897353513780.694</v>
      </c>
      <c r="E34" t="n">
        <v>3029104818715.853</v>
      </c>
      <c r="F34" t="n">
        <v>3025432705917.877</v>
      </c>
      <c r="G34" t="n">
        <v>3040078578891.523</v>
      </c>
      <c r="H34" t="n">
        <v>3062775601775.431</v>
      </c>
      <c r="I34" t="n">
        <v>3048617197695.49</v>
      </c>
      <c r="J34" t="n">
        <v>3027567012169.881</v>
      </c>
      <c r="K34" t="n">
        <v>3002577869363.345</v>
      </c>
      <c r="L34" t="n">
        <v>2985090720862.226</v>
      </c>
      <c r="M34" t="n">
        <v>2960105399754.268</v>
      </c>
      <c r="N34" t="n">
        <v>2967874238542.634</v>
      </c>
      <c r="O34" t="n">
        <v>2984312757915.556</v>
      </c>
      <c r="P34" t="n">
        <v>2967581991004.44</v>
      </c>
      <c r="Q34" t="n">
        <v>2931258229754.305</v>
      </c>
      <c r="R34" t="n">
        <v>2937540427796.464</v>
      </c>
      <c r="S34" t="n">
        <v>2943341676313.075</v>
      </c>
      <c r="T34" t="n">
        <v>2940483585311.866</v>
      </c>
      <c r="U34" t="n">
        <v>2962666432373.192</v>
      </c>
      <c r="V34" t="n">
        <v>2980543573973.74</v>
      </c>
      <c r="W34" t="n">
        <v>3001915861247.598</v>
      </c>
      <c r="X34" t="n">
        <v>3050715490058.557</v>
      </c>
      <c r="Y34" t="n">
        <v>3092838431611.957</v>
      </c>
      <c r="Z34" t="n">
        <v>3146125858580.568</v>
      </c>
      <c r="AA34" t="n">
        <v>3214581247509.518</v>
      </c>
      <c r="AB34" t="n">
        <v>3286960846459.004</v>
      </c>
      <c r="AC34" t="n">
        <v>3352236717055.892</v>
      </c>
      <c r="AD34" t="n">
        <v>3406142629737.639</v>
      </c>
      <c r="AE34" t="n">
        <v>3461470394134.435</v>
      </c>
      <c r="AF34" t="n">
        <v>3521282899330.022</v>
      </c>
      <c r="AG34" t="n">
        <v>3591325102469.041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66216081740976.88</v>
      </c>
      <c r="D35" t="n">
        <v>67308161995803.43</v>
      </c>
      <c r="E35" t="n">
        <v>67004343369387.26</v>
      </c>
      <c r="F35" t="n">
        <v>65894245449764.73</v>
      </c>
      <c r="G35" t="n">
        <v>65679147237638.09</v>
      </c>
      <c r="H35" t="n">
        <v>65204861014680.5</v>
      </c>
      <c r="I35" t="n">
        <v>64691093308206.43</v>
      </c>
      <c r="J35" t="n">
        <v>64083549012407.66</v>
      </c>
      <c r="K35" t="n">
        <v>63523706220028.66</v>
      </c>
      <c r="L35" t="n">
        <v>62937165718028.92</v>
      </c>
      <c r="M35" t="n">
        <v>62436750767122.67</v>
      </c>
      <c r="N35" t="n">
        <v>62034527137375.93</v>
      </c>
      <c r="O35" t="n">
        <v>61583718317359.68</v>
      </c>
      <c r="P35" t="n">
        <v>61088714840989.61</v>
      </c>
      <c r="Q35" t="n">
        <v>60657323991580.91</v>
      </c>
      <c r="R35" t="n">
        <v>60208093061012.19</v>
      </c>
      <c r="S35" t="n">
        <v>59744540664736.32</v>
      </c>
      <c r="T35" t="n">
        <v>59402003384286.84</v>
      </c>
      <c r="U35" t="n">
        <v>59154190907796.12</v>
      </c>
      <c r="V35" t="n">
        <v>58894199869845.87</v>
      </c>
      <c r="W35" t="n">
        <v>58572319281896.53</v>
      </c>
      <c r="X35" t="n">
        <v>58350655499943.48</v>
      </c>
      <c r="Y35" t="n">
        <v>58341979686448.84</v>
      </c>
      <c r="Z35" t="n">
        <v>58402481095710.46</v>
      </c>
      <c r="AA35" t="n">
        <v>58338598060308.63</v>
      </c>
      <c r="AB35" t="n">
        <v>58285670864190.74</v>
      </c>
      <c r="AC35" t="n">
        <v>58273149300533.36</v>
      </c>
      <c r="AD35" t="n">
        <v>58433867648020.33</v>
      </c>
      <c r="AE35" t="n">
        <v>58475560530440.74</v>
      </c>
      <c r="AF35" t="n">
        <v>58632848855949.25</v>
      </c>
      <c r="AG35" t="n">
        <v>58768580537932.73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39455000000000</v>
      </c>
      <c r="D36" t="n">
        <v>41897429529440.66</v>
      </c>
      <c r="E36" t="n">
        <v>36261248169088.17</v>
      </c>
      <c r="F36" t="n">
        <v>37292223736039.97</v>
      </c>
      <c r="G36" t="n">
        <v>37281544663462.31</v>
      </c>
      <c r="H36" t="n">
        <v>37197092223854.34</v>
      </c>
      <c r="I36" t="n">
        <v>37694214437806.5</v>
      </c>
      <c r="J36" t="n">
        <v>37343458963548.98</v>
      </c>
      <c r="K36" t="n">
        <v>37587784925475.7</v>
      </c>
      <c r="L36" t="n">
        <v>38033066925734.36</v>
      </c>
      <c r="M36" t="n">
        <v>37099540766930.86</v>
      </c>
      <c r="N36" t="n">
        <v>37342950304531.62</v>
      </c>
      <c r="O36" t="n">
        <v>37274796389363.12</v>
      </c>
      <c r="P36" t="n">
        <v>37487632796212.48</v>
      </c>
      <c r="Q36" t="n">
        <v>38047127119484.15</v>
      </c>
      <c r="R36" t="n">
        <v>38323791959513.72</v>
      </c>
      <c r="S36" t="n">
        <v>39023676923714.22</v>
      </c>
      <c r="T36" t="n">
        <v>39562681658055.11</v>
      </c>
      <c r="U36" t="n">
        <v>39942898605650.91</v>
      </c>
      <c r="V36" t="n">
        <v>41117823009072.21</v>
      </c>
      <c r="W36" t="n">
        <v>41018259426443.48</v>
      </c>
      <c r="X36" t="n">
        <v>41179285167810.11</v>
      </c>
      <c r="Y36" t="n">
        <v>41671333443595.23</v>
      </c>
      <c r="Z36" t="n">
        <v>42248215330907.23</v>
      </c>
      <c r="AA36" t="n">
        <v>42506979837991.6</v>
      </c>
      <c r="AB36" t="n">
        <v>42258999326495.1</v>
      </c>
      <c r="AC36" t="n">
        <v>43159085291656.4</v>
      </c>
      <c r="AD36" t="n">
        <v>43810365248898.37</v>
      </c>
      <c r="AE36" t="n">
        <v>44240553754476.7</v>
      </c>
      <c r="AF36" t="n">
        <v>44622696761898.38</v>
      </c>
      <c r="AG36" t="n">
        <v>45227553095410.77</v>
      </c>
    </row>
    <row r="37">
      <c r="A37" t="inlineStr">
        <is>
          <t>natural gas</t>
        </is>
      </c>
      <c r="B37" t="inlineStr">
        <is>
          <t>chemicals 20</t>
        </is>
      </c>
      <c r="C37" t="n">
        <v>59233324080834.98</v>
      </c>
      <c r="D37" t="n">
        <v>58552098305268.05</v>
      </c>
      <c r="E37" t="n">
        <v>60885318464105.54</v>
      </c>
      <c r="F37" t="n">
        <v>63389996674461.62</v>
      </c>
      <c r="G37" t="n">
        <v>66636100097879.7</v>
      </c>
      <c r="H37" t="n">
        <v>68868441687579.8</v>
      </c>
      <c r="I37" t="n">
        <v>70511661977840.2</v>
      </c>
      <c r="J37" t="n">
        <v>71164294916275.94</v>
      </c>
      <c r="K37" t="n">
        <v>72021645518823.31</v>
      </c>
      <c r="L37" t="n">
        <v>72762426656407.8</v>
      </c>
      <c r="M37" t="n">
        <v>73927459194386.7</v>
      </c>
      <c r="N37" t="n">
        <v>75052637909045.95</v>
      </c>
      <c r="O37" t="n">
        <v>76057835886981.59</v>
      </c>
      <c r="P37" t="n">
        <v>76849812769170.47</v>
      </c>
      <c r="Q37" t="n">
        <v>77851106440437.72</v>
      </c>
      <c r="R37" t="n">
        <v>78928677143729.11</v>
      </c>
      <c r="S37" t="n">
        <v>79631947517152.08</v>
      </c>
      <c r="T37" t="n">
        <v>80484263988388.47</v>
      </c>
      <c r="U37" t="n">
        <v>81448311558010.61</v>
      </c>
      <c r="V37" t="n">
        <v>81997009894890.78</v>
      </c>
      <c r="W37" t="n">
        <v>82923723122230.75</v>
      </c>
      <c r="X37" t="n">
        <v>83665635311947.08</v>
      </c>
      <c r="Y37" t="n">
        <v>84802461691700.17</v>
      </c>
      <c r="Z37" t="n">
        <v>85881554936994.66</v>
      </c>
      <c r="AA37" t="n">
        <v>86629840151797.78</v>
      </c>
      <c r="AB37" t="n">
        <v>87446390794206.58</v>
      </c>
      <c r="AC37" t="n">
        <v>88306275389881.86</v>
      </c>
      <c r="AD37" t="n">
        <v>89140684753287.72</v>
      </c>
      <c r="AE37" t="n">
        <v>89948205113805.27</v>
      </c>
      <c r="AF37" t="n">
        <v>91240328560473.17</v>
      </c>
      <c r="AG37" t="n">
        <v>92521911240358.7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4652523631449.577</v>
      </c>
      <c r="D38" t="n">
        <v>4392500428809.69</v>
      </c>
      <c r="E38" t="n">
        <v>4682496017816.326</v>
      </c>
      <c r="F38" t="n">
        <v>4878176142438.078</v>
      </c>
      <c r="G38" t="n">
        <v>5006953269617.423</v>
      </c>
      <c r="H38" t="n">
        <v>5065400477956.167</v>
      </c>
      <c r="I38" t="n">
        <v>5084590605686.084</v>
      </c>
      <c r="J38" t="n">
        <v>5089468239204.874</v>
      </c>
      <c r="K38" t="n">
        <v>5086818416373.944</v>
      </c>
      <c r="L38" t="n">
        <v>5077231339177.415</v>
      </c>
      <c r="M38" t="n">
        <v>5073497806588.545</v>
      </c>
      <c r="N38" t="n">
        <v>5102070689473.452</v>
      </c>
      <c r="O38" t="n">
        <v>5145124897052.39</v>
      </c>
      <c r="P38" t="n">
        <v>5190405933001.681</v>
      </c>
      <c r="Q38" t="n">
        <v>5250224328452.378</v>
      </c>
      <c r="R38" t="n">
        <v>5310272458071.437</v>
      </c>
      <c r="S38" t="n">
        <v>5365916431210.271</v>
      </c>
      <c r="T38" t="n">
        <v>5425176955735.683</v>
      </c>
      <c r="U38" t="n">
        <v>5495705302712.776</v>
      </c>
      <c r="V38" t="n">
        <v>5571067292468.111</v>
      </c>
      <c r="W38" t="n">
        <v>5656914368459.562</v>
      </c>
      <c r="X38" t="n">
        <v>5740930148360.485</v>
      </c>
      <c r="Y38" t="n">
        <v>5846459066058.49</v>
      </c>
      <c r="Z38" t="n">
        <v>5947369425802.917</v>
      </c>
      <c r="AA38" t="n">
        <v>6041642906791.725</v>
      </c>
      <c r="AB38" t="n">
        <v>6125163427831.093</v>
      </c>
      <c r="AC38" t="n">
        <v>6206606347342.319</v>
      </c>
      <c r="AD38" t="n">
        <v>6284770589980.057</v>
      </c>
      <c r="AE38" t="n">
        <v>6360574409066.436</v>
      </c>
      <c r="AF38" t="n">
        <v>6443546882355.591</v>
      </c>
      <c r="AG38" t="n">
        <v>6527137147937.985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2927430000568.216</v>
      </c>
      <c r="D39" t="n">
        <v>2875149488144.074</v>
      </c>
      <c r="E39" t="n">
        <v>2871545095709.509</v>
      </c>
      <c r="F39" t="n">
        <v>2822174425157.46</v>
      </c>
      <c r="G39" t="n">
        <v>2803074180527.721</v>
      </c>
      <c r="H39" t="n">
        <v>2775009192213.291</v>
      </c>
      <c r="I39" t="n">
        <v>2735135094419.398</v>
      </c>
      <c r="J39" t="n">
        <v>2690545614943.891</v>
      </c>
      <c r="K39" t="n">
        <v>2648949410903.844</v>
      </c>
      <c r="L39" t="n">
        <v>2609250304853.345</v>
      </c>
      <c r="M39" t="n">
        <v>2570931716999.425</v>
      </c>
      <c r="N39" t="n">
        <v>2542061391683.074</v>
      </c>
      <c r="O39" t="n">
        <v>2512179739084.006</v>
      </c>
      <c r="P39" t="n">
        <v>2480044484482.925</v>
      </c>
      <c r="Q39" t="n">
        <v>2458485001720.333</v>
      </c>
      <c r="R39" t="n">
        <v>2454897441824.895</v>
      </c>
      <c r="S39" t="n">
        <v>2441184901321.36</v>
      </c>
      <c r="T39" t="n">
        <v>2422521886061.902</v>
      </c>
      <c r="U39" t="n">
        <v>2413697489921.884</v>
      </c>
      <c r="V39" t="n">
        <v>2407013971935.843</v>
      </c>
      <c r="W39" t="n">
        <v>2404956194027.628</v>
      </c>
      <c r="X39" t="n">
        <v>2421949558899.25</v>
      </c>
      <c r="Y39" t="n">
        <v>2434376305903.494</v>
      </c>
      <c r="Z39" t="n">
        <v>2450559063188.542</v>
      </c>
      <c r="AA39" t="n">
        <v>2474592908370.379</v>
      </c>
      <c r="AB39" t="n">
        <v>2501500513793.41</v>
      </c>
      <c r="AC39" t="n">
        <v>2524473763183.825</v>
      </c>
      <c r="AD39" t="n">
        <v>2541199307358.652</v>
      </c>
      <c r="AE39" t="n">
        <v>2563397884966.94</v>
      </c>
      <c r="AF39" t="n">
        <v>2588300501657.68</v>
      </c>
      <c r="AG39" t="n">
        <v>2615744040127.206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11472424312018.13</v>
      </c>
      <c r="D40" t="n">
        <v>11328128037406.06</v>
      </c>
      <c r="E40" t="n">
        <v>11264858279950.37</v>
      </c>
      <c r="F40" t="n">
        <v>11038561233347.51</v>
      </c>
      <c r="G40" t="n">
        <v>10765449831064.93</v>
      </c>
      <c r="H40" t="n">
        <v>10554488015950.17</v>
      </c>
      <c r="I40" t="n">
        <v>10344988325659.27</v>
      </c>
      <c r="J40" t="n">
        <v>10164926057069.79</v>
      </c>
      <c r="K40" t="n">
        <v>10054483281522.03</v>
      </c>
      <c r="L40" t="n">
        <v>9972253054696.014</v>
      </c>
      <c r="M40" t="n">
        <v>9933270980163.938</v>
      </c>
      <c r="N40" t="n">
        <v>9948406830994.236</v>
      </c>
      <c r="O40" t="n">
        <v>9976874453294.963</v>
      </c>
      <c r="P40" t="n">
        <v>9960298383523.127</v>
      </c>
      <c r="Q40" t="n">
        <v>9928836338493.99</v>
      </c>
      <c r="R40" t="n">
        <v>9922095267315.193</v>
      </c>
      <c r="S40" t="n">
        <v>9843085205191.41</v>
      </c>
      <c r="T40" t="n">
        <v>9706396954897.725</v>
      </c>
      <c r="U40" t="n">
        <v>9586746283049.33</v>
      </c>
      <c r="V40" t="n">
        <v>9444911264266.965</v>
      </c>
      <c r="W40" t="n">
        <v>9323693393616.758</v>
      </c>
      <c r="X40" t="n">
        <v>9221016438997.375</v>
      </c>
      <c r="Y40" t="n">
        <v>9090166663273.342</v>
      </c>
      <c r="Z40" t="n">
        <v>8976328104678.578</v>
      </c>
      <c r="AA40" t="n">
        <v>8884099884643.559</v>
      </c>
      <c r="AB40" t="n">
        <v>8795477966897.573</v>
      </c>
      <c r="AC40" t="n">
        <v>8700882426426.555</v>
      </c>
      <c r="AD40" t="n">
        <v>8599526507897.398</v>
      </c>
      <c r="AE40" t="n">
        <v>8506224899628.303</v>
      </c>
      <c r="AF40" t="n">
        <v>8421339234320.753</v>
      </c>
      <c r="AG40" t="n">
        <v>8347556881064.424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7422622595502.154</v>
      </c>
      <c r="D41" t="n">
        <v>6576257915921.49</v>
      </c>
      <c r="E41" t="n">
        <v>7058840738200.138</v>
      </c>
      <c r="F41" t="n">
        <v>6697645674513.203</v>
      </c>
      <c r="G41" t="n">
        <v>6810330232680.04</v>
      </c>
      <c r="H41" t="n">
        <v>7080741169740.248</v>
      </c>
      <c r="I41" t="n">
        <v>6932499676650.563</v>
      </c>
      <c r="J41" t="n">
        <v>6845932443636.191</v>
      </c>
      <c r="K41" t="n">
        <v>6743832926425.057</v>
      </c>
      <c r="L41" t="n">
        <v>6715904957892.019</v>
      </c>
      <c r="M41" t="n">
        <v>6733153480508.185</v>
      </c>
      <c r="N41" t="n">
        <v>6325275443897.541</v>
      </c>
      <c r="O41" t="n">
        <v>5873045634550.153</v>
      </c>
      <c r="P41" t="n">
        <v>5468435576078.014</v>
      </c>
      <c r="Q41" t="n">
        <v>5206267463764.057</v>
      </c>
      <c r="R41" t="n">
        <v>5060147938788.938</v>
      </c>
      <c r="S41" t="n">
        <v>4954650711233.605</v>
      </c>
      <c r="T41" t="n">
        <v>4912786352756.382</v>
      </c>
      <c r="U41" t="n">
        <v>4928026070208.181</v>
      </c>
      <c r="V41" t="n">
        <v>4918849777743.748</v>
      </c>
      <c r="W41" t="n">
        <v>4826171654975.176</v>
      </c>
      <c r="X41" t="n">
        <v>4819020194269.4</v>
      </c>
      <c r="Y41" t="n">
        <v>4895131539695.143</v>
      </c>
      <c r="Z41" t="n">
        <v>4961870637694.896</v>
      </c>
      <c r="AA41" t="n">
        <v>4903651465341.981</v>
      </c>
      <c r="AB41" t="n">
        <v>4889283949158.186</v>
      </c>
      <c r="AC41" t="n">
        <v>4872453311848.199</v>
      </c>
      <c r="AD41" t="n">
        <v>4846729560779.878</v>
      </c>
      <c r="AE41" t="n">
        <v>4857112026307.31</v>
      </c>
      <c r="AF41" t="n">
        <v>4859512777572.201</v>
      </c>
      <c r="AG41" t="n">
        <v>4935041738991.46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11080322437501.27</v>
      </c>
      <c r="D42" t="n">
        <v>11620497951197.11</v>
      </c>
      <c r="E42" t="n">
        <v>11761897886290.18</v>
      </c>
      <c r="F42" t="n">
        <v>11513760012889.44</v>
      </c>
      <c r="G42" t="n">
        <v>11495208248219.3</v>
      </c>
      <c r="H42" t="n">
        <v>11478204575607.71</v>
      </c>
      <c r="I42" t="n">
        <v>11420132578187.05</v>
      </c>
      <c r="J42" t="n">
        <v>11328812721271.62</v>
      </c>
      <c r="K42" t="n">
        <v>11244572644611.24</v>
      </c>
      <c r="L42" t="n">
        <v>11141998339284.46</v>
      </c>
      <c r="M42" t="n">
        <v>11079513191306.06</v>
      </c>
      <c r="N42" t="n">
        <v>11041124166210.48</v>
      </c>
      <c r="O42" t="n">
        <v>11040966710606.09</v>
      </c>
      <c r="P42" t="n">
        <v>11034616478057.32</v>
      </c>
      <c r="Q42" t="n">
        <v>11052582765366.53</v>
      </c>
      <c r="R42" t="n">
        <v>11089765175775.32</v>
      </c>
      <c r="S42" t="n">
        <v>11123964103904.57</v>
      </c>
      <c r="T42" t="n">
        <v>11171091966132.94</v>
      </c>
      <c r="U42" t="n">
        <v>11238764974852.45</v>
      </c>
      <c r="V42" t="n">
        <v>11296158717696.86</v>
      </c>
      <c r="W42" t="n">
        <v>11325828523749.22</v>
      </c>
      <c r="X42" t="n">
        <v>11368913629038.22</v>
      </c>
      <c r="Y42" t="n">
        <v>11437716210571.88</v>
      </c>
      <c r="Z42" t="n">
        <v>11506861802140.55</v>
      </c>
      <c r="AA42" t="n">
        <v>11524315975569.66</v>
      </c>
      <c r="AB42" t="n">
        <v>11536314787432.03</v>
      </c>
      <c r="AC42" t="n">
        <v>11527143432730.51</v>
      </c>
      <c r="AD42" t="n">
        <v>11516840052953.64</v>
      </c>
      <c r="AE42" t="n">
        <v>11485688365895.07</v>
      </c>
      <c r="AF42" t="n">
        <v>11462396891217.7</v>
      </c>
      <c r="AG42" t="n">
        <v>11471532381599.21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6551595227096.217</v>
      </c>
      <c r="D43" t="n">
        <v>6367401831875.689</v>
      </c>
      <c r="E43" t="n">
        <v>6527988463010.071</v>
      </c>
      <c r="F43" t="n">
        <v>6608103111426.725</v>
      </c>
      <c r="G43" t="n">
        <v>6734802047992.833</v>
      </c>
      <c r="H43" t="n">
        <v>6811316491995.176</v>
      </c>
      <c r="I43" t="n">
        <v>6847425081196.67</v>
      </c>
      <c r="J43" t="n">
        <v>6844702390702.571</v>
      </c>
      <c r="K43" t="n">
        <v>6817877754687.983</v>
      </c>
      <c r="L43" t="n">
        <v>6794863307839.933</v>
      </c>
      <c r="M43" t="n">
        <v>6765400819891.3</v>
      </c>
      <c r="N43" t="n">
        <v>6814551878179.794</v>
      </c>
      <c r="O43" t="n">
        <v>6856079297502.413</v>
      </c>
      <c r="P43" t="n">
        <v>6884515928265.324</v>
      </c>
      <c r="Q43" t="n">
        <v>6943689674918.298</v>
      </c>
      <c r="R43" t="n">
        <v>6993529223585.622</v>
      </c>
      <c r="S43" t="n">
        <v>7028801941805.79</v>
      </c>
      <c r="T43" t="n">
        <v>7057940322854.246</v>
      </c>
      <c r="U43" t="n">
        <v>7098098804313.441</v>
      </c>
      <c r="V43" t="n">
        <v>7127722895434.3</v>
      </c>
      <c r="W43" t="n">
        <v>7153334948691.568</v>
      </c>
      <c r="X43" t="n">
        <v>7206862863073.346</v>
      </c>
      <c r="Y43" t="n">
        <v>7296603147940.549</v>
      </c>
      <c r="Z43" t="n">
        <v>7404677287853.921</v>
      </c>
      <c r="AA43" t="n">
        <v>7490062019428.792</v>
      </c>
      <c r="AB43" t="n">
        <v>7551621555573.658</v>
      </c>
      <c r="AC43" t="n">
        <v>7609173339258.04</v>
      </c>
      <c r="AD43" t="n">
        <v>7655283748774.104</v>
      </c>
      <c r="AE43" t="n">
        <v>7728513027597.771</v>
      </c>
      <c r="AF43" t="n">
        <v>7814523707509.03</v>
      </c>
      <c r="AG43" t="n">
        <v>7903357070653.545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272750918309.6808</v>
      </c>
      <c r="D44" t="n">
        <v>262893406907.6641</v>
      </c>
      <c r="E44" t="n">
        <v>273394882607.6079</v>
      </c>
      <c r="F44" t="n">
        <v>281574452671.751</v>
      </c>
      <c r="G44" t="n">
        <v>289771091603.5294</v>
      </c>
      <c r="H44" t="n">
        <v>292415192522.4005</v>
      </c>
      <c r="I44" t="n">
        <v>293073064954.5032</v>
      </c>
      <c r="J44" t="n">
        <v>293384889222.6211</v>
      </c>
      <c r="K44" t="n">
        <v>293286462078.0884</v>
      </c>
      <c r="L44" t="n">
        <v>293079186891.6199</v>
      </c>
      <c r="M44" t="n">
        <v>285974307016.6338</v>
      </c>
      <c r="N44" t="n">
        <v>288246429966.7546</v>
      </c>
      <c r="O44" t="n">
        <v>290408534904.735</v>
      </c>
      <c r="P44" t="n">
        <v>293191073228.2729</v>
      </c>
      <c r="Q44" t="n">
        <v>296587483127.733</v>
      </c>
      <c r="R44" t="n">
        <v>300187182152.3832</v>
      </c>
      <c r="S44" t="n">
        <v>303778369417.0571</v>
      </c>
      <c r="T44" t="n">
        <v>307549849997.2036</v>
      </c>
      <c r="U44" t="n">
        <v>311287868522.5464</v>
      </c>
      <c r="V44" t="n">
        <v>315377989127.4674</v>
      </c>
      <c r="W44" t="n">
        <v>319791184760.4965</v>
      </c>
      <c r="X44" t="n">
        <v>324188359057.3525</v>
      </c>
      <c r="Y44" t="n">
        <v>329046025464.1307</v>
      </c>
      <c r="Z44" t="n">
        <v>333999697449.2042</v>
      </c>
      <c r="AA44" t="n">
        <v>338850307756.6093</v>
      </c>
      <c r="AB44" t="n">
        <v>343336154911.5253</v>
      </c>
      <c r="AC44" t="n">
        <v>348048028519.5601</v>
      </c>
      <c r="AD44" t="n">
        <v>352531177487.3765</v>
      </c>
      <c r="AE44" t="n">
        <v>357069197150.832</v>
      </c>
      <c r="AF44" t="n">
        <v>361364379975.3229</v>
      </c>
      <c r="AG44" t="n">
        <v>365714982202.4093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1388799094414.983</v>
      </c>
      <c r="D45" t="n">
        <v>1317012795215.724</v>
      </c>
      <c r="E45" t="n">
        <v>1356907304049.16</v>
      </c>
      <c r="F45" t="n">
        <v>1381252639712.282</v>
      </c>
      <c r="G45" t="n">
        <v>1404099632561.43</v>
      </c>
      <c r="H45" t="n">
        <v>1417735441556.309</v>
      </c>
      <c r="I45" t="n">
        <v>1424118923447.155</v>
      </c>
      <c r="J45" t="n">
        <v>1422494767690.587</v>
      </c>
      <c r="K45" t="n">
        <v>1417830912997.889</v>
      </c>
      <c r="L45" t="n">
        <v>1412313797053.612</v>
      </c>
      <c r="M45" t="n">
        <v>1407331887871.694</v>
      </c>
      <c r="N45" t="n">
        <v>1418244517635.565</v>
      </c>
      <c r="O45" t="n">
        <v>1427256022143.347</v>
      </c>
      <c r="P45" t="n">
        <v>1430897356445.871</v>
      </c>
      <c r="Q45" t="n">
        <v>1440597742892.998</v>
      </c>
      <c r="R45" t="n">
        <v>1453264709587.693</v>
      </c>
      <c r="S45" t="n">
        <v>1465495404064.188</v>
      </c>
      <c r="T45" t="n">
        <v>1478886080491.219</v>
      </c>
      <c r="U45" t="n">
        <v>1496335749262.606</v>
      </c>
      <c r="V45" t="n">
        <v>1514225114001.334</v>
      </c>
      <c r="W45" t="n">
        <v>1532809539169.238</v>
      </c>
      <c r="X45" t="n">
        <v>1551921064291.188</v>
      </c>
      <c r="Y45" t="n">
        <v>1576873348034.889</v>
      </c>
      <c r="Z45" t="n">
        <v>1604116474135.24</v>
      </c>
      <c r="AA45" t="n">
        <v>1627324062540.527</v>
      </c>
      <c r="AB45" t="n">
        <v>1645081947441.531</v>
      </c>
      <c r="AC45" t="n">
        <v>1664132041846.126</v>
      </c>
      <c r="AD45" t="n">
        <v>1679230657500.097</v>
      </c>
      <c r="AE45" t="n">
        <v>1697668294342.736</v>
      </c>
      <c r="AF45" t="n">
        <v>1718479769943.629</v>
      </c>
      <c r="AG45" t="n">
        <v>1744348673974.747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3744092161479.86</v>
      </c>
      <c r="D46" t="n">
        <v>3390210267652.798</v>
      </c>
      <c r="E46" t="n">
        <v>3495120513255.152</v>
      </c>
      <c r="F46" t="n">
        <v>3567359668998.577</v>
      </c>
      <c r="G46" t="n">
        <v>3635911664210.634</v>
      </c>
      <c r="H46" t="n">
        <v>3688374643714.259</v>
      </c>
      <c r="I46" t="n">
        <v>3703708660535.56</v>
      </c>
      <c r="J46" t="n">
        <v>3691360996459.994</v>
      </c>
      <c r="K46" t="n">
        <v>3662397162159.848</v>
      </c>
      <c r="L46" t="n">
        <v>3631632732821.832</v>
      </c>
      <c r="M46" t="n">
        <v>3609536512640.027</v>
      </c>
      <c r="N46" t="n">
        <v>3620469718457.633</v>
      </c>
      <c r="O46" t="n">
        <v>3623852230315.247</v>
      </c>
      <c r="P46" t="n">
        <v>3619135640309.33</v>
      </c>
      <c r="Q46" t="n">
        <v>3641108973606.696</v>
      </c>
      <c r="R46" t="n">
        <v>3663338959184.019</v>
      </c>
      <c r="S46" t="n">
        <v>3684930335870.085</v>
      </c>
      <c r="T46" t="n">
        <v>3702649264792.06</v>
      </c>
      <c r="U46" t="n">
        <v>3729093263236.038</v>
      </c>
      <c r="V46" t="n">
        <v>3753573388248.971</v>
      </c>
      <c r="W46" t="n">
        <v>3778907274927.88</v>
      </c>
      <c r="X46" t="n">
        <v>3816723699074.372</v>
      </c>
      <c r="Y46" t="n">
        <v>3870924973994.535</v>
      </c>
      <c r="Z46" t="n">
        <v>3931255735910.781</v>
      </c>
      <c r="AA46" t="n">
        <v>3978841868823.948</v>
      </c>
      <c r="AB46" t="n">
        <v>4004677980097.779</v>
      </c>
      <c r="AC46" t="n">
        <v>4038496349967.971</v>
      </c>
      <c r="AD46" t="n">
        <v>4066267526763.872</v>
      </c>
      <c r="AE46" t="n">
        <v>4096572741916.52</v>
      </c>
      <c r="AF46" t="n">
        <v>4130900991630.173</v>
      </c>
      <c r="AG46" t="n">
        <v>4165086309795.451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1624949281900.594</v>
      </c>
      <c r="D47" t="n">
        <v>1539800036840.125</v>
      </c>
      <c r="E47" t="n">
        <v>1561350734984.519</v>
      </c>
      <c r="F47" t="n">
        <v>1616779087759.109</v>
      </c>
      <c r="G47" t="n">
        <v>1658546888137.196</v>
      </c>
      <c r="H47" t="n">
        <v>1674597241498.99</v>
      </c>
      <c r="I47" t="n">
        <v>1691166998105.217</v>
      </c>
      <c r="J47" t="n">
        <v>1707128811868.502</v>
      </c>
      <c r="K47" t="n">
        <v>1707208330372.967</v>
      </c>
      <c r="L47" t="n">
        <v>1687423337505.893</v>
      </c>
      <c r="M47" t="n">
        <v>1662391929639.208</v>
      </c>
      <c r="N47" t="n">
        <v>1667397256160.011</v>
      </c>
      <c r="O47" t="n">
        <v>1684203191029.3</v>
      </c>
      <c r="P47" t="n">
        <v>1701122060860.738</v>
      </c>
      <c r="Q47" t="n">
        <v>1728705639004.507</v>
      </c>
      <c r="R47" t="n">
        <v>1755184044889.302</v>
      </c>
      <c r="S47" t="n">
        <v>1781104253710.973</v>
      </c>
      <c r="T47" t="n">
        <v>1805442013150.793</v>
      </c>
      <c r="U47" t="n">
        <v>1830571158187.129</v>
      </c>
      <c r="V47" t="n">
        <v>1860778971550.278</v>
      </c>
      <c r="W47" t="n">
        <v>1890747284728.506</v>
      </c>
      <c r="X47" t="n">
        <v>1920543096733.279</v>
      </c>
      <c r="Y47" t="n">
        <v>1953991808203.624</v>
      </c>
      <c r="Z47" t="n">
        <v>1986170455518.794</v>
      </c>
      <c r="AA47" t="n">
        <v>2019798478102.404</v>
      </c>
      <c r="AB47" t="n">
        <v>2045016162737.247</v>
      </c>
      <c r="AC47" t="n">
        <v>2066913441141.437</v>
      </c>
      <c r="AD47" t="n">
        <v>2087085562476.979</v>
      </c>
      <c r="AE47" t="n">
        <v>2104861550433.687</v>
      </c>
      <c r="AF47" t="n">
        <v>2124238019579.329</v>
      </c>
      <c r="AG47" t="n">
        <v>2140266365208.817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141607960590.397</v>
      </c>
      <c r="D48" t="n">
        <v>134187537643.5825</v>
      </c>
      <c r="E48" t="n">
        <v>136065596514.4153</v>
      </c>
      <c r="F48" t="n">
        <v>140895960195.7445</v>
      </c>
      <c r="G48" t="n">
        <v>144535860281.0997</v>
      </c>
      <c r="H48" t="n">
        <v>145934585663.8763</v>
      </c>
      <c r="I48" t="n">
        <v>147378575003.4958</v>
      </c>
      <c r="J48" t="n">
        <v>148769584507.3118</v>
      </c>
      <c r="K48" t="n">
        <v>148776514233.2865</v>
      </c>
      <c r="L48" t="n">
        <v>147052329656.3224</v>
      </c>
      <c r="M48" t="n">
        <v>144870940576.5589</v>
      </c>
      <c r="N48" t="n">
        <v>145307135163.4268</v>
      </c>
      <c r="O48" t="n">
        <v>146771706512.9223</v>
      </c>
      <c r="P48" t="n">
        <v>148246119701.6971</v>
      </c>
      <c r="Q48" t="n">
        <v>150649920417.3455</v>
      </c>
      <c r="R48" t="n">
        <v>152957409702.5772</v>
      </c>
      <c r="S48" t="n">
        <v>155216254301.7273</v>
      </c>
      <c r="T48" t="n">
        <v>157337194639.9892</v>
      </c>
      <c r="U48" t="n">
        <v>159527101130.9867</v>
      </c>
      <c r="V48" t="n">
        <v>162159593659.7674</v>
      </c>
      <c r="W48" t="n">
        <v>164771214686.2031</v>
      </c>
      <c r="X48" t="n">
        <v>167367802911.5264</v>
      </c>
      <c r="Y48" t="n">
        <v>170282727006.974</v>
      </c>
      <c r="Z48" t="n">
        <v>173086969989.579</v>
      </c>
      <c r="AA48" t="n">
        <v>176017520345.7003</v>
      </c>
      <c r="AB48" t="n">
        <v>178215142715.6584</v>
      </c>
      <c r="AC48" t="n">
        <v>180123404697.6389</v>
      </c>
      <c r="AD48" t="n">
        <v>181881326003.1993</v>
      </c>
      <c r="AE48" t="n">
        <v>183430433676.9383</v>
      </c>
      <c r="AF48" t="n">
        <v>185119017012.8734</v>
      </c>
      <c r="AG48" t="n">
        <v>186515824508.0434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443979163706.4394</v>
      </c>
      <c r="D49" t="n">
        <v>408810228605.0363</v>
      </c>
      <c r="E49" t="n">
        <v>433910125735.6431</v>
      </c>
      <c r="F49" t="n">
        <v>465678013250.9957</v>
      </c>
      <c r="G49" t="n">
        <v>495787883182.2932</v>
      </c>
      <c r="H49" t="n">
        <v>513104888113.0793</v>
      </c>
      <c r="I49" t="n">
        <v>525895732882.014</v>
      </c>
      <c r="J49" t="n">
        <v>529307233268.4035</v>
      </c>
      <c r="K49" t="n">
        <v>533832940176.83</v>
      </c>
      <c r="L49" t="n">
        <v>536412801588.3748</v>
      </c>
      <c r="M49" t="n">
        <v>540649704433.6511</v>
      </c>
      <c r="N49" t="n">
        <v>547767885072.4849</v>
      </c>
      <c r="O49" t="n">
        <v>554354205926.0139</v>
      </c>
      <c r="P49" t="n">
        <v>558465852700.9937</v>
      </c>
      <c r="Q49" t="n">
        <v>564998691362.891</v>
      </c>
      <c r="R49" t="n">
        <v>573263097966.9283</v>
      </c>
      <c r="S49" t="n">
        <v>580541934111.0774</v>
      </c>
      <c r="T49" t="n">
        <v>587204697810.2297</v>
      </c>
      <c r="U49" t="n">
        <v>596756021612.6946</v>
      </c>
      <c r="V49" t="n">
        <v>605010393848.0813</v>
      </c>
      <c r="W49" t="n">
        <v>620903274233.4301</v>
      </c>
      <c r="X49" t="n">
        <v>633056444521.9557</v>
      </c>
      <c r="Y49" t="n">
        <v>646255844164.8497</v>
      </c>
      <c r="Z49" t="n">
        <v>659888536956.8112</v>
      </c>
      <c r="AA49" t="n">
        <v>672407197906.2668</v>
      </c>
      <c r="AB49" t="n">
        <v>683625213901.1621</v>
      </c>
      <c r="AC49" t="n">
        <v>696131331604.3806</v>
      </c>
      <c r="AD49" t="n">
        <v>706602966507.0721</v>
      </c>
      <c r="AE49" t="n">
        <v>716401597137.8096</v>
      </c>
      <c r="AF49" t="n">
        <v>726443423919.3447</v>
      </c>
      <c r="AG49" t="n">
        <v>736874223771.0037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32537693330449</v>
      </c>
      <c r="D50" t="n">
        <v>32572625030977.7</v>
      </c>
      <c r="E50" t="n">
        <v>32415510385969.11</v>
      </c>
      <c r="F50" t="n">
        <v>32489893014026.56</v>
      </c>
      <c r="G50" t="n">
        <v>32889480569136.47</v>
      </c>
      <c r="H50" t="n">
        <v>33280450910047.17</v>
      </c>
      <c r="I50" t="n">
        <v>33544100221004.95</v>
      </c>
      <c r="J50" t="n">
        <v>33649714399981.72</v>
      </c>
      <c r="K50" t="n">
        <v>33786669340196.59</v>
      </c>
      <c r="L50" t="n">
        <v>33913480721995.31</v>
      </c>
      <c r="M50" t="n">
        <v>34028814619341.62</v>
      </c>
      <c r="N50" t="n">
        <v>34243108666957.48</v>
      </c>
      <c r="O50" t="n">
        <v>34562213417633.55</v>
      </c>
      <c r="P50" t="n">
        <v>34828468174767.41</v>
      </c>
      <c r="Q50" t="n">
        <v>35118117342326.83</v>
      </c>
      <c r="R50" t="n">
        <v>35441343482413.2</v>
      </c>
      <c r="S50" t="n">
        <v>35660424582334.65</v>
      </c>
      <c r="T50" t="n">
        <v>35853550029831.11</v>
      </c>
      <c r="U50" t="n">
        <v>36136680381458.89</v>
      </c>
      <c r="V50" t="n">
        <v>36422728208744.95</v>
      </c>
      <c r="W50" t="n">
        <v>36782264179572.92</v>
      </c>
      <c r="X50" t="n">
        <v>37194387519128.92</v>
      </c>
      <c r="Y50" t="n">
        <v>37604181038551.4</v>
      </c>
      <c r="Z50" t="n">
        <v>38106444495014.34</v>
      </c>
      <c r="AA50" t="n">
        <v>38658575463219.08</v>
      </c>
      <c r="AB50" t="n">
        <v>39196974533962.74</v>
      </c>
      <c r="AC50" t="n">
        <v>39714548237017.38</v>
      </c>
      <c r="AD50" t="n">
        <v>40203306017393.82</v>
      </c>
      <c r="AE50" t="n">
        <v>40743314640216.34</v>
      </c>
      <c r="AF50" t="n">
        <v>41333310386082.16</v>
      </c>
      <c r="AG50" t="n">
        <v>41957712582848.35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8982033345967.828</v>
      </c>
      <c r="D52" t="n">
        <v>8991676245229.113</v>
      </c>
      <c r="E52" t="n">
        <v>8948304732495.404</v>
      </c>
      <c r="F52" t="n">
        <v>8968838064062.199</v>
      </c>
      <c r="G52" t="n">
        <v>9079144246746.396</v>
      </c>
      <c r="H52" t="n">
        <v>9187071646629.352</v>
      </c>
      <c r="I52" t="n">
        <v>9259852064055.195</v>
      </c>
      <c r="J52" t="n">
        <v>9289006868230.842</v>
      </c>
      <c r="K52" t="n">
        <v>9326813292534.244</v>
      </c>
      <c r="L52" t="n">
        <v>9361819586569.797</v>
      </c>
      <c r="M52" t="n">
        <v>9393657519928.016</v>
      </c>
      <c r="N52" t="n">
        <v>9452813412202.865</v>
      </c>
      <c r="O52" t="n">
        <v>9540902309049.986</v>
      </c>
      <c r="P52" t="n">
        <v>9614401960141.139</v>
      </c>
      <c r="Q52" t="n">
        <v>9694359640460.656</v>
      </c>
      <c r="R52" t="n">
        <v>9783586247247.416</v>
      </c>
      <c r="S52" t="n">
        <v>9844063605767.613</v>
      </c>
      <c r="T52" t="n">
        <v>9897375903961.316</v>
      </c>
      <c r="U52" t="n">
        <v>9975534064521.412</v>
      </c>
      <c r="V52" t="n">
        <v>10054497594515.12</v>
      </c>
      <c r="W52" t="n">
        <v>10153747533539.83</v>
      </c>
      <c r="X52" t="n">
        <v>10267514220715.52</v>
      </c>
      <c r="Y52" t="n">
        <v>10380637760821.22</v>
      </c>
      <c r="Z52" t="n">
        <v>10519287635862.9</v>
      </c>
      <c r="AA52" t="n">
        <v>10671703442275.2</v>
      </c>
      <c r="AB52" t="n">
        <v>10820328557084.19</v>
      </c>
      <c r="AC52" t="n">
        <v>10963204827157.16</v>
      </c>
      <c r="AD52" t="n">
        <v>11098126459027.55</v>
      </c>
      <c r="AE52" t="n">
        <v>11247195890841.36</v>
      </c>
      <c r="AF52" t="n">
        <v>11410064272736.97</v>
      </c>
      <c r="AG52" t="n">
        <v>11582430558683.9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277096119126.8485</v>
      </c>
      <c r="D53" s="193" t="n">
        <v>287596402466.7757</v>
      </c>
      <c r="E53" s="193" t="n">
        <v>296286516279.167</v>
      </c>
      <c r="F53" s="193" t="n">
        <v>301615466304.0908</v>
      </c>
      <c r="G53" s="193" t="n">
        <v>306552023676.6641</v>
      </c>
      <c r="H53" s="193" t="n">
        <v>311784039412.9758</v>
      </c>
      <c r="I53" s="193" t="n">
        <v>316712477289.7245</v>
      </c>
      <c r="J53" s="193" t="n">
        <v>321439534854.5025</v>
      </c>
      <c r="K53" s="193" t="n">
        <v>325520218093.9919</v>
      </c>
      <c r="L53" s="193" t="n">
        <v>329926397027.3349</v>
      </c>
      <c r="M53" s="193" t="n">
        <v>334473223404.7687</v>
      </c>
      <c r="N53" s="193" t="n">
        <v>338926906193.1203</v>
      </c>
      <c r="O53" s="193" t="n">
        <v>343512879110.186</v>
      </c>
      <c r="P53" s="193" t="n">
        <v>348393630563.3811</v>
      </c>
      <c r="Q53" s="193" t="n">
        <v>353717355764.8084</v>
      </c>
      <c r="R53" s="193" t="n">
        <v>359079790302.2462</v>
      </c>
      <c r="S53" s="193" t="n">
        <v>364361875462.0696</v>
      </c>
      <c r="T53" s="193" t="n">
        <v>369496387584.1742</v>
      </c>
      <c r="U53" s="193" t="n">
        <v>374712128295.5715</v>
      </c>
      <c r="V53" s="193" t="n">
        <v>380004257127.5966</v>
      </c>
      <c r="W53" s="193" t="n">
        <v>385172640519.2648</v>
      </c>
      <c r="X53" s="193" t="n">
        <v>390511761533.9286</v>
      </c>
      <c r="Y53" s="193" t="n">
        <v>396064213893.6185</v>
      </c>
      <c r="Z53" s="193" t="n">
        <v>401642838415.145</v>
      </c>
      <c r="AA53" s="193" t="n">
        <v>407355802157.0833</v>
      </c>
      <c r="AB53" s="193" t="n">
        <v>413190901853.5198</v>
      </c>
      <c r="AC53" s="193" t="n">
        <v>419043448857.1082</v>
      </c>
      <c r="AD53" s="193" t="n">
        <v>424967031840.2899</v>
      </c>
      <c r="AE53" s="193" t="n">
        <v>431070773944.2847</v>
      </c>
      <c r="AF53" s="193" t="n">
        <v>437289687973.6666</v>
      </c>
      <c r="AG53" s="193" t="n">
        <v>443652324285.7949</v>
      </c>
    </row>
    <row r="54">
      <c r="A54" t="inlineStr">
        <is>
          <t>biomass</t>
        </is>
      </c>
      <c r="B54" t="inlineStr">
        <is>
          <t>coal mining 05</t>
        </is>
      </c>
      <c r="C54" t="n">
        <v>2757578175.537166</v>
      </c>
      <c r="D54" t="n">
        <v>2576768481.870078</v>
      </c>
      <c r="E54" t="n">
        <v>2692259697.699966</v>
      </c>
      <c r="F54" t="n">
        <v>2856427007.018917</v>
      </c>
      <c r="G54" t="n">
        <v>2944058123.127771</v>
      </c>
      <c r="H54" t="n">
        <v>3050161498.389583</v>
      </c>
      <c r="I54" t="n">
        <v>3109192200.730425</v>
      </c>
      <c r="J54" t="n">
        <v>3134079921.756832</v>
      </c>
      <c r="K54" t="n">
        <v>3159949982.576344</v>
      </c>
      <c r="L54" t="n">
        <v>3186132363.384426</v>
      </c>
      <c r="M54" t="n">
        <v>3212687125.717339</v>
      </c>
      <c r="N54" t="n">
        <v>3231200760.595277</v>
      </c>
      <c r="O54" t="n">
        <v>3227860004.478235</v>
      </c>
      <c r="P54" t="n">
        <v>3242559509.353324</v>
      </c>
      <c r="Q54" t="n">
        <v>3250170418.248547</v>
      </c>
      <c r="R54" t="n">
        <v>3236304656.476845</v>
      </c>
      <c r="S54" t="n">
        <v>3221957512.6145</v>
      </c>
      <c r="T54" t="n">
        <v>3219121718.302339</v>
      </c>
      <c r="U54" t="n">
        <v>3223203233.366626</v>
      </c>
      <c r="V54" t="n">
        <v>3228655486.158522</v>
      </c>
      <c r="W54" t="n">
        <v>3226651655.348673</v>
      </c>
      <c r="X54" t="n">
        <v>3225838822.55791</v>
      </c>
      <c r="Y54" t="n">
        <v>3244706153.149399</v>
      </c>
      <c r="Z54" t="n">
        <v>3274094485.29313</v>
      </c>
      <c r="AA54" t="n">
        <v>3294731629.153175</v>
      </c>
      <c r="AB54" t="n">
        <v>3291565718.841701</v>
      </c>
      <c r="AC54" t="n">
        <v>3305463068.532474</v>
      </c>
      <c r="AD54" t="n">
        <v>3314248959.037112</v>
      </c>
      <c r="AE54" t="n">
        <v>3319669179.009667</v>
      </c>
      <c r="AF54" t="n">
        <v>3321354016.326918</v>
      </c>
      <c r="AG54" t="n">
        <v>3309870250.593389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14256578782.53952</v>
      </c>
      <c r="D55" t="n">
        <v>13321799248.35295</v>
      </c>
      <c r="E55" t="n">
        <v>13918884629.93033</v>
      </c>
      <c r="F55" t="n">
        <v>14767623642.87499</v>
      </c>
      <c r="G55" t="n">
        <v>15220673323.09463</v>
      </c>
      <c r="H55" t="n">
        <v>15769223910.68357</v>
      </c>
      <c r="I55" t="n">
        <v>16074410492.87246</v>
      </c>
      <c r="J55" t="n">
        <v>16203079104.58343</v>
      </c>
      <c r="K55" t="n">
        <v>16336826377.26433</v>
      </c>
      <c r="L55" t="n">
        <v>16472188332.91665</v>
      </c>
      <c r="M55" t="n">
        <v>16609475487.49642</v>
      </c>
      <c r="N55" t="n">
        <v>16705190305.85768</v>
      </c>
      <c r="O55" t="n">
        <v>16687918718.34717</v>
      </c>
      <c r="P55" t="n">
        <v>16763914623.44067</v>
      </c>
      <c r="Q55" t="n">
        <v>16803262745.36666</v>
      </c>
      <c r="R55" t="n">
        <v>16731577261.76666</v>
      </c>
      <c r="S55" t="n">
        <v>16657403050.28193</v>
      </c>
      <c r="T55" t="n">
        <v>16642742096.92037</v>
      </c>
      <c r="U55" t="n">
        <v>16663843381.22206</v>
      </c>
      <c r="V55" t="n">
        <v>16692031329.67608</v>
      </c>
      <c r="W55" t="n">
        <v>16681671597.33525</v>
      </c>
      <c r="X55" t="n">
        <v>16677469281.39681</v>
      </c>
      <c r="Y55" t="n">
        <v>16775012693.72143</v>
      </c>
      <c r="Z55" t="n">
        <v>16926949301.0718</v>
      </c>
      <c r="AA55" t="n">
        <v>17033642583.56778</v>
      </c>
      <c r="AB55" t="n">
        <v>17017274942.50708</v>
      </c>
      <c r="AC55" t="n">
        <v>17089123734.49878</v>
      </c>
      <c r="AD55" t="n">
        <v>17134546468.57222</v>
      </c>
      <c r="AE55" t="n">
        <v>17162568808.51635</v>
      </c>
      <c r="AF55" t="n">
        <v>17171279356.11287</v>
      </c>
      <c r="AG55" t="n">
        <v>17111908705.31767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19538889007.91456</v>
      </c>
      <c r="D56" t="n">
        <v>18257757409.37771</v>
      </c>
      <c r="E56" t="n">
        <v>19076073302.47101</v>
      </c>
      <c r="F56" t="n">
        <v>20239284871.21869</v>
      </c>
      <c r="G56" t="n">
        <v>20860197332.18892</v>
      </c>
      <c r="H56" t="n">
        <v>21611995446.56216</v>
      </c>
      <c r="I56" t="n">
        <v>22030258961.74693</v>
      </c>
      <c r="J56" t="n">
        <v>22206601530.42141</v>
      </c>
      <c r="K56" t="n">
        <v>22389904492.22483</v>
      </c>
      <c r="L56" t="n">
        <v>22575420405.10458</v>
      </c>
      <c r="M56" t="n">
        <v>22763574836.57533</v>
      </c>
      <c r="N56" t="n">
        <v>22894753658.71067</v>
      </c>
      <c r="O56" t="n">
        <v>22871082647.83872</v>
      </c>
      <c r="P56" t="n">
        <v>22975236356.61607</v>
      </c>
      <c r="Q56" t="n">
        <v>23029163641.6056</v>
      </c>
      <c r="R56" t="n">
        <v>22930917440.40237</v>
      </c>
      <c r="S56" t="n">
        <v>22829260394.37779</v>
      </c>
      <c r="T56" t="n">
        <v>22809167302.9811</v>
      </c>
      <c r="U56" t="n">
        <v>22838086979.8674</v>
      </c>
      <c r="V56" t="n">
        <v>22876719053.14423</v>
      </c>
      <c r="W56" t="n">
        <v>22862520859.91381</v>
      </c>
      <c r="X56" t="n">
        <v>22856761512.88184</v>
      </c>
      <c r="Y56" t="n">
        <v>22990446454.82584</v>
      </c>
      <c r="Z56" t="n">
        <v>23198678215.93348</v>
      </c>
      <c r="AA56" t="n">
        <v>23344903213.97663</v>
      </c>
      <c r="AB56" t="n">
        <v>23322471077.4252</v>
      </c>
      <c r="AC56" t="n">
        <v>23420941095.61763</v>
      </c>
      <c r="AD56" t="n">
        <v>23483193742.13503</v>
      </c>
      <c r="AE56" t="n">
        <v>23521598846.0707</v>
      </c>
      <c r="AF56" t="n">
        <v>23533536802.94539</v>
      </c>
      <c r="AG56" t="n">
        <v>23452168294.13907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493321219663.6962</v>
      </c>
      <c r="D57" t="n">
        <v>517680518636.042</v>
      </c>
      <c r="E57" t="n">
        <v>541254958025.093</v>
      </c>
      <c r="F57" t="n">
        <v>558975955049.3214</v>
      </c>
      <c r="G57" t="n">
        <v>574361844442.2329</v>
      </c>
      <c r="H57" t="n">
        <v>590227682984.5957</v>
      </c>
      <c r="I57" t="n">
        <v>605250968312.4756</v>
      </c>
      <c r="J57" t="n">
        <v>620360213595.0441</v>
      </c>
      <c r="K57" t="n">
        <v>633946997336.7479</v>
      </c>
      <c r="L57" t="n">
        <v>647954498613.9722</v>
      </c>
      <c r="M57" t="n">
        <v>662355072294.0176</v>
      </c>
      <c r="N57" t="n">
        <v>677497656244.2855</v>
      </c>
      <c r="O57" t="n">
        <v>692218344538.5477</v>
      </c>
      <c r="P57" t="n">
        <v>707539977098.1486</v>
      </c>
      <c r="Q57" t="n">
        <v>724175543872.6993</v>
      </c>
      <c r="R57" t="n">
        <v>740446411669.7919</v>
      </c>
      <c r="S57" t="n">
        <v>756809190001.0428</v>
      </c>
      <c r="T57" t="n">
        <v>772396743632.5322</v>
      </c>
      <c r="U57" t="n">
        <v>787833690625.2435</v>
      </c>
      <c r="V57" t="n">
        <v>803531460641.1975</v>
      </c>
      <c r="W57" t="n">
        <v>819216224206.9926</v>
      </c>
      <c r="X57" t="n">
        <v>835247248093.6312</v>
      </c>
      <c r="Y57" t="n">
        <v>852170439061.449</v>
      </c>
      <c r="Z57" t="n">
        <v>869145274547.2717</v>
      </c>
      <c r="AA57" t="n">
        <v>886212543224.3413</v>
      </c>
      <c r="AB57" t="n">
        <v>903621758159.2406</v>
      </c>
      <c r="AC57" t="n">
        <v>921278922473.5331</v>
      </c>
      <c r="AD57" t="n">
        <v>939393741613.619</v>
      </c>
      <c r="AE57" t="n">
        <v>958159054624.6219</v>
      </c>
      <c r="AF57" t="n">
        <v>977318678135.9745</v>
      </c>
      <c r="AG57" t="n">
        <v>996871044176.4122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14429212847.44312</v>
      </c>
      <c r="D58" t="n">
        <v>14391879329.97053</v>
      </c>
      <c r="E58" t="n">
        <v>15517957759.45184</v>
      </c>
      <c r="F58" t="n">
        <v>16344752466.23361</v>
      </c>
      <c r="G58" t="n">
        <v>16826614274.92612</v>
      </c>
      <c r="H58" t="n">
        <v>17357975296.5075</v>
      </c>
      <c r="I58" t="n">
        <v>17879586415.43306</v>
      </c>
      <c r="J58" t="n">
        <v>18401477190.92861</v>
      </c>
      <c r="K58" t="n">
        <v>18747807948.7868</v>
      </c>
      <c r="L58" t="n">
        <v>19106678828.7851</v>
      </c>
      <c r="M58" t="n">
        <v>19483743462.91265</v>
      </c>
      <c r="N58" t="n">
        <v>19890645041.49658</v>
      </c>
      <c r="O58" t="n">
        <v>20105460210.70776</v>
      </c>
      <c r="P58" t="n">
        <v>20311578102.90023</v>
      </c>
      <c r="Q58" t="n">
        <v>20544243061.35201</v>
      </c>
      <c r="R58" t="n">
        <v>20802398652.69655</v>
      </c>
      <c r="S58" t="n">
        <v>21043307768.36905</v>
      </c>
      <c r="T58" t="n">
        <v>21274112016.3899</v>
      </c>
      <c r="U58" t="n">
        <v>21536050798.42867</v>
      </c>
      <c r="V58" t="n">
        <v>21807978100.832</v>
      </c>
      <c r="W58" t="n">
        <v>22090532775.97615</v>
      </c>
      <c r="X58" t="n">
        <v>22411537902.54868</v>
      </c>
      <c r="Y58" t="n">
        <v>22757450656.33553</v>
      </c>
      <c r="Z58" t="n">
        <v>23118119630.77024</v>
      </c>
      <c r="AA58" t="n">
        <v>23476843701.64632</v>
      </c>
      <c r="AB58" t="n">
        <v>23834008718.87577</v>
      </c>
      <c r="AC58" t="n">
        <v>24191139889.6217</v>
      </c>
      <c r="AD58" t="n">
        <v>24528345635.52584</v>
      </c>
      <c r="AE58" t="n">
        <v>24885691308.36101</v>
      </c>
      <c r="AF58" t="n">
        <v>25256025992.32383</v>
      </c>
      <c r="AG58" t="n">
        <v>25627994192.19701</v>
      </c>
    </row>
    <row r="59">
      <c r="A59" t="inlineStr">
        <is>
          <t>biomass</t>
        </is>
      </c>
      <c r="B59" t="inlineStr">
        <is>
          <t>wood products 16</t>
        </is>
      </c>
      <c r="C59" t="n">
        <v>53299134632.4907</v>
      </c>
      <c r="D59" t="n">
        <v>53939112674.16806</v>
      </c>
      <c r="E59" t="n">
        <v>57288729951.97263</v>
      </c>
      <c r="F59" t="n">
        <v>57433262424.17711</v>
      </c>
      <c r="G59" t="n">
        <v>57653824439.76564</v>
      </c>
      <c r="H59" t="n">
        <v>58386783507.88514</v>
      </c>
      <c r="I59" t="n">
        <v>58440831895.95602</v>
      </c>
      <c r="J59" t="n">
        <v>58454621993.93274</v>
      </c>
      <c r="K59" t="n">
        <v>58218348558.50134</v>
      </c>
      <c r="L59" t="n">
        <v>58199314924.79433</v>
      </c>
      <c r="M59" t="n">
        <v>58582917011.13353</v>
      </c>
      <c r="N59" t="n">
        <v>59047055296.18554</v>
      </c>
      <c r="O59" t="n">
        <v>59346798323.18319</v>
      </c>
      <c r="P59" t="n">
        <v>58992401536.50332</v>
      </c>
      <c r="Q59" t="n">
        <v>58219434260.57922</v>
      </c>
      <c r="R59" t="n">
        <v>58397079999.39404</v>
      </c>
      <c r="S59" t="n">
        <v>58461457863.96548</v>
      </c>
      <c r="T59" t="n">
        <v>58503387178.04807</v>
      </c>
      <c r="U59" t="n">
        <v>59247353316.31996</v>
      </c>
      <c r="V59" t="n">
        <v>59813087962.69012</v>
      </c>
      <c r="W59" t="n">
        <v>60458102575.44436</v>
      </c>
      <c r="X59" t="n">
        <v>61759658223.03245</v>
      </c>
      <c r="Y59" t="n">
        <v>62803913473.16364</v>
      </c>
      <c r="Z59" t="n">
        <v>64033538555.44679</v>
      </c>
      <c r="AA59" t="n">
        <v>65535161974.99236</v>
      </c>
      <c r="AB59" t="n">
        <v>67165725235.9871</v>
      </c>
      <c r="AC59" t="n">
        <v>68541100001.34281</v>
      </c>
      <c r="AD59" t="n">
        <v>69706149955.8692</v>
      </c>
      <c r="AE59" t="n">
        <v>70980987329.05023</v>
      </c>
      <c r="AF59" t="n">
        <v>72318761790.99124</v>
      </c>
      <c r="AG59" t="n">
        <v>73828543498.4698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1222160388529.754</v>
      </c>
      <c r="D60" s="193" t="n">
        <v>1210449887305.447</v>
      </c>
      <c r="E60" s="193" t="n">
        <v>1232007026584.263</v>
      </c>
      <c r="F60" s="193" t="n">
        <v>1230756694908.363</v>
      </c>
      <c r="G60" s="193" t="n">
        <v>1234516931354.548</v>
      </c>
      <c r="H60" s="193" t="n">
        <v>1237696941444.336</v>
      </c>
      <c r="I60" s="193" t="n">
        <v>1240897110593.914</v>
      </c>
      <c r="J60" s="193" t="n">
        <v>1242207999082.818</v>
      </c>
      <c r="K60" s="193" t="n">
        <v>1241167782720.54</v>
      </c>
      <c r="L60" s="193" t="n">
        <v>1240828347599.727</v>
      </c>
      <c r="M60" s="193" t="n">
        <v>1244356716999.729</v>
      </c>
      <c r="N60" s="193" t="n">
        <v>1248881955953.227</v>
      </c>
      <c r="O60" s="193" t="n">
        <v>1248366270702.703</v>
      </c>
      <c r="P60" s="193" t="n">
        <v>1247459756608.678</v>
      </c>
      <c r="Q60" s="193" t="n">
        <v>1247540711382.386</v>
      </c>
      <c r="R60" s="193" t="n">
        <v>1246745111281.282</v>
      </c>
      <c r="S60" s="193" t="n">
        <v>1244846347690.269</v>
      </c>
      <c r="T60" s="193" t="n">
        <v>1245015985617.037</v>
      </c>
      <c r="U60" s="193" t="n">
        <v>1246870287528.328</v>
      </c>
      <c r="V60" s="193" t="n">
        <v>1247762378795.482</v>
      </c>
      <c r="W60" s="193" t="n">
        <v>1246622324043.394</v>
      </c>
      <c r="X60" s="193" t="n">
        <v>1247504775723.871</v>
      </c>
      <c r="Y60" s="193" t="n">
        <v>1252572473801.561</v>
      </c>
      <c r="Z60" s="193" t="n">
        <v>1258793692549.078</v>
      </c>
      <c r="AA60" s="193" t="n">
        <v>1262331304673.034</v>
      </c>
      <c r="AB60" s="193" t="n">
        <v>1266410258439.304</v>
      </c>
      <c r="AC60" s="193" t="n">
        <v>1272002088155.087</v>
      </c>
      <c r="AD60" s="193" t="n">
        <v>1281829524058.939</v>
      </c>
      <c r="AE60" s="193" t="n">
        <v>1289414855286.266</v>
      </c>
      <c r="AF60" s="193" t="n">
        <v>1299633835430.898</v>
      </c>
      <c r="AG60" s="193" t="n">
        <v>1309154822816.886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1308705240029.699</v>
      </c>
      <c r="D61" t="n">
        <v>1274369443471.737</v>
      </c>
      <c r="E61" t="n">
        <v>1259357176442.433</v>
      </c>
      <c r="F61" t="n">
        <v>1267107846957.845</v>
      </c>
      <c r="G61" t="n">
        <v>1271374528923.169</v>
      </c>
      <c r="H61" t="n">
        <v>1280665339587.411</v>
      </c>
      <c r="I61" t="n">
        <v>1284751842255.953</v>
      </c>
      <c r="J61" t="n">
        <v>1287973547362.406</v>
      </c>
      <c r="K61" t="n">
        <v>1291295275901.81</v>
      </c>
      <c r="L61" t="n">
        <v>1294764433201.624</v>
      </c>
      <c r="M61" t="n">
        <v>1301188953602.886</v>
      </c>
      <c r="N61" t="n">
        <v>1315147592933.852</v>
      </c>
      <c r="O61" t="n">
        <v>1319906526612.501</v>
      </c>
      <c r="P61" t="n">
        <v>1327356513561.053</v>
      </c>
      <c r="Q61" t="n">
        <v>1336321304300.814</v>
      </c>
      <c r="R61" t="n">
        <v>1345111388871.454</v>
      </c>
      <c r="S61" t="n">
        <v>1352083865680.974</v>
      </c>
      <c r="T61" t="n">
        <v>1359613393778.965</v>
      </c>
      <c r="U61" t="n">
        <v>1367417385343.857</v>
      </c>
      <c r="V61" t="n">
        <v>1376398066089.032</v>
      </c>
      <c r="W61" t="n">
        <v>1386255637636.353</v>
      </c>
      <c r="X61" t="n">
        <v>1395891624171.892</v>
      </c>
      <c r="Y61" t="n">
        <v>1407552235472.457</v>
      </c>
      <c r="Z61" t="n">
        <v>1420605646391.038</v>
      </c>
      <c r="AA61" t="n">
        <v>1434064618383.541</v>
      </c>
      <c r="AB61" t="n">
        <v>1454206948927.577</v>
      </c>
      <c r="AC61" t="n">
        <v>1461181634369.744</v>
      </c>
      <c r="AD61" t="n">
        <v>1486360188299.144</v>
      </c>
      <c r="AE61" t="n">
        <v>1500479055467.335</v>
      </c>
      <c r="AF61" t="n">
        <v>1515689069607.526</v>
      </c>
      <c r="AG61" t="n">
        <v>1531108838761.839</v>
      </c>
    </row>
    <row r="62">
      <c r="A62" t="inlineStr">
        <is>
          <t>biomass</t>
        </is>
      </c>
      <c r="B62" t="inlineStr">
        <is>
          <t>chemicals 20</t>
        </is>
      </c>
      <c r="C62" t="n">
        <v>1093278558156.409</v>
      </c>
      <c r="D62" t="n">
        <v>1071863707924.856</v>
      </c>
      <c r="E62" t="n">
        <v>1069060717056.852</v>
      </c>
      <c r="F62" t="n">
        <v>1066295099400.421</v>
      </c>
      <c r="G62" t="n">
        <v>1064912290572.205</v>
      </c>
      <c r="H62" t="n">
        <v>1063529481743.99</v>
      </c>
      <c r="I62" t="n">
        <v>1062109299704.201</v>
      </c>
      <c r="J62" t="n">
        <v>1060726490875.986</v>
      </c>
      <c r="K62" t="n">
        <v>1060053773067.665</v>
      </c>
      <c r="L62" t="n">
        <v>1059343682047.77</v>
      </c>
      <c r="M62" t="n">
        <v>1058633591027.876</v>
      </c>
      <c r="N62" t="n">
        <v>1057960873219.555</v>
      </c>
      <c r="O62" t="n">
        <v>1057960873219.555</v>
      </c>
      <c r="P62" t="n">
        <v>1057960873219.555</v>
      </c>
      <c r="Q62" t="n">
        <v>1057960873219.555</v>
      </c>
      <c r="R62" t="n">
        <v>1057960873219.555</v>
      </c>
      <c r="S62" t="n">
        <v>1057960873219.555</v>
      </c>
      <c r="T62" t="n">
        <v>1057960873219.555</v>
      </c>
      <c r="U62" t="n">
        <v>1057960873219.555</v>
      </c>
      <c r="V62" t="n">
        <v>1057960873219.555</v>
      </c>
      <c r="W62" t="n">
        <v>1057960873219.555</v>
      </c>
      <c r="X62" t="n">
        <v>1057960873219.555</v>
      </c>
      <c r="Y62" t="n">
        <v>1057960873219.555</v>
      </c>
      <c r="Z62" t="n">
        <v>1057960873219.555</v>
      </c>
      <c r="AA62" t="n">
        <v>1057960873219.555</v>
      </c>
      <c r="AB62" t="n">
        <v>1057960873219.555</v>
      </c>
      <c r="AC62" t="n">
        <v>1057960873219.555</v>
      </c>
      <c r="AD62" t="n">
        <v>1057960873219.555</v>
      </c>
      <c r="AE62" t="n">
        <v>1057960873219.555</v>
      </c>
      <c r="AF62" t="n">
        <v>1057960873219.555</v>
      </c>
      <c r="AG62" t="n">
        <v>1057960873219.555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85872343085.76579</v>
      </c>
      <c r="D63" t="n">
        <v>85872343085.76579</v>
      </c>
      <c r="E63" t="n">
        <v>85872343085.76579</v>
      </c>
      <c r="F63" t="n">
        <v>85872343085.76579</v>
      </c>
      <c r="G63" t="n">
        <v>85872343085.76579</v>
      </c>
      <c r="H63" t="n">
        <v>85872343085.76579</v>
      </c>
      <c r="I63" t="n">
        <v>85872343085.76579</v>
      </c>
      <c r="J63" t="n">
        <v>85872343085.76579</v>
      </c>
      <c r="K63" t="n">
        <v>85872343085.76579</v>
      </c>
      <c r="L63" t="n">
        <v>85872343085.76579</v>
      </c>
      <c r="M63" t="n">
        <v>85872343085.76579</v>
      </c>
      <c r="N63" t="n">
        <v>85872343085.76579</v>
      </c>
      <c r="O63" t="n">
        <v>85872343085.76579</v>
      </c>
      <c r="P63" t="n">
        <v>85872343085.76579</v>
      </c>
      <c r="Q63" t="n">
        <v>85872343085.76579</v>
      </c>
      <c r="R63" t="n">
        <v>85872343085.76579</v>
      </c>
      <c r="S63" t="n">
        <v>85872343085.76579</v>
      </c>
      <c r="T63" t="n">
        <v>85872343085.76579</v>
      </c>
      <c r="U63" t="n">
        <v>85872343085.76579</v>
      </c>
      <c r="V63" t="n">
        <v>85872343085.76579</v>
      </c>
      <c r="W63" t="n">
        <v>85872343085.76579</v>
      </c>
      <c r="X63" t="n">
        <v>85872343085.76579</v>
      </c>
      <c r="Y63" t="n">
        <v>85872343085.76579</v>
      </c>
      <c r="Z63" t="n">
        <v>85872343085.76579</v>
      </c>
      <c r="AA63" t="n">
        <v>85872343085.76579</v>
      </c>
      <c r="AB63" t="n">
        <v>85872343085.76579</v>
      </c>
      <c r="AC63" t="n">
        <v>85872343085.76579</v>
      </c>
      <c r="AD63" t="n">
        <v>85872343085.76579</v>
      </c>
      <c r="AE63" t="n">
        <v>85872343085.76579</v>
      </c>
      <c r="AF63" t="n">
        <v>85872343085.76579</v>
      </c>
      <c r="AG63" t="n">
        <v>85872343085.76579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54032025043.15572</v>
      </c>
      <c r="D64" t="n">
        <v>54032025043.15572</v>
      </c>
      <c r="E64" t="n">
        <v>54032025043.15572</v>
      </c>
      <c r="F64" t="n">
        <v>54032025043.15572</v>
      </c>
      <c r="G64" t="n">
        <v>54032025043.15572</v>
      </c>
      <c r="H64" t="n">
        <v>54032025043.15572</v>
      </c>
      <c r="I64" t="n">
        <v>54032025043.15572</v>
      </c>
      <c r="J64" t="n">
        <v>54032025043.15572</v>
      </c>
      <c r="K64" t="n">
        <v>54032025043.15572</v>
      </c>
      <c r="L64" t="n">
        <v>54032025043.15572</v>
      </c>
      <c r="M64" t="n">
        <v>54032025043.15572</v>
      </c>
      <c r="N64" t="n">
        <v>54032025043.15572</v>
      </c>
      <c r="O64" t="n">
        <v>54032025043.15572</v>
      </c>
      <c r="P64" t="n">
        <v>54032025043.15572</v>
      </c>
      <c r="Q64" t="n">
        <v>54032025043.15572</v>
      </c>
      <c r="R64" t="n">
        <v>54032025043.15572</v>
      </c>
      <c r="S64" t="n">
        <v>54032025043.15572</v>
      </c>
      <c r="T64" t="n">
        <v>54032025043.15572</v>
      </c>
      <c r="U64" t="n">
        <v>54032025043.15572</v>
      </c>
      <c r="V64" t="n">
        <v>54032025043.15572</v>
      </c>
      <c r="W64" t="n">
        <v>54032025043.15572</v>
      </c>
      <c r="X64" t="n">
        <v>54032025043.15572</v>
      </c>
      <c r="Y64" t="n">
        <v>54032025043.15572</v>
      </c>
      <c r="Z64" t="n">
        <v>54032025043.15572</v>
      </c>
      <c r="AA64" t="n">
        <v>54032025043.15572</v>
      </c>
      <c r="AB64" t="n">
        <v>54032025043.15572</v>
      </c>
      <c r="AC64" t="n">
        <v>54032025043.15572</v>
      </c>
      <c r="AD64" t="n">
        <v>54032025043.15572</v>
      </c>
      <c r="AE64" t="n">
        <v>54032025043.15572</v>
      </c>
      <c r="AF64" t="n">
        <v>54032025043.15572</v>
      </c>
      <c r="AG64" t="n">
        <v>54032025043.15572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211748297179.558</v>
      </c>
      <c r="D65" t="n">
        <v>199448789481.3426</v>
      </c>
      <c r="E65" t="n">
        <v>194650900999.6504</v>
      </c>
      <c r="F65" t="n">
        <v>189476385564.9561</v>
      </c>
      <c r="G65" t="n">
        <v>183825494819.4308</v>
      </c>
      <c r="H65" t="n">
        <v>177847788550.9695</v>
      </c>
      <c r="I65" t="n">
        <v>170989590445.5178</v>
      </c>
      <c r="J65" t="n">
        <v>163571591738.4342</v>
      </c>
      <c r="K65" t="n">
        <v>155666600615.4158</v>
      </c>
      <c r="L65" t="n">
        <v>147631309417.6227</v>
      </c>
      <c r="M65" t="n">
        <v>139951801399.9012</v>
      </c>
      <c r="N65" t="n">
        <v>132542654463.6607</v>
      </c>
      <c r="O65" t="n">
        <v>124936342280.076</v>
      </c>
      <c r="P65" t="n">
        <v>117763443362.6342</v>
      </c>
      <c r="Q65" t="n">
        <v>107778431111.0297</v>
      </c>
      <c r="R65" t="n">
        <v>107855807412.8709</v>
      </c>
      <c r="S65" t="n">
        <v>107752665039.5678</v>
      </c>
      <c r="T65" t="n">
        <v>107500456502.642</v>
      </c>
      <c r="U65" t="n">
        <v>107362952860.1017</v>
      </c>
      <c r="V65" t="n">
        <v>107259077022.4849</v>
      </c>
      <c r="W65" t="n">
        <v>107683599474.057</v>
      </c>
      <c r="X65" t="n">
        <v>108288252952.3338</v>
      </c>
      <c r="Y65" t="n">
        <v>108691677846.7451</v>
      </c>
      <c r="Z65" t="n">
        <v>109291099465.5065</v>
      </c>
      <c r="AA65" t="n">
        <v>109988573828.778</v>
      </c>
      <c r="AB65" t="n">
        <v>110653123174.2253</v>
      </c>
      <c r="AC65" t="n">
        <v>111293585328.5028</v>
      </c>
      <c r="AD65" t="n">
        <v>111899686213.5432</v>
      </c>
      <c r="AE65" t="n">
        <v>112704781823.4557</v>
      </c>
      <c r="AF65" t="n">
        <v>113662945579.0829</v>
      </c>
      <c r="AG65" t="n">
        <v>114797762680.8094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137000485028.923</v>
      </c>
      <c r="D66" s="193" t="n">
        <v>137000485028.923</v>
      </c>
      <c r="E66" s="193" t="n">
        <v>137000485028.923</v>
      </c>
      <c r="F66" s="193" t="n">
        <v>137000485028.923</v>
      </c>
      <c r="G66" s="193" t="n">
        <v>137000485028.923</v>
      </c>
      <c r="H66" s="193" t="n">
        <v>137000485028.923</v>
      </c>
      <c r="I66" s="193" t="n">
        <v>137000485028.923</v>
      </c>
      <c r="J66" s="193" t="n">
        <v>137000485028.923</v>
      </c>
      <c r="K66" s="193" t="n">
        <v>137000485028.923</v>
      </c>
      <c r="L66" s="193" t="n">
        <v>137000485028.923</v>
      </c>
      <c r="M66" s="193" t="n">
        <v>137000485028.923</v>
      </c>
      <c r="N66" s="193" t="n">
        <v>137000485028.923</v>
      </c>
      <c r="O66" s="193" t="n">
        <v>137000485028.923</v>
      </c>
      <c r="P66" s="193" t="n">
        <v>137000485028.923</v>
      </c>
      <c r="Q66" s="193" t="n">
        <v>137000485028.923</v>
      </c>
      <c r="R66" s="193" t="n">
        <v>137000485028.923</v>
      </c>
      <c r="S66" s="193" t="n">
        <v>137000485028.923</v>
      </c>
      <c r="T66" s="193" t="n">
        <v>137000485028.923</v>
      </c>
      <c r="U66" s="193" t="n">
        <v>137000485028.923</v>
      </c>
      <c r="V66" s="193" t="n">
        <v>137000485028.923</v>
      </c>
      <c r="W66" s="193" t="n">
        <v>137000485028.923</v>
      </c>
      <c r="X66" s="193" t="n">
        <v>137000485028.923</v>
      </c>
      <c r="Y66" s="193" t="n">
        <v>137000485028.923</v>
      </c>
      <c r="Z66" s="193" t="n">
        <v>137000485028.923</v>
      </c>
      <c r="AA66" s="193" t="n">
        <v>137000485028.923</v>
      </c>
      <c r="AB66" s="193" t="n">
        <v>137000485028.923</v>
      </c>
      <c r="AC66" s="193" t="n">
        <v>137000485028.923</v>
      </c>
      <c r="AD66" s="193" t="n">
        <v>137000485028.923</v>
      </c>
      <c r="AE66" s="193" t="n">
        <v>137000485028.923</v>
      </c>
      <c r="AF66" s="193" t="n">
        <v>137000485028.923</v>
      </c>
      <c r="AG66" s="193" t="n">
        <v>137000485028.923</v>
      </c>
    </row>
    <row r="67">
      <c r="A67" t="inlineStr">
        <is>
          <t>biomass</t>
        </is>
      </c>
      <c r="B67" t="inlineStr">
        <is>
          <t>other metals 242</t>
        </is>
      </c>
      <c r="C67" t="n">
        <v>204511212672.2423</v>
      </c>
      <c r="D67" t="n">
        <v>204511212672.2423</v>
      </c>
      <c r="E67" t="n">
        <v>204511212672.2423</v>
      </c>
      <c r="F67" t="n">
        <v>204511212672.2423</v>
      </c>
      <c r="G67" t="n">
        <v>204511212672.2423</v>
      </c>
      <c r="H67" t="n">
        <v>204511212672.2423</v>
      </c>
      <c r="I67" t="n">
        <v>204511212672.2423</v>
      </c>
      <c r="J67" t="n">
        <v>204511212672.2423</v>
      </c>
      <c r="K67" t="n">
        <v>204511212672.2423</v>
      </c>
      <c r="L67" t="n">
        <v>204511212672.2423</v>
      </c>
      <c r="M67" t="n">
        <v>204511212672.2423</v>
      </c>
      <c r="N67" t="n">
        <v>204511212672.2423</v>
      </c>
      <c r="O67" t="n">
        <v>204511212672.2423</v>
      </c>
      <c r="P67" t="n">
        <v>204511212672.2423</v>
      </c>
      <c r="Q67" t="n">
        <v>204511212672.2423</v>
      </c>
      <c r="R67" t="n">
        <v>204511212672.2423</v>
      </c>
      <c r="S67" t="n">
        <v>204511212672.2423</v>
      </c>
      <c r="T67" t="n">
        <v>204511212672.2423</v>
      </c>
      <c r="U67" t="n">
        <v>204511212672.2423</v>
      </c>
      <c r="V67" t="n">
        <v>204511212672.2423</v>
      </c>
      <c r="W67" t="n">
        <v>204511212672.2423</v>
      </c>
      <c r="X67" t="n">
        <v>204511212672.2423</v>
      </c>
      <c r="Y67" t="n">
        <v>204511212672.2423</v>
      </c>
      <c r="Z67" t="n">
        <v>204511212672.2423</v>
      </c>
      <c r="AA67" t="n">
        <v>204511212672.2423</v>
      </c>
      <c r="AB67" t="n">
        <v>204511212672.2423</v>
      </c>
      <c r="AC67" t="n">
        <v>204511212672.2423</v>
      </c>
      <c r="AD67" t="n">
        <v>204511212672.2423</v>
      </c>
      <c r="AE67" t="n">
        <v>204511212672.2423</v>
      </c>
      <c r="AF67" t="n">
        <v>204511212672.2423</v>
      </c>
      <c r="AG67" t="n">
        <v>204511212672.2423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120923799139.3036</v>
      </c>
      <c r="D68" t="n">
        <v>120923799139.3036</v>
      </c>
      <c r="E68" t="n">
        <v>120923799139.3036</v>
      </c>
      <c r="F68" t="n">
        <v>120923799139.3036</v>
      </c>
      <c r="G68" t="n">
        <v>120923799139.3036</v>
      </c>
      <c r="H68" t="n">
        <v>120923799139.3036</v>
      </c>
      <c r="I68" t="n">
        <v>120923799139.3036</v>
      </c>
      <c r="J68" t="n">
        <v>120923799139.3036</v>
      </c>
      <c r="K68" t="n">
        <v>120923799139.3036</v>
      </c>
      <c r="L68" t="n">
        <v>120923799139.3036</v>
      </c>
      <c r="M68" t="n">
        <v>120923799139.3036</v>
      </c>
      <c r="N68" t="n">
        <v>120923799139.3036</v>
      </c>
      <c r="O68" t="n">
        <v>120923799139.3036</v>
      </c>
      <c r="P68" t="n">
        <v>120923799139.3036</v>
      </c>
      <c r="Q68" t="n">
        <v>120923799139.3036</v>
      </c>
      <c r="R68" t="n">
        <v>120923799139.3036</v>
      </c>
      <c r="S68" t="n">
        <v>120923799139.3036</v>
      </c>
      <c r="T68" t="n">
        <v>120923799139.3036</v>
      </c>
      <c r="U68" t="n">
        <v>120923799139.3036</v>
      </c>
      <c r="V68" t="n">
        <v>120923799139.3036</v>
      </c>
      <c r="W68" t="n">
        <v>120923799139.3036</v>
      </c>
      <c r="X68" t="n">
        <v>120923799139.3036</v>
      </c>
      <c r="Y68" t="n">
        <v>120923799139.3036</v>
      </c>
      <c r="Z68" t="n">
        <v>120923799139.3036</v>
      </c>
      <c r="AA68" t="n">
        <v>120923799139.3036</v>
      </c>
      <c r="AB68" t="n">
        <v>120923799139.3036</v>
      </c>
      <c r="AC68" t="n">
        <v>120923799139.3036</v>
      </c>
      <c r="AD68" t="n">
        <v>120923799139.3036</v>
      </c>
      <c r="AE68" t="n">
        <v>120923799139.3036</v>
      </c>
      <c r="AF68" t="n">
        <v>120923799139.3036</v>
      </c>
      <c r="AG68" t="n">
        <v>120923799139.3036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5034205581.6166</v>
      </c>
      <c r="D69" s="118" t="n">
        <v>5034205581.6166</v>
      </c>
      <c r="E69" s="118" t="n">
        <v>5034205581.6166</v>
      </c>
      <c r="F69" s="118" t="n">
        <v>5034205581.6166</v>
      </c>
      <c r="G69" s="118" t="n">
        <v>5034205581.6166</v>
      </c>
      <c r="H69" s="118" t="n">
        <v>5034205581.6166</v>
      </c>
      <c r="I69" s="118" t="n">
        <v>5034205581.6166</v>
      </c>
      <c r="J69" s="118" t="n">
        <v>5034205581.6166</v>
      </c>
      <c r="K69" s="118" t="n">
        <v>5034205581.6166</v>
      </c>
      <c r="L69" s="118" t="n">
        <v>5034205581.6166</v>
      </c>
      <c r="M69" s="118" t="n">
        <v>5034205581.6166</v>
      </c>
      <c r="N69" s="118" t="n">
        <v>5034205581.6166</v>
      </c>
      <c r="O69" s="118" t="n">
        <v>5034205581.6166</v>
      </c>
      <c r="P69" s="118" t="n">
        <v>5034205581.6166</v>
      </c>
      <c r="Q69" s="118" t="n">
        <v>5034205581.6166</v>
      </c>
      <c r="R69" s="118" t="n">
        <v>5034205581.6166</v>
      </c>
      <c r="S69" s="118" t="n">
        <v>5034205581.6166</v>
      </c>
      <c r="T69" s="118" t="n">
        <v>5034205581.6166</v>
      </c>
      <c r="U69" s="118" t="n">
        <v>5034205581.6166</v>
      </c>
      <c r="V69" s="118" t="n">
        <v>5034205581.6166</v>
      </c>
      <c r="W69" s="118" t="n">
        <v>5034205581.6166</v>
      </c>
      <c r="X69" s="118" t="n">
        <v>5034205581.6166</v>
      </c>
      <c r="Y69" s="118" t="n">
        <v>5034205581.6166</v>
      </c>
      <c r="Z69" s="118" t="n">
        <v>5034205581.6166</v>
      </c>
      <c r="AA69" s="118" t="n">
        <v>5034205581.6166</v>
      </c>
      <c r="AB69" s="118" t="n">
        <v>5034205581.6166</v>
      </c>
      <c r="AC69" s="118" t="n">
        <v>5034205581.6166</v>
      </c>
      <c r="AD69" s="118" t="n">
        <v>5034205581.6166</v>
      </c>
      <c r="AE69" s="118" t="n">
        <v>5034205581.6166</v>
      </c>
      <c r="AF69" s="118" t="n">
        <v>5034205581.6166</v>
      </c>
      <c r="AG69" s="118" t="n">
        <v>5034205581.6166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25633278143.20996</v>
      </c>
      <c r="D70" t="n">
        <v>25633278143.20996</v>
      </c>
      <c r="E70" t="n">
        <v>25633278143.20996</v>
      </c>
      <c r="F70" t="n">
        <v>25633278143.20996</v>
      </c>
      <c r="G70" t="n">
        <v>25633278143.20996</v>
      </c>
      <c r="H70" t="n">
        <v>25633278143.20996</v>
      </c>
      <c r="I70" t="n">
        <v>25633278143.20996</v>
      </c>
      <c r="J70" t="n">
        <v>25633278143.20996</v>
      </c>
      <c r="K70" t="n">
        <v>25633278143.20996</v>
      </c>
      <c r="L70" t="n">
        <v>25633278143.20996</v>
      </c>
      <c r="M70" t="n">
        <v>25633278143.20996</v>
      </c>
      <c r="N70" t="n">
        <v>25633278143.20996</v>
      </c>
      <c r="O70" t="n">
        <v>25633278143.20996</v>
      </c>
      <c r="P70" t="n">
        <v>25633278143.20996</v>
      </c>
      <c r="Q70" t="n">
        <v>25633278143.20996</v>
      </c>
      <c r="R70" t="n">
        <v>25633278143.20996</v>
      </c>
      <c r="S70" t="n">
        <v>25633278143.20996</v>
      </c>
      <c r="T70" t="n">
        <v>25633278143.20996</v>
      </c>
      <c r="U70" t="n">
        <v>25633278143.20996</v>
      </c>
      <c r="V70" t="n">
        <v>25633278143.20996</v>
      </c>
      <c r="W70" t="n">
        <v>25633278143.20996</v>
      </c>
      <c r="X70" t="n">
        <v>25633278143.20996</v>
      </c>
      <c r="Y70" t="n">
        <v>25633278143.20996</v>
      </c>
      <c r="Z70" t="n">
        <v>25633278143.20996</v>
      </c>
      <c r="AA70" t="n">
        <v>25633278143.20996</v>
      </c>
      <c r="AB70" t="n">
        <v>25633278143.20996</v>
      </c>
      <c r="AC70" t="n">
        <v>25633278143.20996</v>
      </c>
      <c r="AD70" t="n">
        <v>25633278143.20996</v>
      </c>
      <c r="AE70" t="n">
        <v>25633278143.20996</v>
      </c>
      <c r="AF70" t="n">
        <v>25633278143.20996</v>
      </c>
      <c r="AG70" t="n">
        <v>25633278143.20996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69105283949.98212</v>
      </c>
      <c r="D71" s="193" t="n">
        <v>69105283949.98212</v>
      </c>
      <c r="E71" s="193" t="n">
        <v>69105283949.98212</v>
      </c>
      <c r="F71" s="193" t="n">
        <v>69105283949.98212</v>
      </c>
      <c r="G71" s="193" t="n">
        <v>69105283949.98212</v>
      </c>
      <c r="H71" s="193" t="n">
        <v>69105283949.98212</v>
      </c>
      <c r="I71" s="193" t="n">
        <v>69105283949.98212</v>
      </c>
      <c r="J71" s="193" t="n">
        <v>69105283949.98212</v>
      </c>
      <c r="K71" s="193" t="n">
        <v>69105283949.98212</v>
      </c>
      <c r="L71" s="193" t="n">
        <v>69105283949.98212</v>
      </c>
      <c r="M71" s="193" t="n">
        <v>69105283949.98212</v>
      </c>
      <c r="N71" s="193" t="n">
        <v>69105283949.98212</v>
      </c>
      <c r="O71" s="193" t="n">
        <v>69105283949.98212</v>
      </c>
      <c r="P71" s="193" t="n">
        <v>69105283949.98212</v>
      </c>
      <c r="Q71" s="193" t="n">
        <v>69105283949.98212</v>
      </c>
      <c r="R71" s="193" t="n">
        <v>69105283949.98212</v>
      </c>
      <c r="S71" s="193" t="n">
        <v>69105283949.98212</v>
      </c>
      <c r="T71" s="193" t="n">
        <v>69105283949.98212</v>
      </c>
      <c r="U71" s="193" t="n">
        <v>69105283949.98212</v>
      </c>
      <c r="V71" s="193" t="n">
        <v>69105283949.98212</v>
      </c>
      <c r="W71" s="193" t="n">
        <v>69105283949.98212</v>
      </c>
      <c r="X71" s="193" t="n">
        <v>69105283949.98212</v>
      </c>
      <c r="Y71" s="193" t="n">
        <v>69105283949.98212</v>
      </c>
      <c r="Z71" s="193" t="n">
        <v>69105283949.98212</v>
      </c>
      <c r="AA71" s="193" t="n">
        <v>69105283949.98212</v>
      </c>
      <c r="AB71" s="193" t="n">
        <v>69105283949.98212</v>
      </c>
      <c r="AC71" s="193" t="n">
        <v>69105283949.98212</v>
      </c>
      <c r="AD71" s="193" t="n">
        <v>69105283949.98212</v>
      </c>
      <c r="AE71" s="193" t="n">
        <v>69105283949.98212</v>
      </c>
      <c r="AF71" s="193" t="n">
        <v>69105283949.98212</v>
      </c>
      <c r="AG71" s="193" t="n">
        <v>69105283949.98212</v>
      </c>
    </row>
    <row r="72">
      <c r="A72" t="inlineStr">
        <is>
          <t>biomass</t>
        </is>
      </c>
      <c r="B72" t="inlineStr">
        <is>
          <t>road vehicles 29</t>
        </is>
      </c>
      <c r="C72" t="n">
        <v>29991938415.76704</v>
      </c>
      <c r="D72" t="n">
        <v>29991938415.76704</v>
      </c>
      <c r="E72" t="n">
        <v>29991938415.76704</v>
      </c>
      <c r="F72" t="n">
        <v>29991938415.76704</v>
      </c>
      <c r="G72" t="n">
        <v>29991938415.76704</v>
      </c>
      <c r="H72" t="n">
        <v>29991938415.76704</v>
      </c>
      <c r="I72" t="n">
        <v>29991938415.76704</v>
      </c>
      <c r="J72" t="n">
        <v>29991938415.76704</v>
      </c>
      <c r="K72" t="n">
        <v>29991938415.76704</v>
      </c>
      <c r="L72" t="n">
        <v>29991938415.76704</v>
      </c>
      <c r="M72" t="n">
        <v>29991938415.76704</v>
      </c>
      <c r="N72" t="n">
        <v>29991938415.76704</v>
      </c>
      <c r="O72" t="n">
        <v>29991938415.76704</v>
      </c>
      <c r="P72" t="n">
        <v>29991938415.76704</v>
      </c>
      <c r="Q72" t="n">
        <v>29991938415.76704</v>
      </c>
      <c r="R72" t="n">
        <v>29991938415.76704</v>
      </c>
      <c r="S72" t="n">
        <v>29991938415.76704</v>
      </c>
      <c r="T72" t="n">
        <v>29991938415.76704</v>
      </c>
      <c r="U72" t="n">
        <v>29991938415.76704</v>
      </c>
      <c r="V72" t="n">
        <v>29991938415.76704</v>
      </c>
      <c r="W72" t="n">
        <v>29991938415.76704</v>
      </c>
      <c r="X72" t="n">
        <v>29991938415.76704</v>
      </c>
      <c r="Y72" t="n">
        <v>29991938415.76704</v>
      </c>
      <c r="Z72" t="n">
        <v>29991938415.76704</v>
      </c>
      <c r="AA72" t="n">
        <v>29991938415.76704</v>
      </c>
      <c r="AB72" t="n">
        <v>29991938415.76704</v>
      </c>
      <c r="AC72" t="n">
        <v>29991938415.76704</v>
      </c>
      <c r="AD72" t="n">
        <v>29991938415.76704</v>
      </c>
      <c r="AE72" t="n">
        <v>29991938415.76704</v>
      </c>
      <c r="AF72" t="n">
        <v>29991938415.76704</v>
      </c>
      <c r="AG72" t="n">
        <v>29991938415.76704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2613679873.283188</v>
      </c>
      <c r="D73" t="n">
        <v>2613679873.283188</v>
      </c>
      <c r="E73" t="n">
        <v>2613679873.283188</v>
      </c>
      <c r="F73" t="n">
        <v>2613679873.283188</v>
      </c>
      <c r="G73" t="n">
        <v>2613679873.283188</v>
      </c>
      <c r="H73" t="n">
        <v>2613679873.283188</v>
      </c>
      <c r="I73" t="n">
        <v>2613679873.283188</v>
      </c>
      <c r="J73" t="n">
        <v>2613679873.283188</v>
      </c>
      <c r="K73" t="n">
        <v>2613679873.283188</v>
      </c>
      <c r="L73" t="n">
        <v>2613679873.283188</v>
      </c>
      <c r="M73" t="n">
        <v>2613679873.283188</v>
      </c>
      <c r="N73" t="n">
        <v>2613679873.283188</v>
      </c>
      <c r="O73" t="n">
        <v>2613679873.283188</v>
      </c>
      <c r="P73" t="n">
        <v>2613679873.283188</v>
      </c>
      <c r="Q73" t="n">
        <v>2613679873.283188</v>
      </c>
      <c r="R73" t="n">
        <v>2613679873.283188</v>
      </c>
      <c r="S73" t="n">
        <v>2613679873.283188</v>
      </c>
      <c r="T73" t="n">
        <v>2613679873.283188</v>
      </c>
      <c r="U73" t="n">
        <v>2613679873.283188</v>
      </c>
      <c r="V73" t="n">
        <v>2613679873.283188</v>
      </c>
      <c r="W73" t="n">
        <v>2613679873.283188</v>
      </c>
      <c r="X73" t="n">
        <v>2613679873.283188</v>
      </c>
      <c r="Y73" t="n">
        <v>2613679873.283188</v>
      </c>
      <c r="Z73" t="n">
        <v>2613679873.283188</v>
      </c>
      <c r="AA73" t="n">
        <v>2613679873.283188</v>
      </c>
      <c r="AB73" t="n">
        <v>2613679873.283188</v>
      </c>
      <c r="AC73" t="n">
        <v>2613679873.283188</v>
      </c>
      <c r="AD73" t="n">
        <v>2613679873.283188</v>
      </c>
      <c r="AE73" t="n">
        <v>2613679873.283188</v>
      </c>
      <c r="AF73" t="n">
        <v>2613679873.283188</v>
      </c>
      <c r="AG73" t="n">
        <v>2613679873.283188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8194591599.925317</v>
      </c>
      <c r="D74" t="n">
        <v>8173389270.185565</v>
      </c>
      <c r="E74" t="n">
        <v>8812908066.993656</v>
      </c>
      <c r="F74" t="n">
        <v>9282458626.03591</v>
      </c>
      <c r="G74" t="n">
        <v>9556116016.191893</v>
      </c>
      <c r="H74" t="n">
        <v>9857884838.234749</v>
      </c>
      <c r="I74" t="n">
        <v>10154116527.29272</v>
      </c>
      <c r="J74" t="n">
        <v>10450507037.99976</v>
      </c>
      <c r="K74" t="n">
        <v>10647194074.85662</v>
      </c>
      <c r="L74" t="n">
        <v>10851002857.06701</v>
      </c>
      <c r="M74" t="n">
        <v>11065144176.91025</v>
      </c>
      <c r="N74" t="n">
        <v>11296230397.14375</v>
      </c>
      <c r="O74" t="n">
        <v>11418227528.91843</v>
      </c>
      <c r="P74" t="n">
        <v>11535285331.43425</v>
      </c>
      <c r="Q74" t="n">
        <v>11667419657.42167</v>
      </c>
      <c r="R74" t="n">
        <v>11814030540.68136</v>
      </c>
      <c r="S74" t="n">
        <v>11950846861.60666</v>
      </c>
      <c r="T74" t="n">
        <v>12081924458.98191</v>
      </c>
      <c r="U74" t="n">
        <v>12230683879.58813</v>
      </c>
      <c r="V74" t="n">
        <v>12385115948.1718</v>
      </c>
      <c r="W74" t="n">
        <v>12545583479.69526</v>
      </c>
      <c r="X74" t="n">
        <v>12727887666.45555</v>
      </c>
      <c r="Y74" t="n">
        <v>12924337311.80062</v>
      </c>
      <c r="Z74" t="n">
        <v>13129167261.95138</v>
      </c>
      <c r="AA74" t="n">
        <v>13332892668.80287</v>
      </c>
      <c r="AB74" t="n">
        <v>13535732662.98136</v>
      </c>
      <c r="AC74" t="n">
        <v>13738553435.17509</v>
      </c>
      <c r="AD74" t="n">
        <v>13930058224.94069</v>
      </c>
      <c r="AE74" t="n">
        <v>14133000816.46284</v>
      </c>
      <c r="AF74" t="n">
        <v>14343320084.91139</v>
      </c>
      <c r="AG74" t="n">
        <v>14554567054.39942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56713172628.73331</v>
      </c>
      <c r="D75" t="n">
        <v>56713172628.73331</v>
      </c>
      <c r="E75" t="n">
        <v>56713172628.73331</v>
      </c>
      <c r="F75" t="n">
        <v>56713172628.73331</v>
      </c>
      <c r="G75" t="n">
        <v>56713172628.73331</v>
      </c>
      <c r="H75" t="n">
        <v>56713172628.73331</v>
      </c>
      <c r="I75" t="n">
        <v>56713172628.73331</v>
      </c>
      <c r="J75" t="n">
        <v>56713172628.73331</v>
      </c>
      <c r="K75" t="n">
        <v>56713172628.73331</v>
      </c>
      <c r="L75" t="n">
        <v>56713172628.73331</v>
      </c>
      <c r="M75" t="n">
        <v>56713172628.73331</v>
      </c>
      <c r="N75" t="n">
        <v>56713172628.73331</v>
      </c>
      <c r="O75" t="n">
        <v>56713172628.73331</v>
      </c>
      <c r="P75" t="n">
        <v>56713172628.73331</v>
      </c>
      <c r="Q75" t="n">
        <v>56713172628.73331</v>
      </c>
      <c r="R75" t="n">
        <v>56713172628.73331</v>
      </c>
      <c r="S75" t="n">
        <v>56713172628.73331</v>
      </c>
      <c r="T75" t="n">
        <v>56713172628.73331</v>
      </c>
      <c r="U75" t="n">
        <v>56713172628.73331</v>
      </c>
      <c r="V75" t="n">
        <v>56713172628.73331</v>
      </c>
      <c r="W75" t="n">
        <v>56713172628.73331</v>
      </c>
      <c r="X75" t="n">
        <v>56713172628.73331</v>
      </c>
      <c r="Y75" t="n">
        <v>56713172628.73331</v>
      </c>
      <c r="Z75" t="n">
        <v>56713172628.73331</v>
      </c>
      <c r="AA75" t="n">
        <v>56713172628.73331</v>
      </c>
      <c r="AB75" t="n">
        <v>56713172628.73331</v>
      </c>
      <c r="AC75" t="n">
        <v>56713172628.73331</v>
      </c>
      <c r="AD75" t="n">
        <v>56713172628.73331</v>
      </c>
      <c r="AE75" t="n">
        <v>56713172628.73331</v>
      </c>
      <c r="AF75" t="n">
        <v>56713172628.73331</v>
      </c>
      <c r="AG75" t="n">
        <v>56713172628.73331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165782768706.2007</v>
      </c>
      <c r="D77" t="n">
        <v>165782768706.2007</v>
      </c>
      <c r="E77" t="n">
        <v>165782768706.2007</v>
      </c>
      <c r="F77" t="n">
        <v>165782768706.2007</v>
      </c>
      <c r="G77" t="n">
        <v>165782768706.2007</v>
      </c>
      <c r="H77" t="n">
        <v>165782768706.2007</v>
      </c>
      <c r="I77" t="n">
        <v>165782768706.2007</v>
      </c>
      <c r="J77" t="n">
        <v>165782768706.2007</v>
      </c>
      <c r="K77" t="n">
        <v>165782768706.2007</v>
      </c>
      <c r="L77" t="n">
        <v>165782768706.2007</v>
      </c>
      <c r="M77" t="n">
        <v>165782768706.2007</v>
      </c>
      <c r="N77" t="n">
        <v>165782768706.2007</v>
      </c>
      <c r="O77" t="n">
        <v>165782768706.2007</v>
      </c>
      <c r="P77" t="n">
        <v>165782768706.2007</v>
      </c>
      <c r="Q77" t="n">
        <v>165782768706.2007</v>
      </c>
      <c r="R77" t="n">
        <v>165782768706.2007</v>
      </c>
      <c r="S77" t="n">
        <v>165782768706.2007</v>
      </c>
      <c r="T77" t="n">
        <v>165782768706.2007</v>
      </c>
      <c r="U77" t="n">
        <v>165782768706.2007</v>
      </c>
      <c r="V77" t="n">
        <v>165782768706.2007</v>
      </c>
      <c r="W77" t="n">
        <v>165782768706.2007</v>
      </c>
      <c r="X77" t="n">
        <v>165782768706.2007</v>
      </c>
      <c r="Y77" t="n">
        <v>165782768706.2007</v>
      </c>
      <c r="Z77" t="n">
        <v>165782768706.2007</v>
      </c>
      <c r="AA77" t="n">
        <v>165782768706.2007</v>
      </c>
      <c r="AB77" t="n">
        <v>165782768706.2007</v>
      </c>
      <c r="AC77" t="n">
        <v>165782768706.2007</v>
      </c>
      <c r="AD77" t="n">
        <v>165782768706.2007</v>
      </c>
      <c r="AE77" t="n">
        <v>165782768706.2007</v>
      </c>
      <c r="AF77" t="n">
        <v>165782768706.2007</v>
      </c>
      <c r="AG77" t="n">
        <v>165782768706.2007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6833377762272.991</v>
      </c>
      <c r="D78" t="n">
        <v>7244270763671.493</v>
      </c>
      <c r="E78" t="n">
        <v>7503959167594.046</v>
      </c>
      <c r="F78" t="n">
        <v>7685334028114.181</v>
      </c>
      <c r="G78" t="n">
        <v>7827370939390.42</v>
      </c>
      <c r="H78" t="n">
        <v>7977143872793.716</v>
      </c>
      <c r="I78" t="n">
        <v>8119081424246.96</v>
      </c>
      <c r="J78" t="n">
        <v>8257469928489.096</v>
      </c>
      <c r="K78" t="n">
        <v>8369499563174.101</v>
      </c>
      <c r="L78" t="n">
        <v>8485230640064.571</v>
      </c>
      <c r="M78" t="n">
        <v>8605670814436.591</v>
      </c>
      <c r="N78" t="n">
        <v>8729174814822.734</v>
      </c>
      <c r="O78" t="n">
        <v>8855081817276.791</v>
      </c>
      <c r="P78" t="n">
        <v>8966352046976.312</v>
      </c>
      <c r="Q78" t="n">
        <v>9093663339255.25</v>
      </c>
      <c r="R78" t="n">
        <v>9220669036802.307</v>
      </c>
      <c r="S78" t="n">
        <v>9345305012305.768</v>
      </c>
      <c r="T78" t="n">
        <v>9473731367115.561</v>
      </c>
      <c r="U78" t="n">
        <v>9602514521686.855</v>
      </c>
      <c r="V78" t="n">
        <v>9732261005760.814</v>
      </c>
      <c r="W78" t="n">
        <v>9859603397469.652</v>
      </c>
      <c r="X78" t="n">
        <v>9986570090932.049</v>
      </c>
      <c r="Y78" t="n">
        <v>10117277438360.23</v>
      </c>
      <c r="Z78" t="n">
        <v>10248245029348.3</v>
      </c>
      <c r="AA78" t="n">
        <v>10381740396536.03</v>
      </c>
      <c r="AB78" t="n">
        <v>10518139251149.58</v>
      </c>
      <c r="AC78" t="n">
        <v>10655295070559.62</v>
      </c>
      <c r="AD78" t="n">
        <v>10794563847020.64</v>
      </c>
      <c r="AE78" t="n">
        <v>10938246769608.84</v>
      </c>
      <c r="AF78" t="n">
        <v>11084835048703.8</v>
      </c>
      <c r="AG78" t="n">
        <v>11234695699113.46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68003743400.74689</v>
      </c>
      <c r="D79" t="n">
        <v>66148583199.45269</v>
      </c>
      <c r="E79" t="n">
        <v>69930202552.50827</v>
      </c>
      <c r="F79" t="n">
        <v>72110718143.17696</v>
      </c>
      <c r="G79" t="n">
        <v>73017866513.32887</v>
      </c>
      <c r="H79" t="n">
        <v>73895590224.99852</v>
      </c>
      <c r="I79" t="n">
        <v>74602156283.25533</v>
      </c>
      <c r="J79" t="n">
        <v>74577830072.27243</v>
      </c>
      <c r="K79" t="n">
        <v>74928254001.64143</v>
      </c>
      <c r="L79" t="n">
        <v>75312957599.77228</v>
      </c>
      <c r="M79" t="n">
        <v>75799312889.79362</v>
      </c>
      <c r="N79" t="n">
        <v>76138401365.88322</v>
      </c>
      <c r="O79" t="n">
        <v>76106025589.05917</v>
      </c>
      <c r="P79" t="n">
        <v>76329190565.8127</v>
      </c>
      <c r="Q79" t="n">
        <v>76544712163.22865</v>
      </c>
      <c r="R79" t="n">
        <v>76411210367.83365</v>
      </c>
      <c r="S79" t="n">
        <v>76247447506.2448</v>
      </c>
      <c r="T79" t="n">
        <v>76243833716.76865</v>
      </c>
      <c r="U79" t="n">
        <v>76218128257.10876</v>
      </c>
      <c r="V79" t="n">
        <v>76224610073.5202</v>
      </c>
      <c r="W79" t="n">
        <v>76168486635.38232</v>
      </c>
      <c r="X79" t="n">
        <v>76164181676.47957</v>
      </c>
      <c r="Y79" t="n">
        <v>76582052136.56065</v>
      </c>
      <c r="Z79" t="n">
        <v>77121962584.88315</v>
      </c>
      <c r="AA79" t="n">
        <v>77502855308.96213</v>
      </c>
      <c r="AB79" t="n">
        <v>77494668401.9532</v>
      </c>
      <c r="AC79" t="n">
        <v>77744516364.12804</v>
      </c>
      <c r="AD79" t="n">
        <v>77975885072.18356</v>
      </c>
      <c r="AE79" t="n">
        <v>78205849466.79897</v>
      </c>
      <c r="AF79" t="n">
        <v>78455738974.67705</v>
      </c>
      <c r="AG79" t="n">
        <v>78539164120.19685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351576877820.1526</v>
      </c>
      <c r="D80" t="n">
        <v>341985767113.4432</v>
      </c>
      <c r="E80" t="n">
        <v>361536601505.2592</v>
      </c>
      <c r="F80" t="n">
        <v>372809787731.0198</v>
      </c>
      <c r="G80" t="n">
        <v>377499711781.4971</v>
      </c>
      <c r="H80" t="n">
        <v>382037511418.7762</v>
      </c>
      <c r="I80" t="n">
        <v>385690432218.6169</v>
      </c>
      <c r="J80" t="n">
        <v>385564666593.3901</v>
      </c>
      <c r="K80" t="n">
        <v>387376345551.6351</v>
      </c>
      <c r="L80" t="n">
        <v>389365249149.4852</v>
      </c>
      <c r="M80" t="n">
        <v>391879688293.9506</v>
      </c>
      <c r="N80" t="n">
        <v>393632763371.3892</v>
      </c>
      <c r="O80" t="n">
        <v>393465381783.7944</v>
      </c>
      <c r="P80" t="n">
        <v>394619136589.6652</v>
      </c>
      <c r="Q80" t="n">
        <v>395733375402.605</v>
      </c>
      <c r="R80" t="n">
        <v>395043175980.3207</v>
      </c>
      <c r="S80" t="n">
        <v>394196527947.4174</v>
      </c>
      <c r="T80" t="n">
        <v>394177844787.3797</v>
      </c>
      <c r="U80" t="n">
        <v>394044948496.702</v>
      </c>
      <c r="V80" t="n">
        <v>394078459251.5895</v>
      </c>
      <c r="W80" t="n">
        <v>393788303119.496</v>
      </c>
      <c r="X80" t="n">
        <v>393766046638.6835</v>
      </c>
      <c r="Y80" t="n">
        <v>395926421705.4326</v>
      </c>
      <c r="Z80" t="n">
        <v>398717739068.7296</v>
      </c>
      <c r="AA80" t="n">
        <v>400686940586.46</v>
      </c>
      <c r="AB80" t="n">
        <v>400644614575.2544</v>
      </c>
      <c r="AC80" t="n">
        <v>401936319444.4042</v>
      </c>
      <c r="AD80" t="n">
        <v>403132487242.4633</v>
      </c>
      <c r="AE80" t="n">
        <v>404321394791.1585</v>
      </c>
      <c r="AF80" t="n">
        <v>405613314450.0817</v>
      </c>
      <c r="AG80" t="n">
        <v>406044619415.4673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481842221633.8676</v>
      </c>
      <c r="D81" t="n">
        <v>468697437712.0385</v>
      </c>
      <c r="E81" t="n">
        <v>495492196049.2673</v>
      </c>
      <c r="F81" t="n">
        <v>510942293705.267</v>
      </c>
      <c r="G81" t="n">
        <v>517369916129.6634</v>
      </c>
      <c r="H81" t="n">
        <v>523589049401.7736</v>
      </c>
      <c r="I81" t="n">
        <v>528595440847.5392</v>
      </c>
      <c r="J81" t="n">
        <v>528423076872.2966</v>
      </c>
      <c r="K81" t="n">
        <v>530906014372.4545</v>
      </c>
      <c r="L81" t="n">
        <v>533631841321.4439</v>
      </c>
      <c r="M81" t="n">
        <v>537077923871.1391</v>
      </c>
      <c r="N81" t="n">
        <v>539480543734.0872</v>
      </c>
      <c r="O81" t="n">
        <v>539251144359.1132</v>
      </c>
      <c r="P81" t="n">
        <v>540832385373.3925</v>
      </c>
      <c r="Q81" t="n">
        <v>542359469032.5525</v>
      </c>
      <c r="R81" t="n">
        <v>541413538728.3019</v>
      </c>
      <c r="S81" t="n">
        <v>540253192884.0433</v>
      </c>
      <c r="T81" t="n">
        <v>540227587288.4889</v>
      </c>
      <c r="U81" t="n">
        <v>540045450612.3114</v>
      </c>
      <c r="V81" t="n">
        <v>540091377684.3184</v>
      </c>
      <c r="W81" t="n">
        <v>539693713662.226</v>
      </c>
      <c r="X81" t="n">
        <v>539663210768.4437</v>
      </c>
      <c r="Y81" t="n">
        <v>542624042345.8187</v>
      </c>
      <c r="Z81" t="n">
        <v>546449591306.704</v>
      </c>
      <c r="AA81" t="n">
        <v>549148416212.4574</v>
      </c>
      <c r="AB81" t="n">
        <v>549090407678.4529</v>
      </c>
      <c r="AC81" t="n">
        <v>550860711652.097</v>
      </c>
      <c r="AD81" t="n">
        <v>552500080409.3295</v>
      </c>
      <c r="AE81" t="n">
        <v>554129498868.6219</v>
      </c>
      <c r="AF81" t="n">
        <v>555900097215.3837</v>
      </c>
      <c r="AG81" t="n">
        <v>556491208166.7399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12165635024877.77</v>
      </c>
      <c r="D82" t="n">
        <v>20193081490501.68</v>
      </c>
      <c r="E82" t="n">
        <v>16557510151041.43</v>
      </c>
      <c r="F82" t="n">
        <v>13027645599813.83</v>
      </c>
      <c r="G82" t="n">
        <v>11285204351898.05</v>
      </c>
      <c r="H82" t="n">
        <v>10750890300358.17</v>
      </c>
      <c r="I82" t="n">
        <v>10460619779402.06</v>
      </c>
      <c r="J82" t="n">
        <v>10531665200709.28</v>
      </c>
      <c r="K82" t="n">
        <v>10458690245960.8</v>
      </c>
      <c r="L82" t="n">
        <v>10532166879404</v>
      </c>
      <c r="M82" t="n">
        <v>10616008966493.66</v>
      </c>
      <c r="N82" t="n">
        <v>10525827204329.4</v>
      </c>
      <c r="O82" t="n">
        <v>10493906546703.93</v>
      </c>
      <c r="P82" t="n">
        <v>10555848429235.29</v>
      </c>
      <c r="Q82" t="n">
        <v>10599580918774.77</v>
      </c>
      <c r="R82" t="n">
        <v>10599437361486.74</v>
      </c>
      <c r="S82" t="n">
        <v>10657497022734.27</v>
      </c>
      <c r="T82" t="n">
        <v>10668063147858.62</v>
      </c>
      <c r="U82" t="n">
        <v>10656760712773.09</v>
      </c>
      <c r="V82" t="n">
        <v>10733722855424.59</v>
      </c>
      <c r="W82" t="n">
        <v>10544819216085.04</v>
      </c>
      <c r="X82" t="n">
        <v>10504447973800.23</v>
      </c>
      <c r="Y82" t="n">
        <v>10492640772766.47</v>
      </c>
      <c r="Z82" t="n">
        <v>10468338684980.48</v>
      </c>
      <c r="AA82" t="n">
        <v>10513643358367.9</v>
      </c>
      <c r="AB82" t="n">
        <v>10563951697875.2</v>
      </c>
      <c r="AC82" t="n">
        <v>10559843335272.07</v>
      </c>
      <c r="AD82" t="n">
        <v>10609691674006.97</v>
      </c>
      <c r="AE82" t="n">
        <v>10715551281288.17</v>
      </c>
      <c r="AF82" t="n">
        <v>10817093364541.2</v>
      </c>
      <c r="AG82" t="n">
        <v>10923899986835.37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355834150653.2775</v>
      </c>
      <c r="D83" t="n">
        <v>382800811550.425</v>
      </c>
      <c r="E83" t="n">
        <v>389490041401.5605</v>
      </c>
      <c r="F83" t="n">
        <v>378816081723.3863</v>
      </c>
      <c r="G83" t="n">
        <v>370981101621.7612</v>
      </c>
      <c r="H83" t="n">
        <v>370186533921.7112</v>
      </c>
      <c r="I83" t="n">
        <v>371100492932.9366</v>
      </c>
      <c r="J83" t="n">
        <v>373511982299.201</v>
      </c>
      <c r="K83" t="n">
        <v>372998265030.845</v>
      </c>
      <c r="L83" t="n">
        <v>374984624525.5591</v>
      </c>
      <c r="M83" t="n">
        <v>376246300273.3862</v>
      </c>
      <c r="N83" t="n">
        <v>377631759355.097</v>
      </c>
      <c r="O83" t="n">
        <v>377702390250.8975</v>
      </c>
      <c r="P83" t="n">
        <v>378772908438.9396</v>
      </c>
      <c r="Q83" t="n">
        <v>380388276464.4681</v>
      </c>
      <c r="R83" t="n">
        <v>382148192829.2023</v>
      </c>
      <c r="S83" t="n">
        <v>384309695433.5538</v>
      </c>
      <c r="T83" t="n">
        <v>385497782392.7358</v>
      </c>
      <c r="U83" t="n">
        <v>387229046037.8963</v>
      </c>
      <c r="V83" t="n">
        <v>390778666839.748</v>
      </c>
      <c r="W83" t="n">
        <v>390632295960.5067</v>
      </c>
      <c r="X83" t="n">
        <v>393502856271.7687</v>
      </c>
      <c r="Y83" t="n">
        <v>397390692699.8731</v>
      </c>
      <c r="Z83" t="n">
        <v>401214949370.6749</v>
      </c>
      <c r="AA83" t="n">
        <v>406453766008.3439</v>
      </c>
      <c r="AB83" t="n">
        <v>411217885661.0391</v>
      </c>
      <c r="AC83" t="n">
        <v>414825648477.7924</v>
      </c>
      <c r="AD83" t="n">
        <v>418821851343.743</v>
      </c>
      <c r="AE83" t="n">
        <v>424193056094.4797</v>
      </c>
      <c r="AF83" t="n">
        <v>429306207102.8184</v>
      </c>
      <c r="AG83" t="n">
        <v>434618702162.2488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1314392718648.388</v>
      </c>
      <c r="D84" t="n">
        <v>1320970291018.897</v>
      </c>
      <c r="E84" t="n">
        <v>1403658326048.755</v>
      </c>
      <c r="F84" t="n">
        <v>1388601230999.679</v>
      </c>
      <c r="G84" t="n">
        <v>1379806218933.52</v>
      </c>
      <c r="H84" t="n">
        <v>1410065326134.982</v>
      </c>
      <c r="I84" t="n">
        <v>1424546774393.773</v>
      </c>
      <c r="J84" t="n">
        <v>1413674663405.696</v>
      </c>
      <c r="K84" t="n">
        <v>1374643425785.966</v>
      </c>
      <c r="L84" t="n">
        <v>1348040667240.884</v>
      </c>
      <c r="M84" t="n">
        <v>1326180788935.388</v>
      </c>
      <c r="N84" t="n">
        <v>1336604835654.757</v>
      </c>
      <c r="O84" t="n">
        <v>1361649284640.111</v>
      </c>
      <c r="P84" t="n">
        <v>1361917901318.69</v>
      </c>
      <c r="Q84" t="n">
        <v>1341340782061.648</v>
      </c>
      <c r="R84" t="n">
        <v>1346563760876.989</v>
      </c>
      <c r="S84" t="n">
        <v>1359008881150.105</v>
      </c>
      <c r="T84" t="n">
        <v>1347051764022.017</v>
      </c>
      <c r="U84" t="n">
        <v>1347272814608.313</v>
      </c>
      <c r="V84" t="n">
        <v>1354567345279.417</v>
      </c>
      <c r="W84" t="n">
        <v>1351305393026.689</v>
      </c>
      <c r="X84" t="n">
        <v>1372188155628.898</v>
      </c>
      <c r="Y84" t="n">
        <v>1391756818258.875</v>
      </c>
      <c r="Z84" t="n">
        <v>1418876563369.646</v>
      </c>
      <c r="AA84" t="n">
        <v>1467982521217.605</v>
      </c>
      <c r="AB84" t="n">
        <v>1512862724068.322</v>
      </c>
      <c r="AC84" t="n">
        <v>1545867767693.398</v>
      </c>
      <c r="AD84" t="n">
        <v>1569340871513.561</v>
      </c>
      <c r="AE84" t="n">
        <v>1592978723198.54</v>
      </c>
      <c r="AF84" t="n">
        <v>1614261706623.867</v>
      </c>
      <c r="AG84" t="n">
        <v>1643152213928.119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30139302012696.23</v>
      </c>
      <c r="D85" t="n">
        <v>31702647461274.41</v>
      </c>
      <c r="E85" t="n">
        <v>32170542717866.43</v>
      </c>
      <c r="F85" t="n">
        <v>31864456841143.71</v>
      </c>
      <c r="G85" t="n">
        <v>31961577968715.95</v>
      </c>
      <c r="H85" t="n">
        <v>32178056810587.52</v>
      </c>
      <c r="I85" t="n">
        <v>32398864637635.7</v>
      </c>
      <c r="J85" t="n">
        <v>32340408546230.66</v>
      </c>
      <c r="K85" t="n">
        <v>31879159613121.6</v>
      </c>
      <c r="L85" t="n">
        <v>31581524625456.59</v>
      </c>
      <c r="M85" t="n">
        <v>31218659029720.68</v>
      </c>
      <c r="N85" t="n">
        <v>30949502650688.89</v>
      </c>
      <c r="O85" t="n">
        <v>30583649167689.86</v>
      </c>
      <c r="P85" t="n">
        <v>30330576102605.72</v>
      </c>
      <c r="Q85" t="n">
        <v>30108121486207.92</v>
      </c>
      <c r="R85" t="n">
        <v>29870589379297.58</v>
      </c>
      <c r="S85" t="n">
        <v>29693554593704.7</v>
      </c>
      <c r="T85" t="n">
        <v>29366001289352.3</v>
      </c>
      <c r="U85" t="n">
        <v>29090445112189.29</v>
      </c>
      <c r="V85" t="n">
        <v>28932944995468.43</v>
      </c>
      <c r="W85" t="n">
        <v>28510725956047.15</v>
      </c>
      <c r="X85" t="n">
        <v>28163559094710.16</v>
      </c>
      <c r="Y85" t="n">
        <v>27901581533921.1</v>
      </c>
      <c r="Z85" t="n">
        <v>27625088560421.47</v>
      </c>
      <c r="AA85" t="n">
        <v>27492734029578.29</v>
      </c>
      <c r="AB85" t="n">
        <v>27292003227175.98</v>
      </c>
      <c r="AC85" t="n">
        <v>27006447981746.32</v>
      </c>
      <c r="AD85" t="n">
        <v>26851916030260.44</v>
      </c>
      <c r="AE85" t="n">
        <v>26785097798924.32</v>
      </c>
      <c r="AF85" t="n">
        <v>26691161778896.6</v>
      </c>
      <c r="AG85" t="n">
        <v>26635555520557.7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32273556601112.95</v>
      </c>
      <c r="D86" t="n">
        <v>34857683485276.34</v>
      </c>
      <c r="E86" t="n">
        <v>34375693876783.72</v>
      </c>
      <c r="F86" t="n">
        <v>34571345555898.57</v>
      </c>
      <c r="G86" t="n">
        <v>34383316194794.17</v>
      </c>
      <c r="H86" t="n">
        <v>34793752461860.34</v>
      </c>
      <c r="I86" t="n">
        <v>35007794134277.18</v>
      </c>
      <c r="J86" t="n">
        <v>35075026450896.79</v>
      </c>
      <c r="K86" t="n">
        <v>35311011882587.51</v>
      </c>
      <c r="L86" t="n">
        <v>35486983266706.79</v>
      </c>
      <c r="M86" t="n">
        <v>35444966053898.95</v>
      </c>
      <c r="N86" t="n">
        <v>35508184110446.18</v>
      </c>
      <c r="O86" t="n">
        <v>35666608316862.88</v>
      </c>
      <c r="P86" t="n">
        <v>35625203672604.22</v>
      </c>
      <c r="Q86" t="n">
        <v>35899174671500.73</v>
      </c>
      <c r="R86" t="n">
        <v>35922825789436.79</v>
      </c>
      <c r="S86" t="n">
        <v>36236578777226.74</v>
      </c>
      <c r="T86" t="n">
        <v>36531007739917.8</v>
      </c>
      <c r="U86" t="n">
        <v>36503059976064.99</v>
      </c>
      <c r="V86" t="n">
        <v>36547607824432.71</v>
      </c>
      <c r="W86" t="n">
        <v>36578475040450.09</v>
      </c>
      <c r="X86" t="n">
        <v>36575499107557.68</v>
      </c>
      <c r="Y86" t="n">
        <v>36485208685054.7</v>
      </c>
      <c r="Z86" t="n">
        <v>36158672190274.77</v>
      </c>
      <c r="AA86" t="n">
        <v>36070510543131.05</v>
      </c>
      <c r="AB86" t="n">
        <v>36183565795249.17</v>
      </c>
      <c r="AC86" t="n">
        <v>35954142644720.37</v>
      </c>
      <c r="AD86" t="n">
        <v>36048558099989.76</v>
      </c>
      <c r="AE86" t="n">
        <v>36253889194978.52</v>
      </c>
      <c r="AF86" t="n">
        <v>36170015509884.14</v>
      </c>
      <c r="AG86" t="n">
        <v>36406174707897.27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26960988882907.89</v>
      </c>
      <c r="D87" t="n">
        <v>23289593988444.71</v>
      </c>
      <c r="E87" t="n">
        <v>24049427699390.21</v>
      </c>
      <c r="F87" t="n">
        <v>22811350126206.49</v>
      </c>
      <c r="G87" t="n">
        <v>21786387085313.87</v>
      </c>
      <c r="H87" t="n">
        <v>21510163176480.13</v>
      </c>
      <c r="I87" t="n">
        <v>21345024570219.38</v>
      </c>
      <c r="J87" t="n">
        <v>21953941860936.81</v>
      </c>
      <c r="K87" t="n">
        <v>22382949337795.39</v>
      </c>
      <c r="L87" t="n">
        <v>23072176977530.68</v>
      </c>
      <c r="M87" t="n">
        <v>23565539599825.48</v>
      </c>
      <c r="N87" t="n">
        <v>24021256332563.95</v>
      </c>
      <c r="O87" t="n">
        <v>24192671139482.13</v>
      </c>
      <c r="P87" t="n">
        <v>24643944146234.66</v>
      </c>
      <c r="Q87" t="n">
        <v>25039028988477.4</v>
      </c>
      <c r="R87" t="n">
        <v>25342722224595.38</v>
      </c>
      <c r="S87" t="n">
        <v>25559803271174.38</v>
      </c>
      <c r="T87" t="n">
        <v>25859839952495.53</v>
      </c>
      <c r="U87" t="n">
        <v>25942842760937.07</v>
      </c>
      <c r="V87" t="n">
        <v>26080440777516.6</v>
      </c>
      <c r="W87" t="n">
        <v>25303597343755.38</v>
      </c>
      <c r="X87" t="n">
        <v>25202829394592.16</v>
      </c>
      <c r="Y87" t="n">
        <v>25290166252449.67</v>
      </c>
      <c r="Z87" t="n">
        <v>25346073838379.82</v>
      </c>
      <c r="AA87" t="n">
        <v>25373686785398.8</v>
      </c>
      <c r="AB87" t="n">
        <v>25559951635652.59</v>
      </c>
      <c r="AC87" t="n">
        <v>25571542222720.97</v>
      </c>
      <c r="AD87" t="n">
        <v>25718613119619.38</v>
      </c>
      <c r="AE87" t="n">
        <v>25979875118665.92</v>
      </c>
      <c r="AF87" t="n">
        <v>26443364927378.55</v>
      </c>
      <c r="AG87" t="n">
        <v>26808958269172.21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2117670075949.081</v>
      </c>
      <c r="D88" t="n">
        <v>4132624863136.26</v>
      </c>
      <c r="E88" t="n">
        <v>3263792426328.251</v>
      </c>
      <c r="F88" t="n">
        <v>2220784787243.995</v>
      </c>
      <c r="G88" t="n">
        <v>1750926750851.943</v>
      </c>
      <c r="H88" t="n">
        <v>1596997699747.251</v>
      </c>
      <c r="I88" t="n">
        <v>1507190578210.802</v>
      </c>
      <c r="J88" t="n">
        <v>1516677050716.287</v>
      </c>
      <c r="K88" t="n">
        <v>1513116719657.471</v>
      </c>
      <c r="L88" t="n">
        <v>1533309664450.331</v>
      </c>
      <c r="M88" t="n">
        <v>1529085377736.26</v>
      </c>
      <c r="N88" t="n">
        <v>1527172196260.116</v>
      </c>
      <c r="O88" t="n">
        <v>1531990745767.208</v>
      </c>
      <c r="P88" t="n">
        <v>1558964880993.92</v>
      </c>
      <c r="Q88" t="n">
        <v>1578217346839.44</v>
      </c>
      <c r="R88" t="n">
        <v>1589460379227.448</v>
      </c>
      <c r="S88" t="n">
        <v>1604660917050.442</v>
      </c>
      <c r="T88" t="n">
        <v>1622290213652.982</v>
      </c>
      <c r="U88" t="n">
        <v>1626860716521.373</v>
      </c>
      <c r="V88" t="n">
        <v>1650799840005.672</v>
      </c>
      <c r="W88" t="n">
        <v>1606611567807.357</v>
      </c>
      <c r="X88" t="n">
        <v>1610569822627.957</v>
      </c>
      <c r="Y88" t="n">
        <v>1621220840379.791</v>
      </c>
      <c r="Z88" t="n">
        <v>1630116797020.333</v>
      </c>
      <c r="AA88" t="n">
        <v>1648136523528.501</v>
      </c>
      <c r="AB88" t="n">
        <v>1671022010837.533</v>
      </c>
      <c r="AC88" t="n">
        <v>1681576357844.979</v>
      </c>
      <c r="AD88" t="n">
        <v>1701776047108.378</v>
      </c>
      <c r="AE88" t="n">
        <v>1733222515687.863</v>
      </c>
      <c r="AF88" t="n">
        <v>1767362276169.134</v>
      </c>
      <c r="AG88" t="n">
        <v>1798618400802.304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1332466291999.767</v>
      </c>
      <c r="D89" t="n">
        <v>1332466291999.767</v>
      </c>
      <c r="E89" t="n">
        <v>1332466291999.767</v>
      </c>
      <c r="F89" t="n">
        <v>1332466291999.767</v>
      </c>
      <c r="G89" t="n">
        <v>1332466291999.767</v>
      </c>
      <c r="H89" t="n">
        <v>1332466291999.767</v>
      </c>
      <c r="I89" t="n">
        <v>1332466291999.767</v>
      </c>
      <c r="J89" t="n">
        <v>1332466291999.767</v>
      </c>
      <c r="K89" t="n">
        <v>1332466291999.767</v>
      </c>
      <c r="L89" t="n">
        <v>1332466291999.767</v>
      </c>
      <c r="M89" t="n">
        <v>1332466291999.767</v>
      </c>
      <c r="N89" t="n">
        <v>1332466291999.767</v>
      </c>
      <c r="O89" t="n">
        <v>1332466291999.767</v>
      </c>
      <c r="P89" t="n">
        <v>1332466291999.767</v>
      </c>
      <c r="Q89" t="n">
        <v>1332466291999.767</v>
      </c>
      <c r="R89" t="n">
        <v>1332466291999.767</v>
      </c>
      <c r="S89" t="n">
        <v>1332466291999.767</v>
      </c>
      <c r="T89" t="n">
        <v>1332466291999.767</v>
      </c>
      <c r="U89" t="n">
        <v>1332466291999.767</v>
      </c>
      <c r="V89" t="n">
        <v>1332466291999.767</v>
      </c>
      <c r="W89" t="n">
        <v>1332466291999.767</v>
      </c>
      <c r="X89" t="n">
        <v>1332466291999.767</v>
      </c>
      <c r="Y89" t="n">
        <v>1332466291999.767</v>
      </c>
      <c r="Z89" t="n">
        <v>1332466291999.767</v>
      </c>
      <c r="AA89" t="n">
        <v>1332466291999.767</v>
      </c>
      <c r="AB89" t="n">
        <v>1332466291999.767</v>
      </c>
      <c r="AC89" t="n">
        <v>1332466291999.767</v>
      </c>
      <c r="AD89" t="n">
        <v>1332466291999.767</v>
      </c>
      <c r="AE89" t="n">
        <v>1332466291999.767</v>
      </c>
      <c r="AF89" t="n">
        <v>1332466291999.767</v>
      </c>
      <c r="AG89" t="n">
        <v>1332466291999.767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5221856263109.841</v>
      </c>
      <c r="D90" t="n">
        <v>4811607862260.198</v>
      </c>
      <c r="E90" t="n">
        <v>5322803401492.48</v>
      </c>
      <c r="F90" t="n">
        <v>5722079157113.186</v>
      </c>
      <c r="G90" t="n">
        <v>5837468970535.021</v>
      </c>
      <c r="H90" t="n">
        <v>5962969068201.774</v>
      </c>
      <c r="I90" t="n">
        <v>6065741986480.266</v>
      </c>
      <c r="J90" t="n">
        <v>6163521894547.471</v>
      </c>
      <c r="K90" t="n">
        <v>6158164327218.81</v>
      </c>
      <c r="L90" t="n">
        <v>6170934306408.361</v>
      </c>
      <c r="M90" t="n">
        <v>6194189232752.99</v>
      </c>
      <c r="N90" t="n">
        <v>6237700659295.128</v>
      </c>
      <c r="O90" t="n">
        <v>6160758895943.294</v>
      </c>
      <c r="P90" t="n">
        <v>6075902799689.091</v>
      </c>
      <c r="Q90" t="n">
        <v>5857296535972.247</v>
      </c>
      <c r="R90" t="n">
        <v>5927972333510.953</v>
      </c>
      <c r="S90" t="n">
        <v>5965844353392.411</v>
      </c>
      <c r="T90" t="n">
        <v>5972994763218.228</v>
      </c>
      <c r="U90" t="n">
        <v>5979117376489.307</v>
      </c>
      <c r="V90" t="n">
        <v>5976228242619.673</v>
      </c>
      <c r="W90" t="n">
        <v>5988293810623.495</v>
      </c>
      <c r="X90" t="n">
        <v>6006913172390.405</v>
      </c>
      <c r="Y90" t="n">
        <v>6011246686050.545</v>
      </c>
      <c r="Z90" t="n">
        <v>6024435494207.596</v>
      </c>
      <c r="AA90" t="n">
        <v>6049559992216.795</v>
      </c>
      <c r="AB90" t="n">
        <v>6075052041652.341</v>
      </c>
      <c r="AC90" t="n">
        <v>6092127462855.418</v>
      </c>
      <c r="AD90" t="n">
        <v>6107908219716.603</v>
      </c>
      <c r="AE90" t="n">
        <v>6133350863054.106</v>
      </c>
      <c r="AF90" t="n">
        <v>6166142663475.463</v>
      </c>
      <c r="AG90" t="n">
        <v>6208018448741.487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3378524646130.809</v>
      </c>
      <c r="D91" t="n">
        <v>2769772573671.674</v>
      </c>
      <c r="E91" t="n">
        <v>2853734570532.605</v>
      </c>
      <c r="F91" t="n">
        <v>2789455059582.694</v>
      </c>
      <c r="G91" t="n">
        <v>2784884897365.772</v>
      </c>
      <c r="H91" t="n">
        <v>2845762706446.468</v>
      </c>
      <c r="I91" t="n">
        <v>2864541646096.711</v>
      </c>
      <c r="J91" t="n">
        <v>2818806515449.24</v>
      </c>
      <c r="K91" t="n">
        <v>2720454795372.398</v>
      </c>
      <c r="L91" t="n">
        <v>2648750199858.034</v>
      </c>
      <c r="M91" t="n">
        <v>2575533780648.172</v>
      </c>
      <c r="N91" t="n">
        <v>2560171917345.404</v>
      </c>
      <c r="O91" t="n">
        <v>2547044478216.319</v>
      </c>
      <c r="P91" t="n">
        <v>2527187748218.361</v>
      </c>
      <c r="Q91" t="n">
        <v>2502038255525.295</v>
      </c>
      <c r="R91" t="n">
        <v>2467290752007.13</v>
      </c>
      <c r="S91" t="n">
        <v>2428464281141.558</v>
      </c>
      <c r="T91" t="n">
        <v>2383879476841.795</v>
      </c>
      <c r="U91" t="n">
        <v>2358083861844.448</v>
      </c>
      <c r="V91" t="n">
        <v>2341380870976.6</v>
      </c>
      <c r="W91" t="n">
        <v>2282604240591.341</v>
      </c>
      <c r="X91" t="n">
        <v>2250757782855.486</v>
      </c>
      <c r="Y91" t="n">
        <v>2248350297247.038</v>
      </c>
      <c r="Z91" t="n">
        <v>2245652273421.228</v>
      </c>
      <c r="AA91" t="n">
        <v>2232197239640.003</v>
      </c>
      <c r="AB91" t="n">
        <v>2209121724642.376</v>
      </c>
      <c r="AC91" t="n">
        <v>2173581055732.988</v>
      </c>
      <c r="AD91" t="n">
        <v>2140708450127.673</v>
      </c>
      <c r="AE91" t="n">
        <v>2120517423781.923</v>
      </c>
      <c r="AF91" t="n">
        <v>2097574365827.761</v>
      </c>
      <c r="AG91" t="n">
        <v>2097456100610.382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5043384863034.61</v>
      </c>
      <c r="D92" t="n">
        <v>4596269416869.857</v>
      </c>
      <c r="E92" t="n">
        <v>4723915854505.964</v>
      </c>
      <c r="F92" t="n">
        <v>4665970018450.186</v>
      </c>
      <c r="G92" t="n">
        <v>4654018435258.077</v>
      </c>
      <c r="H92" t="n">
        <v>4719531571290.688</v>
      </c>
      <c r="I92" t="n">
        <v>4785845551625.778</v>
      </c>
      <c r="J92" t="n">
        <v>4733593854296.962</v>
      </c>
      <c r="K92" t="n">
        <v>4591050355271.486</v>
      </c>
      <c r="L92" t="n">
        <v>4493768132968.427</v>
      </c>
      <c r="M92" t="n">
        <v>4375589303823.515</v>
      </c>
      <c r="N92" t="n">
        <v>4356830544060.318</v>
      </c>
      <c r="O92" t="n">
        <v>4346487436289.293</v>
      </c>
      <c r="P92" t="n">
        <v>4335594596412.329</v>
      </c>
      <c r="Q92" t="n">
        <v>4316320038623.806</v>
      </c>
      <c r="R92" t="n">
        <v>4272531501000.021</v>
      </c>
      <c r="S92" t="n">
        <v>4234946113312.401</v>
      </c>
      <c r="T92" t="n">
        <v>4183325589882.997</v>
      </c>
      <c r="U92" t="n">
        <v>4145210830537.805</v>
      </c>
      <c r="V92" t="n">
        <v>4140568648309.865</v>
      </c>
      <c r="W92" t="n">
        <v>4077654862852.257</v>
      </c>
      <c r="X92" t="n">
        <v>4033112988638.85</v>
      </c>
      <c r="Y92" t="n">
        <v>4015494413984.27</v>
      </c>
      <c r="Z92" t="n">
        <v>3998927795828.712</v>
      </c>
      <c r="AA92" t="n">
        <v>4000746662549.601</v>
      </c>
      <c r="AB92" t="n">
        <v>3971529419141.293</v>
      </c>
      <c r="AC92" t="n">
        <v>3918313993923.051</v>
      </c>
      <c r="AD92" t="n">
        <v>3875692788672.374</v>
      </c>
      <c r="AE92" t="n">
        <v>3840849274698.332</v>
      </c>
      <c r="AF92" t="n">
        <v>3804173320371.156</v>
      </c>
      <c r="AG92" t="n">
        <v>3786982315132.308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2982062695687.963</v>
      </c>
      <c r="D93" t="n">
        <v>3436638076395.983</v>
      </c>
      <c r="E93" t="n">
        <v>3398419847619.136</v>
      </c>
      <c r="F93" t="n">
        <v>3174313210936.577</v>
      </c>
      <c r="G93" t="n">
        <v>3074256271260.74</v>
      </c>
      <c r="H93" t="n">
        <v>3076447376775.061</v>
      </c>
      <c r="I93" t="n">
        <v>3091190994531.969</v>
      </c>
      <c r="J93" t="n">
        <v>3094448782481.14</v>
      </c>
      <c r="K93" t="n">
        <v>3042925893590.979</v>
      </c>
      <c r="L93" t="n">
        <v>3023909468132.079</v>
      </c>
      <c r="M93" t="n">
        <v>2994227737815.327</v>
      </c>
      <c r="N93" t="n">
        <v>2995592240417.172</v>
      </c>
      <c r="O93" t="n">
        <v>2988113307448.039</v>
      </c>
      <c r="P93" t="n">
        <v>2992387634640.678</v>
      </c>
      <c r="Q93" t="n">
        <v>3005511475366.888</v>
      </c>
      <c r="R93" t="n">
        <v>3002964809040.95</v>
      </c>
      <c r="S93" t="n">
        <v>3000091452225.706</v>
      </c>
      <c r="T93" t="n">
        <v>2986247372932.375</v>
      </c>
      <c r="U93" t="n">
        <v>2971394351848.815</v>
      </c>
      <c r="V93" t="n">
        <v>2975744653573.852</v>
      </c>
      <c r="W93" t="n">
        <v>2935933998597.969</v>
      </c>
      <c r="X93" t="n">
        <v>2932077531333.511</v>
      </c>
      <c r="Y93" t="n">
        <v>2948361912607.425</v>
      </c>
      <c r="Z93" t="n">
        <v>2971798536361.166</v>
      </c>
      <c r="AA93" t="n">
        <v>2999548994064.393</v>
      </c>
      <c r="AB93" t="n">
        <v>3013362683544.766</v>
      </c>
      <c r="AC93" t="n">
        <v>3011840153915.535</v>
      </c>
      <c r="AD93" t="n">
        <v>3015888077001.632</v>
      </c>
      <c r="AE93" t="n">
        <v>3039326220246.022</v>
      </c>
      <c r="AF93" t="n">
        <v>3061820759798.043</v>
      </c>
      <c r="AG93" t="n">
        <v>3089442060796.196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124146915447.71</v>
      </c>
      <c r="D94" t="n">
        <v>240073873158.0909</v>
      </c>
      <c r="E94" t="n">
        <v>185929239956.8645</v>
      </c>
      <c r="F94" t="n">
        <v>125533294358.7618</v>
      </c>
      <c r="G94" t="n">
        <v>97793850446.29674</v>
      </c>
      <c r="H94" t="n">
        <v>88029022062.40208</v>
      </c>
      <c r="I94" t="n">
        <v>82218223459.82149</v>
      </c>
      <c r="J94" t="n">
        <v>82348534178.19179</v>
      </c>
      <c r="K94" t="n">
        <v>81041824909.59077</v>
      </c>
      <c r="L94" t="n">
        <v>81705667967.56499</v>
      </c>
      <c r="M94" t="n">
        <v>81811823528.38371</v>
      </c>
      <c r="N94" t="n">
        <v>81380844664.70049</v>
      </c>
      <c r="O94" t="n">
        <v>81308379192.04578</v>
      </c>
      <c r="P94" t="n">
        <v>82629284912.89203</v>
      </c>
      <c r="Q94" t="n">
        <v>83448865170.86978</v>
      </c>
      <c r="R94" t="n">
        <v>83693806943.93655</v>
      </c>
      <c r="S94" t="n">
        <v>84355107353.74744</v>
      </c>
      <c r="T94" t="n">
        <v>85168330991.31689</v>
      </c>
      <c r="U94" t="n">
        <v>85070439037.02896</v>
      </c>
      <c r="V94" t="n">
        <v>86041942522.76524</v>
      </c>
      <c r="W94" t="n">
        <v>83003054192.9005</v>
      </c>
      <c r="X94" t="n">
        <v>82827611469.63121</v>
      </c>
      <c r="Y94" t="n">
        <v>83169173872.90425</v>
      </c>
      <c r="Z94" t="n">
        <v>83748897654.14188</v>
      </c>
      <c r="AA94" t="n">
        <v>84437531531.7085</v>
      </c>
      <c r="AB94" t="n">
        <v>85489552209.28334</v>
      </c>
      <c r="AC94" t="n">
        <v>85855269770.10796</v>
      </c>
      <c r="AD94" t="n">
        <v>86777827278.70029</v>
      </c>
      <c r="AE94" t="n">
        <v>88249173015.87646</v>
      </c>
      <c r="AF94" t="n">
        <v>89715009682.03212</v>
      </c>
      <c r="AG94" t="n">
        <v>91143766062.47266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632133980764.2125</v>
      </c>
      <c r="D95" t="n">
        <v>740346064420.87</v>
      </c>
      <c r="E95" t="n">
        <v>722107253356.5194</v>
      </c>
      <c r="F95" t="n">
        <v>666252479904.0618</v>
      </c>
      <c r="G95" t="n">
        <v>634140080868.5321</v>
      </c>
      <c r="H95" t="n">
        <v>630023242140.2262</v>
      </c>
      <c r="I95" t="n">
        <v>630340328563.459</v>
      </c>
      <c r="J95" t="n">
        <v>635049061948.4661</v>
      </c>
      <c r="K95" t="n">
        <v>632763925791.7018</v>
      </c>
      <c r="L95" t="n">
        <v>634708722520.8629</v>
      </c>
      <c r="M95" t="n">
        <v>636883935384.2399</v>
      </c>
      <c r="N95" t="n">
        <v>641995368526.7526</v>
      </c>
      <c r="O95" t="n">
        <v>644217087398.8704</v>
      </c>
      <c r="P95" t="n">
        <v>647322420437.0636</v>
      </c>
      <c r="Q95" t="n">
        <v>651513245997.4572</v>
      </c>
      <c r="R95" t="n">
        <v>655862614769.467</v>
      </c>
      <c r="S95" t="n">
        <v>660707695316.4642</v>
      </c>
      <c r="T95" t="n">
        <v>665546434134.9967</v>
      </c>
      <c r="U95" t="n">
        <v>670972839791.2542</v>
      </c>
      <c r="V95" t="n">
        <v>678662185554.6495</v>
      </c>
      <c r="W95" t="n">
        <v>678221435426.3558</v>
      </c>
      <c r="X95" t="n">
        <v>683544259517.6906</v>
      </c>
      <c r="Y95" t="n">
        <v>692359262083.5623</v>
      </c>
      <c r="Z95" t="n">
        <v>702261871081.1226</v>
      </c>
      <c r="AA95" t="n">
        <v>711540876779.6584</v>
      </c>
      <c r="AB95" t="n">
        <v>719067451512.4609</v>
      </c>
      <c r="AC95" t="n">
        <v>725210472485.2244</v>
      </c>
      <c r="AD95" t="n">
        <v>731369347779.1495</v>
      </c>
      <c r="AE95" t="n">
        <v>740772017182.7461</v>
      </c>
      <c r="AF95" t="n">
        <v>750947320504.2867</v>
      </c>
      <c r="AG95" t="n">
        <v>763550448873.0463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1704183054195.7</v>
      </c>
      <c r="D96" t="n">
        <v>2098141007206.183</v>
      </c>
      <c r="E96" t="n">
        <v>2012954850196.104</v>
      </c>
      <c r="F96" t="n">
        <v>1831364766047.397</v>
      </c>
      <c r="G96" t="n">
        <v>1754396306110.473</v>
      </c>
      <c r="H96" t="n">
        <v>1766747153648.561</v>
      </c>
      <c r="I96" t="n">
        <v>1774236400419.283</v>
      </c>
      <c r="J96" t="n">
        <v>1795848105305.154</v>
      </c>
      <c r="K96" t="n">
        <v>1805802782707.464</v>
      </c>
      <c r="L96" t="n">
        <v>1824965460763.385</v>
      </c>
      <c r="M96" t="n">
        <v>1842440977443.279</v>
      </c>
      <c r="N96" t="n">
        <v>1864124373017.796</v>
      </c>
      <c r="O96" t="n">
        <v>1868686452518.189</v>
      </c>
      <c r="P96" t="n">
        <v>1880310672398.47</v>
      </c>
      <c r="Q96" t="n">
        <v>1899616731831.685</v>
      </c>
      <c r="R96" t="n">
        <v>1917836495067.442</v>
      </c>
      <c r="S96" t="n">
        <v>1933663733456.676</v>
      </c>
      <c r="T96" t="n">
        <v>1949333616859.812</v>
      </c>
      <c r="U96" t="n">
        <v>1966973779104.309</v>
      </c>
      <c r="V96" t="n">
        <v>1984310167244.372</v>
      </c>
      <c r="W96" t="n">
        <v>1983140636942.3</v>
      </c>
      <c r="X96" t="n">
        <v>2002958251967.382</v>
      </c>
      <c r="Y96" t="n">
        <v>2032076822522.031</v>
      </c>
      <c r="Z96" t="n">
        <v>2063454257317.254</v>
      </c>
      <c r="AA96" t="n">
        <v>2084777376803.912</v>
      </c>
      <c r="AB96" t="n">
        <v>2102387769186.174</v>
      </c>
      <c r="AC96" t="n">
        <v>2120814098812.947</v>
      </c>
      <c r="AD96" t="n">
        <v>2139055126236.015</v>
      </c>
      <c r="AE96" t="n">
        <v>2165890530621.737</v>
      </c>
      <c r="AF96" t="n">
        <v>2193816484042.377</v>
      </c>
      <c r="AG96" t="n">
        <v>2220399148373.21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739621491861.9761</v>
      </c>
      <c r="D97" t="n">
        <v>1021660494601.217</v>
      </c>
      <c r="E97" t="n">
        <v>905184899338.1198</v>
      </c>
      <c r="F97" t="n">
        <v>759868575740.3677</v>
      </c>
      <c r="G97" t="n">
        <v>689963040579.374</v>
      </c>
      <c r="H97" t="n">
        <v>672691890857.6384</v>
      </c>
      <c r="I97" t="n">
        <v>672427777504.4996</v>
      </c>
      <c r="J97" t="n">
        <v>679686075129.0791</v>
      </c>
      <c r="K97" t="n">
        <v>671230592159.2504</v>
      </c>
      <c r="L97" t="n">
        <v>663003557600.7133</v>
      </c>
      <c r="M97" t="n">
        <v>647791977944.2079</v>
      </c>
      <c r="N97" t="n">
        <v>642040283133.3361</v>
      </c>
      <c r="O97" t="n">
        <v>639823273234.7262</v>
      </c>
      <c r="P97" t="n">
        <v>643455956410.6223</v>
      </c>
      <c r="Q97" t="n">
        <v>647695586209.4858</v>
      </c>
      <c r="R97" t="n">
        <v>649060171867.3693</v>
      </c>
      <c r="S97" t="n">
        <v>651218061502.0161</v>
      </c>
      <c r="T97" t="n">
        <v>650679231704.9192</v>
      </c>
      <c r="U97" t="n">
        <v>647470672161.8007</v>
      </c>
      <c r="V97" t="n">
        <v>651852640422.2704</v>
      </c>
      <c r="W97" t="n">
        <v>636932806416.1908</v>
      </c>
      <c r="X97" t="n">
        <v>633767623153.6971</v>
      </c>
      <c r="Y97" t="n">
        <v>633630104278.8269</v>
      </c>
      <c r="Z97" t="n">
        <v>632813987591.5126</v>
      </c>
      <c r="AA97" t="n">
        <v>636770546996.0751</v>
      </c>
      <c r="AB97" t="n">
        <v>637761454029.019</v>
      </c>
      <c r="AC97" t="n">
        <v>632977210928.9753</v>
      </c>
      <c r="AD97" t="n">
        <v>631165046316.1986</v>
      </c>
      <c r="AE97" t="n">
        <v>631838503236.1243</v>
      </c>
      <c r="AF97" t="n">
        <v>631901157863.6936</v>
      </c>
      <c r="AG97" t="n">
        <v>631134522266.87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64455113915.24683</v>
      </c>
      <c r="D98" t="n">
        <v>89033707493.34259</v>
      </c>
      <c r="E98" t="n">
        <v>78883315916.52495</v>
      </c>
      <c r="F98" t="n">
        <v>66219567912.58527</v>
      </c>
      <c r="G98" t="n">
        <v>60127574532.61333</v>
      </c>
      <c r="H98" t="n">
        <v>58622461532.23354</v>
      </c>
      <c r="I98" t="n">
        <v>58599445088.75481</v>
      </c>
      <c r="J98" t="n">
        <v>59231977276.32722</v>
      </c>
      <c r="K98" t="n">
        <v>58495115078.53371</v>
      </c>
      <c r="L98" t="n">
        <v>57778161264.33311</v>
      </c>
      <c r="M98" t="n">
        <v>56452531722.22419</v>
      </c>
      <c r="N98" t="n">
        <v>55951294064.42278</v>
      </c>
      <c r="O98" t="n">
        <v>55758090341.79111</v>
      </c>
      <c r="P98" t="n">
        <v>56074664441.51195</v>
      </c>
      <c r="Q98" t="n">
        <v>56444131560.37064</v>
      </c>
      <c r="R98" t="n">
        <v>56563049851.67741</v>
      </c>
      <c r="S98" t="n">
        <v>56751101475.03891</v>
      </c>
      <c r="T98" t="n">
        <v>56704144570.27756</v>
      </c>
      <c r="U98" t="n">
        <v>56424531182.71235</v>
      </c>
      <c r="V98" t="n">
        <v>56806402540.57478</v>
      </c>
      <c r="W98" t="n">
        <v>55506197488.34262</v>
      </c>
      <c r="X98" t="n">
        <v>55230364173.6115</v>
      </c>
      <c r="Y98" t="n">
        <v>55218379942.70045</v>
      </c>
      <c r="Z98" t="n">
        <v>55147258572.34037</v>
      </c>
      <c r="AA98" t="n">
        <v>55492057215.88914</v>
      </c>
      <c r="AB98" t="n">
        <v>55578410879.74364</v>
      </c>
      <c r="AC98" t="n">
        <v>55161482846.41238</v>
      </c>
      <c r="AD98" t="n">
        <v>55003559803.56563</v>
      </c>
      <c r="AE98" t="n">
        <v>55062248934.38244</v>
      </c>
      <c r="AF98" t="n">
        <v>55067709039.58725</v>
      </c>
      <c r="AG98" t="n">
        <v>55000899752.312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202084172763.9088</v>
      </c>
      <c r="D99" t="n">
        <v>217398991056.6446</v>
      </c>
      <c r="E99" t="n">
        <v>221197916703.3612</v>
      </c>
      <c r="F99" t="n">
        <v>215135996261.7199</v>
      </c>
      <c r="G99" t="n">
        <v>210686379861.6308</v>
      </c>
      <c r="H99" t="n">
        <v>210235131559.3677</v>
      </c>
      <c r="I99" t="n">
        <v>210754184186.5103</v>
      </c>
      <c r="J99" t="n">
        <v>212123709379.1199</v>
      </c>
      <c r="K99" t="n">
        <v>211831960739.9865</v>
      </c>
      <c r="L99" t="n">
        <v>212960047559.5458</v>
      </c>
      <c r="M99" t="n">
        <v>213676574344.0825</v>
      </c>
      <c r="N99" t="n">
        <v>214463399756.741</v>
      </c>
      <c r="O99" t="n">
        <v>214503512225.2132</v>
      </c>
      <c r="P99" t="n">
        <v>215111477430.526</v>
      </c>
      <c r="Q99" t="n">
        <v>216028871982.3105</v>
      </c>
      <c r="R99" t="n">
        <v>217028357956.459</v>
      </c>
      <c r="S99" t="n">
        <v>218255911480.8339</v>
      </c>
      <c r="T99" t="n">
        <v>218930645960.0207</v>
      </c>
      <c r="U99" t="n">
        <v>219913859574.9201</v>
      </c>
      <c r="V99" t="n">
        <v>221929748668.3386</v>
      </c>
      <c r="W99" t="n">
        <v>221846622194.9691</v>
      </c>
      <c r="X99" t="n">
        <v>223476861464.5988</v>
      </c>
      <c r="Y99" t="n">
        <v>225684828875.7437</v>
      </c>
      <c r="Z99" t="n">
        <v>227856688278.044</v>
      </c>
      <c r="AA99" t="n">
        <v>230831899972.9909</v>
      </c>
      <c r="AB99" t="n">
        <v>233537523301.1501</v>
      </c>
      <c r="AC99" t="n">
        <v>235586432218.4461</v>
      </c>
      <c r="AD99" t="n">
        <v>237855942744.2901</v>
      </c>
      <c r="AE99" t="n">
        <v>240906339865.5486</v>
      </c>
      <c r="AF99" t="n">
        <v>243810183945.2696</v>
      </c>
      <c r="AG99" t="n">
        <v>246827238849.7142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1398585205344.312</v>
      </c>
      <c r="D100" t="n">
        <v>1403389186098.356</v>
      </c>
      <c r="E100" t="n">
        <v>1429500085147.519</v>
      </c>
      <c r="F100" t="n">
        <v>1459311611368.601</v>
      </c>
      <c r="G100" t="n">
        <v>1491052662439.973</v>
      </c>
      <c r="H100" t="n">
        <v>1523594485394.105</v>
      </c>
      <c r="I100" t="n">
        <v>1550867072848.735</v>
      </c>
      <c r="J100" t="n">
        <v>1572733920503.24</v>
      </c>
      <c r="K100" t="n">
        <v>1589567086159.383</v>
      </c>
      <c r="L100" t="n">
        <v>1606979413207.226</v>
      </c>
      <c r="M100" t="n">
        <v>1627077162027.239</v>
      </c>
      <c r="N100" t="n">
        <v>1651366714684.689</v>
      </c>
      <c r="O100" t="n">
        <v>1673223945994.814</v>
      </c>
      <c r="P100" t="n">
        <v>1693707094974.397</v>
      </c>
      <c r="Q100" t="n">
        <v>1716855712254.661</v>
      </c>
      <c r="R100" t="n">
        <v>1740241362675.647</v>
      </c>
      <c r="S100" t="n">
        <v>1759222856690.507</v>
      </c>
      <c r="T100" t="n">
        <v>1777386872812.083</v>
      </c>
      <c r="U100" t="n">
        <v>1800153575685.297</v>
      </c>
      <c r="V100" t="n">
        <v>1819736308837.386</v>
      </c>
      <c r="W100" t="n">
        <v>1844324837967.678</v>
      </c>
      <c r="X100" t="n">
        <v>1871183778851.213</v>
      </c>
      <c r="Y100" t="n">
        <v>1898534737313.445</v>
      </c>
      <c r="Z100" t="n">
        <v>1930139121940.906</v>
      </c>
      <c r="AA100" t="n">
        <v>1964429890040.62</v>
      </c>
      <c r="AB100" t="n">
        <v>1998667288052.643</v>
      </c>
      <c r="AC100" t="n">
        <v>2032605670861.241</v>
      </c>
      <c r="AD100" t="n">
        <v>2066037170768.012</v>
      </c>
      <c r="AE100" t="n">
        <v>2101826548558.26</v>
      </c>
      <c r="AF100" t="n">
        <v>2140115919215.617</v>
      </c>
      <c r="AG100" t="n">
        <v>2180201393114.515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4088315233770.567</v>
      </c>
      <c r="D102" t="n">
        <v>4102358130566.878</v>
      </c>
      <c r="E102" t="n">
        <v>4178684968533.005</v>
      </c>
      <c r="F102" t="n">
        <v>4265829403012.844</v>
      </c>
      <c r="G102" t="n">
        <v>4358614184472.787</v>
      </c>
      <c r="H102" t="n">
        <v>4453739765674.177</v>
      </c>
      <c r="I102" t="n">
        <v>4533462427067.305</v>
      </c>
      <c r="J102" t="n">
        <v>4597383142114.799</v>
      </c>
      <c r="K102" t="n">
        <v>4646589502457.821</v>
      </c>
      <c r="L102" t="n">
        <v>4697488855356.072</v>
      </c>
      <c r="M102" t="n">
        <v>4756238177421.955</v>
      </c>
      <c r="N102" t="n">
        <v>4827240893432.01</v>
      </c>
      <c r="O102" t="n">
        <v>4891133498181.271</v>
      </c>
      <c r="P102" t="n">
        <v>4951009413991.638</v>
      </c>
      <c r="Q102" t="n">
        <v>5018676971396.072</v>
      </c>
      <c r="R102" t="n">
        <v>5087037419156.002</v>
      </c>
      <c r="S102" t="n">
        <v>5142523728351.997</v>
      </c>
      <c r="T102" t="n">
        <v>5195620403143.442</v>
      </c>
      <c r="U102" t="n">
        <v>5262171556282.784</v>
      </c>
      <c r="V102" t="n">
        <v>5319415395241.342</v>
      </c>
      <c r="W102" t="n">
        <v>5391292073069.229</v>
      </c>
      <c r="X102" t="n">
        <v>5469805571394.179</v>
      </c>
      <c r="Y102" t="n">
        <v>5549757325289.531</v>
      </c>
      <c r="Z102" t="n">
        <v>5642142606238.206</v>
      </c>
      <c r="AA102" t="n">
        <v>5742380667576.229</v>
      </c>
      <c r="AB102" t="n">
        <v>5842462718582.021</v>
      </c>
      <c r="AC102" t="n">
        <v>5941670694553.546</v>
      </c>
      <c r="AD102" t="n">
        <v>6039396960950.739</v>
      </c>
      <c r="AE102" t="n">
        <v>6144015727020.856</v>
      </c>
      <c r="AF102" t="n">
        <v>6255942420333.347</v>
      </c>
      <c r="AG102" t="n">
        <v>6373119445349.445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2714269991093534</v>
      </c>
      <c r="D111" t="n">
        <v>2714269991093534</v>
      </c>
      <c r="E111" t="n">
        <v>2714269991093534</v>
      </c>
      <c r="F111" t="n">
        <v>2714269991093534</v>
      </c>
      <c r="G111" t="n">
        <v>2714269991093534</v>
      </c>
      <c r="H111" t="n">
        <v>2714269991093534</v>
      </c>
      <c r="I111" t="n">
        <v>2714269991093534</v>
      </c>
      <c r="J111" t="n">
        <v>2714269991093534</v>
      </c>
      <c r="K111" t="n">
        <v>2714269991093534</v>
      </c>
      <c r="L111" t="n">
        <v>2714269991093534</v>
      </c>
      <c r="M111" t="n">
        <v>2714269991093534</v>
      </c>
      <c r="N111" t="n">
        <v>2714269991093534</v>
      </c>
      <c r="O111" t="n">
        <v>2714269991093534</v>
      </c>
      <c r="P111" t="n">
        <v>2714269991093534</v>
      </c>
      <c r="Q111" t="n">
        <v>2714269991093534</v>
      </c>
      <c r="R111" t="n">
        <v>2714269991093534</v>
      </c>
      <c r="S111" t="n">
        <v>2714269991093534</v>
      </c>
      <c r="T111" t="n">
        <v>2714269991093534</v>
      </c>
      <c r="U111" t="n">
        <v>2714269991093534</v>
      </c>
      <c r="V111" t="n">
        <v>2714269991093534</v>
      </c>
      <c r="W111" t="n">
        <v>2714269991093534</v>
      </c>
      <c r="X111" t="n">
        <v>2714269991093534</v>
      </c>
      <c r="Y111" t="n">
        <v>2714269991093534</v>
      </c>
      <c r="Z111" t="n">
        <v>2714269991093534</v>
      </c>
      <c r="AA111" t="n">
        <v>2714269991093534</v>
      </c>
      <c r="AB111" t="n">
        <v>2714269991093534</v>
      </c>
      <c r="AC111" t="n">
        <v>2714269991093534</v>
      </c>
      <c r="AD111" t="n">
        <v>2714269991093534</v>
      </c>
      <c r="AE111" t="n">
        <v>2714269991093534</v>
      </c>
      <c r="AF111" t="n">
        <v>2714269991093534</v>
      </c>
      <c r="AG111" t="n">
        <v>2714269991093534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2969312412553.261</v>
      </c>
      <c r="D128" t="n">
        <v>3018782374986.89</v>
      </c>
      <c r="E128" t="n">
        <v>3104770936298.562</v>
      </c>
      <c r="F128" t="n">
        <v>3174357975730.417</v>
      </c>
      <c r="G128" t="n">
        <v>3162786675504.524</v>
      </c>
      <c r="H128" t="n">
        <v>3145429725165.687</v>
      </c>
      <c r="I128" t="n">
        <v>3121384775613.719</v>
      </c>
      <c r="J128" t="n">
        <v>3090970303001.627</v>
      </c>
      <c r="K128" t="n">
        <v>3022497930105.295</v>
      </c>
      <c r="L128" t="n">
        <v>2949885367219.883</v>
      </c>
      <c r="M128" t="n">
        <v>2872867217551.218</v>
      </c>
      <c r="N128" t="n">
        <v>2791602719175.804</v>
      </c>
      <c r="O128" t="n">
        <v>2678172129346.764</v>
      </c>
      <c r="P128" t="n">
        <v>2561928333499.503</v>
      </c>
      <c r="Q128" t="n">
        <v>2443030569710.523</v>
      </c>
      <c r="R128" t="n">
        <v>2320788806314.979</v>
      </c>
      <c r="S128" t="n">
        <v>2195521519465.875</v>
      </c>
      <c r="T128" t="n">
        <v>2068077978904.563</v>
      </c>
      <c r="U128" t="n">
        <v>1936971962583.679</v>
      </c>
      <c r="V128" t="n">
        <v>1803052740244.574</v>
      </c>
      <c r="W128" t="n">
        <v>1666691867399.088</v>
      </c>
      <c r="X128" t="n">
        <v>1526509280717.528</v>
      </c>
      <c r="Y128" t="n">
        <v>1382611138917.562</v>
      </c>
      <c r="Z128" t="n">
        <v>1235156680075.694</v>
      </c>
      <c r="AA128" t="n">
        <v>1083508951885.91</v>
      </c>
      <c r="AB128" t="n">
        <v>959303252213.4943</v>
      </c>
      <c r="AC128" t="n">
        <v>959303252213.4943</v>
      </c>
      <c r="AD128" t="n">
        <v>959303252213.4943</v>
      </c>
      <c r="AE128" t="n">
        <v>959303252213.4943</v>
      </c>
      <c r="AF128" t="n">
        <v>959303252213.4943</v>
      </c>
      <c r="AG128" t="n">
        <v>959303252213.4943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29549714124.50618</v>
      </c>
      <c r="D129" t="n">
        <v>28705245812.90584</v>
      </c>
      <c r="E129" t="n">
        <v>31614684328.79916</v>
      </c>
      <c r="F129" t="n">
        <v>33985240038.80545</v>
      </c>
      <c r="G129" t="n">
        <v>35156488239.74886</v>
      </c>
      <c r="H129" t="n">
        <v>36328637385.55066</v>
      </c>
      <c r="I129" t="n">
        <v>37278288332.53745</v>
      </c>
      <c r="J129" t="n">
        <v>37868087524.67467</v>
      </c>
      <c r="K129" t="n">
        <v>38377887708.1633</v>
      </c>
      <c r="L129" t="n">
        <v>38882805351.77416</v>
      </c>
      <c r="M129" t="n">
        <v>39417103893.24589</v>
      </c>
      <c r="N129" t="n">
        <v>39876457283.13544</v>
      </c>
      <c r="O129" t="n">
        <v>39836569440.90735</v>
      </c>
      <c r="P129" t="n">
        <v>39943235805.51732</v>
      </c>
      <c r="Q129" t="n">
        <v>40049918995.92259</v>
      </c>
      <c r="R129" t="n">
        <v>39969032808.97542</v>
      </c>
      <c r="S129" t="n">
        <v>39862144649.7908</v>
      </c>
      <c r="T129" t="n">
        <v>39846150966.53211</v>
      </c>
      <c r="U129" t="n">
        <v>39836962552.6707</v>
      </c>
      <c r="V129" t="n">
        <v>39844170111.53785</v>
      </c>
      <c r="W129" t="n">
        <v>39806353371.75163</v>
      </c>
      <c r="X129" t="n">
        <v>39797395930.1714</v>
      </c>
      <c r="Y129" t="n">
        <v>40013362661.16747</v>
      </c>
      <c r="Z129" t="n">
        <v>40301291789.12114</v>
      </c>
      <c r="AA129" t="n">
        <v>40502133659.74403</v>
      </c>
      <c r="AB129" t="n">
        <v>40486427544.6235</v>
      </c>
      <c r="AC129" t="n">
        <v>40613208382.72733</v>
      </c>
      <c r="AD129" t="n">
        <v>40725740831.43227</v>
      </c>
      <c r="AE129" t="n">
        <v>40828462311.84902</v>
      </c>
      <c r="AF129" t="n">
        <v>40939570686.42295</v>
      </c>
      <c r="AG129" t="n">
        <v>40952378175.89551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152770946316.1383</v>
      </c>
      <c r="D130" t="n">
        <v>148405075886.6107</v>
      </c>
      <c r="E130" t="n">
        <v>163446767100.5717</v>
      </c>
      <c r="F130" t="n">
        <v>175702453825.2174</v>
      </c>
      <c r="G130" t="n">
        <v>181757764386.7774</v>
      </c>
      <c r="H130" t="n">
        <v>187817732800.4578</v>
      </c>
      <c r="I130" t="n">
        <v>192727393625.9367</v>
      </c>
      <c r="J130" t="n">
        <v>195776633978.6402</v>
      </c>
      <c r="K130" t="n">
        <v>198412282368.8596</v>
      </c>
      <c r="L130" t="n">
        <v>201022688205.6516</v>
      </c>
      <c r="M130" t="n">
        <v>203784992214.8222</v>
      </c>
      <c r="N130" t="n">
        <v>206159832518.565</v>
      </c>
      <c r="O130" t="n">
        <v>205953613826.2954</v>
      </c>
      <c r="P130" t="n">
        <v>206505075048.3196</v>
      </c>
      <c r="Q130" t="n">
        <v>207056623259.0931</v>
      </c>
      <c r="R130" t="n">
        <v>206638444617.1016</v>
      </c>
      <c r="S130" t="n">
        <v>206085836725.2005</v>
      </c>
      <c r="T130" t="n">
        <v>206003149964.9761</v>
      </c>
      <c r="U130" t="n">
        <v>205955646199.8013</v>
      </c>
      <c r="V130" t="n">
        <v>205992909016.7655</v>
      </c>
      <c r="W130" t="n">
        <v>205797397848.7254</v>
      </c>
      <c r="X130" t="n">
        <v>205751088201.8362</v>
      </c>
      <c r="Y130" t="n">
        <v>206867628339.1809</v>
      </c>
      <c r="Z130" t="n">
        <v>208356211449.1266</v>
      </c>
      <c r="AA130" t="n">
        <v>209394556608.937</v>
      </c>
      <c r="AB130" t="n">
        <v>209313356565.5185</v>
      </c>
      <c r="AC130" t="n">
        <v>209968808883.2725</v>
      </c>
      <c r="AD130" t="n">
        <v>210550597546.5228</v>
      </c>
      <c r="AE130" t="n">
        <v>211081663860.875</v>
      </c>
      <c r="AF130" t="n">
        <v>211656090112.709</v>
      </c>
      <c r="AG130" t="n">
        <v>211722304367.047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209375237161.4495</v>
      </c>
      <c r="D131" t="n">
        <v>203391735856.7781</v>
      </c>
      <c r="E131" t="n">
        <v>224006635097.6011</v>
      </c>
      <c r="F131" t="n">
        <v>240803266763.6711</v>
      </c>
      <c r="G131" t="n">
        <v>249102175132.6043</v>
      </c>
      <c r="H131" t="n">
        <v>257407467168.8244</v>
      </c>
      <c r="I131" t="n">
        <v>264136242662.4952</v>
      </c>
      <c r="J131" t="n">
        <v>268315279563.1923</v>
      </c>
      <c r="K131" t="n">
        <v>271927481490.8705</v>
      </c>
      <c r="L131" t="n">
        <v>275505088060.3483</v>
      </c>
      <c r="M131" t="n">
        <v>279290873715.1368</v>
      </c>
      <c r="N131" t="n">
        <v>282545633627.3243</v>
      </c>
      <c r="O131" t="n">
        <v>282263007325.3853</v>
      </c>
      <c r="P131" t="n">
        <v>283018794514.8403</v>
      </c>
      <c r="Q131" t="n">
        <v>283774700923.8881</v>
      </c>
      <c r="R131" t="n">
        <v>283201579826.8855</v>
      </c>
      <c r="S131" t="n">
        <v>282444221106.4345</v>
      </c>
      <c r="T131" t="n">
        <v>282330897464.41</v>
      </c>
      <c r="U131" t="n">
        <v>282265792728.5988</v>
      </c>
      <c r="V131" t="n">
        <v>282316862066.8945</v>
      </c>
      <c r="W131" t="n">
        <v>282048910613.014</v>
      </c>
      <c r="X131" t="n">
        <v>281985442437.0676</v>
      </c>
      <c r="Y131" t="n">
        <v>283515680101.3226</v>
      </c>
      <c r="Z131" t="n">
        <v>285555809125.8194</v>
      </c>
      <c r="AA131" t="n">
        <v>286978879214.296</v>
      </c>
      <c r="AB131" t="n">
        <v>286867593143.4937</v>
      </c>
      <c r="AC131" t="n">
        <v>287765901937.0634</v>
      </c>
      <c r="AD131" t="n">
        <v>288563253411.8249</v>
      </c>
      <c r="AE131" t="n">
        <v>289291089025.8418</v>
      </c>
      <c r="AF131" t="n">
        <v>290078350187.7949</v>
      </c>
      <c r="AG131" t="n">
        <v>290169097974.2018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5286341885765.503</v>
      </c>
      <c r="D132" t="n">
        <v>5286341885765.503</v>
      </c>
      <c r="E132" t="n">
        <v>5286341885765.503</v>
      </c>
      <c r="F132" t="n">
        <v>5286341885765.503</v>
      </c>
      <c r="G132" t="n">
        <v>5286341885765.503</v>
      </c>
      <c r="H132" t="n">
        <v>5286341885765.503</v>
      </c>
      <c r="I132" t="n">
        <v>5286341885765.503</v>
      </c>
      <c r="J132" t="n">
        <v>5286341885765.503</v>
      </c>
      <c r="K132" t="n">
        <v>5286341885765.503</v>
      </c>
      <c r="L132" t="n">
        <v>5286341885765.503</v>
      </c>
      <c r="M132" t="n">
        <v>5286341885765.503</v>
      </c>
      <c r="N132" t="n">
        <v>5286341885765.503</v>
      </c>
      <c r="O132" t="n">
        <v>5286341885765.503</v>
      </c>
      <c r="P132" t="n">
        <v>5286341885765.503</v>
      </c>
      <c r="Q132" t="n">
        <v>5286341885765.503</v>
      </c>
      <c r="R132" t="n">
        <v>5286341885765.503</v>
      </c>
      <c r="S132" t="n">
        <v>5286341885765.503</v>
      </c>
      <c r="T132" t="n">
        <v>5286341885765.503</v>
      </c>
      <c r="U132" t="n">
        <v>5286341885765.503</v>
      </c>
      <c r="V132" t="n">
        <v>5286341885765.503</v>
      </c>
      <c r="W132" t="n">
        <v>5286341885765.503</v>
      </c>
      <c r="X132" t="n">
        <v>5286341885765.503</v>
      </c>
      <c r="Y132" t="n">
        <v>5286341885765.503</v>
      </c>
      <c r="Z132" t="n">
        <v>5286341885765.503</v>
      </c>
      <c r="AA132" t="n">
        <v>5286341885765.503</v>
      </c>
      <c r="AB132" t="n">
        <v>5286341885765.503</v>
      </c>
      <c r="AC132" t="n">
        <v>5286341885765.503</v>
      </c>
      <c r="AD132" t="n">
        <v>5286341885765.503</v>
      </c>
      <c r="AE132" t="n">
        <v>5286341885765.503</v>
      </c>
      <c r="AF132" t="n">
        <v>5286341885765.503</v>
      </c>
      <c r="AG132" t="n">
        <v>5286341885765.503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154620862054.2693</v>
      </c>
      <c r="D133" t="n">
        <v>154620862054.2693</v>
      </c>
      <c r="E133" t="n">
        <v>154620862054.2693</v>
      </c>
      <c r="F133" t="n">
        <v>154620862054.2693</v>
      </c>
      <c r="G133" t="n">
        <v>154620862054.2693</v>
      </c>
      <c r="H133" t="n">
        <v>154620862054.2693</v>
      </c>
      <c r="I133" t="n">
        <v>154620862054.2693</v>
      </c>
      <c r="J133" t="n">
        <v>154620862054.2693</v>
      </c>
      <c r="K133" t="n">
        <v>154620862054.2693</v>
      </c>
      <c r="L133" t="n">
        <v>154620862054.2693</v>
      </c>
      <c r="M133" t="n">
        <v>154620862054.2693</v>
      </c>
      <c r="N133" t="n">
        <v>154620862054.2693</v>
      </c>
      <c r="O133" t="n">
        <v>154620862054.2693</v>
      </c>
      <c r="P133" t="n">
        <v>154620862054.2693</v>
      </c>
      <c r="Q133" t="n">
        <v>154620862054.2693</v>
      </c>
      <c r="R133" t="n">
        <v>154620862054.2693</v>
      </c>
      <c r="S133" t="n">
        <v>154620862054.2693</v>
      </c>
      <c r="T133" t="n">
        <v>154620862054.2693</v>
      </c>
      <c r="U133" t="n">
        <v>154620862054.2693</v>
      </c>
      <c r="V133" t="n">
        <v>154620862054.2693</v>
      </c>
      <c r="W133" t="n">
        <v>154620862054.2693</v>
      </c>
      <c r="X133" t="n">
        <v>154620862054.2693</v>
      </c>
      <c r="Y133" t="n">
        <v>154620862054.2693</v>
      </c>
      <c r="Z133" t="n">
        <v>154620862054.2693</v>
      </c>
      <c r="AA133" t="n">
        <v>154620862054.2693</v>
      </c>
      <c r="AB133" t="n">
        <v>154620862054.2693</v>
      </c>
      <c r="AC133" t="n">
        <v>154620862054.2693</v>
      </c>
      <c r="AD133" t="n">
        <v>154620862054.2693</v>
      </c>
      <c r="AE133" t="n">
        <v>154620862054.2693</v>
      </c>
      <c r="AF133" t="n">
        <v>154620862054.2693</v>
      </c>
      <c r="AG133" t="n">
        <v>154620862054.2693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571143986214.2322</v>
      </c>
      <c r="D134" t="n">
        <v>588802673794.8617</v>
      </c>
      <c r="E134" t="n">
        <v>645658517515.5914</v>
      </c>
      <c r="F134" t="n">
        <v>667858676745.3824</v>
      </c>
      <c r="G134" t="n">
        <v>677683471478.0521</v>
      </c>
      <c r="H134" t="n">
        <v>694061044302.7084</v>
      </c>
      <c r="I134" t="n">
        <v>702263676665.1863</v>
      </c>
      <c r="J134" t="n">
        <v>710663067266.6364</v>
      </c>
      <c r="K134" t="n">
        <v>710319104715.5444</v>
      </c>
      <c r="L134" t="n">
        <v>712025800255.0721</v>
      </c>
      <c r="M134" t="n">
        <v>718568376068.001</v>
      </c>
      <c r="N134" t="n">
        <v>725411190378.9167</v>
      </c>
      <c r="O134" t="n">
        <v>724138820433.5643</v>
      </c>
      <c r="P134" t="n">
        <v>715259922716.3973</v>
      </c>
      <c r="Q134" t="n">
        <v>701501420672.7244</v>
      </c>
      <c r="R134" t="n">
        <v>699498859040.5201</v>
      </c>
      <c r="S134" t="n">
        <v>696392993801.6359</v>
      </c>
      <c r="T134" t="n">
        <v>693485344270.1605</v>
      </c>
      <c r="U134" t="n">
        <v>697802365780.0504</v>
      </c>
      <c r="V134" t="n">
        <v>700113910720.8623</v>
      </c>
      <c r="W134" t="n">
        <v>703416534198.7186</v>
      </c>
      <c r="X134" t="n">
        <v>713978807960.4241</v>
      </c>
      <c r="Y134" t="n">
        <v>721490600283.8446</v>
      </c>
      <c r="Z134" t="n">
        <v>730996209428.8485</v>
      </c>
      <c r="AA134" t="n">
        <v>743359914178.4755</v>
      </c>
      <c r="AB134" t="n">
        <v>756893966082.8768</v>
      </c>
      <c r="AC134" t="n">
        <v>767530570734.8605</v>
      </c>
      <c r="AD134" t="n">
        <v>775774012213.5699</v>
      </c>
      <c r="AE134" t="n">
        <v>785066830966.7964</v>
      </c>
      <c r="AF134" t="n">
        <v>794897455573.2133</v>
      </c>
      <c r="AG134" t="n">
        <v>806404168881.9843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13096451957636.58</v>
      </c>
      <c r="D135" t="n">
        <v>13139374990735.15</v>
      </c>
      <c r="E135" t="n">
        <v>13782885151017.59</v>
      </c>
      <c r="F135" t="n">
        <v>14421206812793.62</v>
      </c>
      <c r="G135" t="n">
        <v>14869496031758.85</v>
      </c>
      <c r="H135" t="n">
        <v>15293740539961.02</v>
      </c>
      <c r="I135" t="n">
        <v>15752996358042.1</v>
      </c>
      <c r="J135" t="n">
        <v>16287227453546.21</v>
      </c>
      <c r="K135" t="n">
        <v>16753142090378.07</v>
      </c>
      <c r="L135" t="n">
        <v>17363398692051.18</v>
      </c>
      <c r="M135" t="n">
        <v>18118505790379.39</v>
      </c>
      <c r="N135" t="n">
        <v>19009483008331.33</v>
      </c>
      <c r="O135" t="n">
        <v>19797379353612.75</v>
      </c>
      <c r="P135" t="n">
        <v>20687995440276.61</v>
      </c>
      <c r="Q135" t="n">
        <v>21623970353727.06</v>
      </c>
      <c r="R135" t="n">
        <v>22535450984810.92</v>
      </c>
      <c r="S135" t="n">
        <v>23390097658178.49</v>
      </c>
      <c r="T135" t="n">
        <v>24219457771353.55</v>
      </c>
      <c r="U135" t="n">
        <v>24976241550662.17</v>
      </c>
      <c r="V135" t="n">
        <v>25655219962453.34</v>
      </c>
      <c r="W135" t="n">
        <v>26173384400650.64</v>
      </c>
      <c r="X135" t="n">
        <v>26661081150175.29</v>
      </c>
      <c r="Y135" t="n">
        <v>27161281149296.73</v>
      </c>
      <c r="Z135" t="n">
        <v>27651129946497.34</v>
      </c>
      <c r="AA135" t="n">
        <v>28096828601222.51</v>
      </c>
      <c r="AB135" t="n">
        <v>28560425364786.94</v>
      </c>
      <c r="AC135" t="n">
        <v>29038876416333.89</v>
      </c>
      <c r="AD135" t="n">
        <v>29589155744079.09</v>
      </c>
      <c r="AE135" t="n">
        <v>30128486897774.17</v>
      </c>
      <c r="AF135" t="n">
        <v>30730010018296.56</v>
      </c>
      <c r="AG135" t="n">
        <v>31334083167914.44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14023851094842.56</v>
      </c>
      <c r="D136" t="n">
        <v>15146618969244.61</v>
      </c>
      <c r="E136" t="n">
        <v>15113196733244.79</v>
      </c>
      <c r="F136" t="n">
        <v>15031370867968.54</v>
      </c>
      <c r="G136" t="n">
        <v>14922089156604.52</v>
      </c>
      <c r="H136" t="n">
        <v>14811352354629.03</v>
      </c>
      <c r="I136" t="n">
        <v>15033854329508.03</v>
      </c>
      <c r="J136" t="n">
        <v>14851979667188.04</v>
      </c>
      <c r="K136" t="n">
        <v>14942870085705.91</v>
      </c>
      <c r="L136" t="n">
        <v>15173411076042.31</v>
      </c>
      <c r="M136" t="n">
        <v>15295526687805.06</v>
      </c>
      <c r="N136" t="n">
        <v>15235811761955.88</v>
      </c>
      <c r="O136" t="n">
        <v>15302944822807.69</v>
      </c>
      <c r="P136" t="n">
        <v>15333313683262.21</v>
      </c>
      <c r="Q136" t="n">
        <v>15457322226916.37</v>
      </c>
      <c r="R136" t="n">
        <v>15425817426488.03</v>
      </c>
      <c r="S136" t="n">
        <v>15403986998439.26</v>
      </c>
      <c r="T136" t="n">
        <v>15379338345782.48</v>
      </c>
      <c r="U136" t="n">
        <v>15377470249109.27</v>
      </c>
      <c r="V136" t="n">
        <v>15371921145114.52</v>
      </c>
      <c r="W136" t="n">
        <v>15376111726506.4</v>
      </c>
      <c r="X136" t="n">
        <v>15395198375322.09</v>
      </c>
      <c r="Y136" t="n">
        <v>15430394310054.14</v>
      </c>
      <c r="Z136" t="n">
        <v>15488517973549.39</v>
      </c>
      <c r="AA136" t="n">
        <v>15517594528602.96</v>
      </c>
      <c r="AB136" t="n">
        <v>15461726198289.8</v>
      </c>
      <c r="AC136" t="n">
        <v>15528514308811.27</v>
      </c>
      <c r="AD136" t="n">
        <v>15570850609891.99</v>
      </c>
      <c r="AE136" t="n">
        <v>15610269345491.95</v>
      </c>
      <c r="AF136" t="n">
        <v>15574084613425.91</v>
      </c>
      <c r="AG136" t="n">
        <v>15650499324699.72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11715377333112.63</v>
      </c>
      <c r="D137" t="n">
        <v>13366507089826.44</v>
      </c>
      <c r="E137" t="n">
        <v>16613640846839.02</v>
      </c>
      <c r="F137" t="n">
        <v>17531348985602.28</v>
      </c>
      <c r="G137" t="n">
        <v>17065959308142.7</v>
      </c>
      <c r="H137" t="n">
        <v>17420242258136.2</v>
      </c>
      <c r="I137" t="n">
        <v>17866352350512.28</v>
      </c>
      <c r="J137" t="n">
        <v>19238859517868.59</v>
      </c>
      <c r="K137" t="n">
        <v>19906827745181.79</v>
      </c>
      <c r="L137" t="n">
        <v>20945763392678.58</v>
      </c>
      <c r="M137" t="n">
        <v>21840529203310.77</v>
      </c>
      <c r="N137" t="n">
        <v>22545688146162.14</v>
      </c>
      <c r="O137" t="n">
        <v>22567606218532.83</v>
      </c>
      <c r="P137" t="n">
        <v>22940636607701.75</v>
      </c>
      <c r="Q137" t="n">
        <v>23182581165457.6</v>
      </c>
      <c r="R137" t="n">
        <v>23304442022351.31</v>
      </c>
      <c r="S137" t="n">
        <v>23360446903824.54</v>
      </c>
      <c r="T137" t="n">
        <v>23524846626041.06</v>
      </c>
      <c r="U137" t="n">
        <v>23398881517373.55</v>
      </c>
      <c r="V137" t="n">
        <v>23387810435837.66</v>
      </c>
      <c r="W137" t="n">
        <v>22180277952943.39</v>
      </c>
      <c r="X137" t="n">
        <v>21854769249872.94</v>
      </c>
      <c r="Y137" t="n">
        <v>21762341566653.64</v>
      </c>
      <c r="Z137" t="n">
        <v>21660375849201.05</v>
      </c>
      <c r="AA137" t="n">
        <v>21522371564926.62</v>
      </c>
      <c r="AB137" t="n">
        <v>21555158870385.3</v>
      </c>
      <c r="AC137" t="n">
        <v>21356434346956.87</v>
      </c>
      <c r="AD137" t="n">
        <v>21326154855547.75</v>
      </c>
      <c r="AE137" t="n">
        <v>21429073653550.45</v>
      </c>
      <c r="AF137" t="n">
        <v>21724078774510.69</v>
      </c>
      <c r="AG137" t="n">
        <v>21910960410216.8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920192657418.1699</v>
      </c>
      <c r="D138" t="n">
        <v>920192657418.1699</v>
      </c>
      <c r="E138" t="n">
        <v>920192657418.1699</v>
      </c>
      <c r="F138" t="n">
        <v>920192657418.1699</v>
      </c>
      <c r="G138" t="n">
        <v>920192657418.1699</v>
      </c>
      <c r="H138" t="n">
        <v>920192657418.1699</v>
      </c>
      <c r="I138" t="n">
        <v>920192657418.1699</v>
      </c>
      <c r="J138" t="n">
        <v>920192657418.1699</v>
      </c>
      <c r="K138" t="n">
        <v>920192657418.1699</v>
      </c>
      <c r="L138" t="n">
        <v>920192657418.1699</v>
      </c>
      <c r="M138" t="n">
        <v>920192657418.1699</v>
      </c>
      <c r="N138" t="n">
        <v>920192657418.1699</v>
      </c>
      <c r="O138" t="n">
        <v>920192657418.1699</v>
      </c>
      <c r="P138" t="n">
        <v>920192657418.1699</v>
      </c>
      <c r="Q138" t="n">
        <v>920192657418.1699</v>
      </c>
      <c r="R138" t="n">
        <v>920192657418.1699</v>
      </c>
      <c r="S138" t="n">
        <v>920192657418.1699</v>
      </c>
      <c r="T138" t="n">
        <v>920192657418.1699</v>
      </c>
      <c r="U138" t="n">
        <v>920192657418.1699</v>
      </c>
      <c r="V138" t="n">
        <v>920192657418.1699</v>
      </c>
      <c r="W138" t="n">
        <v>920192657418.1699</v>
      </c>
      <c r="X138" t="n">
        <v>920192657418.1699</v>
      </c>
      <c r="Y138" t="n">
        <v>920192657418.1699</v>
      </c>
      <c r="Z138" t="n">
        <v>920192657418.1699</v>
      </c>
      <c r="AA138" t="n">
        <v>920192657418.1699</v>
      </c>
      <c r="AB138" t="n">
        <v>920192657418.1699</v>
      </c>
      <c r="AC138" t="n">
        <v>920192657418.1699</v>
      </c>
      <c r="AD138" t="n">
        <v>920192657418.1699</v>
      </c>
      <c r="AE138" t="n">
        <v>920192657418.1699</v>
      </c>
      <c r="AF138" t="n">
        <v>920192657418.1699</v>
      </c>
      <c r="AG138" t="n">
        <v>920192657418.1699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578997508668.0515</v>
      </c>
      <c r="D139" t="n">
        <v>578997508668.0515</v>
      </c>
      <c r="E139" t="n">
        <v>578997508668.0515</v>
      </c>
      <c r="F139" t="n">
        <v>578997508668.0515</v>
      </c>
      <c r="G139" t="n">
        <v>578997508668.0515</v>
      </c>
      <c r="H139" t="n">
        <v>578997508668.0515</v>
      </c>
      <c r="I139" t="n">
        <v>578997508668.0515</v>
      </c>
      <c r="J139" t="n">
        <v>578997508668.0515</v>
      </c>
      <c r="K139" t="n">
        <v>578997508668.0515</v>
      </c>
      <c r="L139" t="n">
        <v>578997508668.0515</v>
      </c>
      <c r="M139" t="n">
        <v>578997508668.0515</v>
      </c>
      <c r="N139" t="n">
        <v>578997508668.0515</v>
      </c>
      <c r="O139" t="n">
        <v>578997508668.0515</v>
      </c>
      <c r="P139" t="n">
        <v>578997508668.0515</v>
      </c>
      <c r="Q139" t="n">
        <v>578997508668.0515</v>
      </c>
      <c r="R139" t="n">
        <v>578997508668.0515</v>
      </c>
      <c r="S139" t="n">
        <v>578997508668.0515</v>
      </c>
      <c r="T139" t="n">
        <v>578997508668.0515</v>
      </c>
      <c r="U139" t="n">
        <v>578997508668.0515</v>
      </c>
      <c r="V139" t="n">
        <v>578997508668.0515</v>
      </c>
      <c r="W139" t="n">
        <v>578997508668.0515</v>
      </c>
      <c r="X139" t="n">
        <v>578997508668.0515</v>
      </c>
      <c r="Y139" t="n">
        <v>578997508668.0515</v>
      </c>
      <c r="Z139" t="n">
        <v>578997508668.0515</v>
      </c>
      <c r="AA139" t="n">
        <v>578997508668.0515</v>
      </c>
      <c r="AB139" t="n">
        <v>578997508668.0515</v>
      </c>
      <c r="AC139" t="n">
        <v>578997508668.0515</v>
      </c>
      <c r="AD139" t="n">
        <v>578997508668.0515</v>
      </c>
      <c r="AE139" t="n">
        <v>578997508668.0515</v>
      </c>
      <c r="AF139" t="n">
        <v>578997508668.0515</v>
      </c>
      <c r="AG139" t="n">
        <v>578997508668.0515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2269056849780.172</v>
      </c>
      <c r="D140" t="n">
        <v>1978742201338.659</v>
      </c>
      <c r="E140" t="n">
        <v>2532583065878.725</v>
      </c>
      <c r="F140" t="n">
        <v>3064868667192.105</v>
      </c>
      <c r="G140" t="n">
        <v>3274203200305.421</v>
      </c>
      <c r="H140" t="n">
        <v>3485472635413.059</v>
      </c>
      <c r="I140" t="n">
        <v>3680191361663.611</v>
      </c>
      <c r="J140" t="n">
        <v>3862738572214.289</v>
      </c>
      <c r="K140" t="n">
        <v>3907898862925.481</v>
      </c>
      <c r="L140" t="n">
        <v>3960758809522.312</v>
      </c>
      <c r="M140" t="n">
        <v>4019755841309.05</v>
      </c>
      <c r="N140" t="n">
        <v>4088560556706.241</v>
      </c>
      <c r="O140" t="n">
        <v>4015873829736.845</v>
      </c>
      <c r="P140" t="n">
        <v>3942410256540.878</v>
      </c>
      <c r="Q140" t="n">
        <v>3760042830402.635</v>
      </c>
      <c r="R140" t="n">
        <v>3852533032357.799</v>
      </c>
      <c r="S140" t="n">
        <v>3927760046488.081</v>
      </c>
      <c r="T140" t="n">
        <v>3982011102720.635</v>
      </c>
      <c r="U140" t="n">
        <v>4032207576540.651</v>
      </c>
      <c r="V140" t="n">
        <v>4072984234973.339</v>
      </c>
      <c r="W140" t="n">
        <v>4137738252189.126</v>
      </c>
      <c r="X140" t="n">
        <v>4206410348837.638</v>
      </c>
      <c r="Y140" t="n">
        <v>4261917121506.427</v>
      </c>
      <c r="Z140" t="n">
        <v>4322967801782.12</v>
      </c>
      <c r="AA140" t="n">
        <v>4385713671502.222</v>
      </c>
      <c r="AB140" t="n">
        <v>4446121234080.347</v>
      </c>
      <c r="AC140" t="n">
        <v>4503965759000.952</v>
      </c>
      <c r="AD140" t="n">
        <v>4559545222280.941</v>
      </c>
      <c r="AE140" t="n">
        <v>4619416760962.731</v>
      </c>
      <c r="AF140" t="n">
        <v>4682316335257.663</v>
      </c>
      <c r="AG140" t="n">
        <v>4749005254467.771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1468072674579.666</v>
      </c>
      <c r="D141" t="n">
        <v>1468072674579.666</v>
      </c>
      <c r="E141" t="n">
        <v>1468072674579.666</v>
      </c>
      <c r="F141" t="n">
        <v>1468072674579.666</v>
      </c>
      <c r="G141" t="n">
        <v>1468072674579.666</v>
      </c>
      <c r="H141" t="n">
        <v>1468072674579.666</v>
      </c>
      <c r="I141" t="n">
        <v>1468072674579.666</v>
      </c>
      <c r="J141" t="n">
        <v>1468072674579.666</v>
      </c>
      <c r="K141" t="n">
        <v>1468072674579.666</v>
      </c>
      <c r="L141" t="n">
        <v>1468072674579.666</v>
      </c>
      <c r="M141" t="n">
        <v>1468072674579.666</v>
      </c>
      <c r="N141" t="n">
        <v>1468072674579.666</v>
      </c>
      <c r="O141" t="n">
        <v>1468072674579.666</v>
      </c>
      <c r="P141" t="n">
        <v>1468072674579.666</v>
      </c>
      <c r="Q141" t="n">
        <v>1468072674579.666</v>
      </c>
      <c r="R141" t="n">
        <v>1468072674579.666</v>
      </c>
      <c r="S141" t="n">
        <v>1468072674579.666</v>
      </c>
      <c r="T141" t="n">
        <v>1468072674579.666</v>
      </c>
      <c r="U141" t="n">
        <v>1468072674579.666</v>
      </c>
      <c r="V141" t="n">
        <v>1468072674579.666</v>
      </c>
      <c r="W141" t="n">
        <v>1468072674579.666</v>
      </c>
      <c r="X141" t="n">
        <v>1468072674579.666</v>
      </c>
      <c r="Y141" t="n">
        <v>1468072674579.666</v>
      </c>
      <c r="Z141" t="n">
        <v>1468072674579.666</v>
      </c>
      <c r="AA141" t="n">
        <v>1468072674579.666</v>
      </c>
      <c r="AB141" t="n">
        <v>1468072674579.666</v>
      </c>
      <c r="AC141" t="n">
        <v>1468072674579.666</v>
      </c>
      <c r="AD141" t="n">
        <v>1468072674579.666</v>
      </c>
      <c r="AE141" t="n">
        <v>1468072674579.666</v>
      </c>
      <c r="AF141" t="n">
        <v>1468072674579.666</v>
      </c>
      <c r="AG141" t="n">
        <v>1468072674579.666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2191505547632.804</v>
      </c>
      <c r="D142" t="n">
        <v>2191505547632.804</v>
      </c>
      <c r="E142" t="n">
        <v>2191505547632.804</v>
      </c>
      <c r="F142" t="n">
        <v>2191505547632.804</v>
      </c>
      <c r="G142" t="n">
        <v>2191505547632.804</v>
      </c>
      <c r="H142" t="n">
        <v>2191505547632.804</v>
      </c>
      <c r="I142" t="n">
        <v>2191505547632.804</v>
      </c>
      <c r="J142" t="n">
        <v>2191505547632.804</v>
      </c>
      <c r="K142" t="n">
        <v>2191505547632.804</v>
      </c>
      <c r="L142" t="n">
        <v>2191505547632.804</v>
      </c>
      <c r="M142" t="n">
        <v>2191505547632.804</v>
      </c>
      <c r="N142" t="n">
        <v>2191505547632.804</v>
      </c>
      <c r="O142" t="n">
        <v>2191505547632.804</v>
      </c>
      <c r="P142" t="n">
        <v>2191505547632.804</v>
      </c>
      <c r="Q142" t="n">
        <v>2191505547632.804</v>
      </c>
      <c r="R142" t="n">
        <v>2191505547632.804</v>
      </c>
      <c r="S142" t="n">
        <v>2191505547632.804</v>
      </c>
      <c r="T142" t="n">
        <v>2191505547632.804</v>
      </c>
      <c r="U142" t="n">
        <v>2191505547632.804</v>
      </c>
      <c r="V142" t="n">
        <v>2191505547632.804</v>
      </c>
      <c r="W142" t="n">
        <v>2191505547632.804</v>
      </c>
      <c r="X142" t="n">
        <v>2191505547632.804</v>
      </c>
      <c r="Y142" t="n">
        <v>2191505547632.804</v>
      </c>
      <c r="Z142" t="n">
        <v>2191505547632.804</v>
      </c>
      <c r="AA142" t="n">
        <v>2191505547632.804</v>
      </c>
      <c r="AB142" t="n">
        <v>2191505547632.804</v>
      </c>
      <c r="AC142" t="n">
        <v>2191505547632.804</v>
      </c>
      <c r="AD142" t="n">
        <v>2191505547632.804</v>
      </c>
      <c r="AE142" t="n">
        <v>2191505547632.804</v>
      </c>
      <c r="AF142" t="n">
        <v>2191505547632.804</v>
      </c>
      <c r="AG142" t="n">
        <v>2191505547632.804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1295797786301.949</v>
      </c>
      <c r="D143" t="n">
        <v>1295797786301.949</v>
      </c>
      <c r="E143" t="n">
        <v>1295797786301.949</v>
      </c>
      <c r="F143" t="n">
        <v>1295797786301.949</v>
      </c>
      <c r="G143" t="n">
        <v>1295797786301.949</v>
      </c>
      <c r="H143" t="n">
        <v>1295797786301.949</v>
      </c>
      <c r="I143" t="n">
        <v>1295797786301.949</v>
      </c>
      <c r="J143" t="n">
        <v>1295797786301.949</v>
      </c>
      <c r="K143" t="n">
        <v>1295797786301.949</v>
      </c>
      <c r="L143" t="n">
        <v>1295797786301.949</v>
      </c>
      <c r="M143" t="n">
        <v>1295797786301.949</v>
      </c>
      <c r="N143" t="n">
        <v>1295797786301.949</v>
      </c>
      <c r="O143" t="n">
        <v>1295797786301.949</v>
      </c>
      <c r="P143" t="n">
        <v>1295797786301.949</v>
      </c>
      <c r="Q143" t="n">
        <v>1295797786301.949</v>
      </c>
      <c r="R143" t="n">
        <v>1295797786301.949</v>
      </c>
      <c r="S143" t="n">
        <v>1295797786301.949</v>
      </c>
      <c r="T143" t="n">
        <v>1295797786301.949</v>
      </c>
      <c r="U143" t="n">
        <v>1295797786301.949</v>
      </c>
      <c r="V143" t="n">
        <v>1295797786301.949</v>
      </c>
      <c r="W143" t="n">
        <v>1295797786301.949</v>
      </c>
      <c r="X143" t="n">
        <v>1295797786301.949</v>
      </c>
      <c r="Y143" t="n">
        <v>1295797786301.949</v>
      </c>
      <c r="Z143" t="n">
        <v>1295797786301.949</v>
      </c>
      <c r="AA143" t="n">
        <v>1295797786301.949</v>
      </c>
      <c r="AB143" t="n">
        <v>1295797786301.949</v>
      </c>
      <c r="AC143" t="n">
        <v>1295797786301.949</v>
      </c>
      <c r="AD143" t="n">
        <v>1295797786301.949</v>
      </c>
      <c r="AE143" t="n">
        <v>1295797786301.949</v>
      </c>
      <c r="AF143" t="n">
        <v>1295797786301.949</v>
      </c>
      <c r="AG143" t="n">
        <v>1295797786301.949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53945645893.35208</v>
      </c>
      <c r="D144" t="n">
        <v>53945645893.35208</v>
      </c>
      <c r="E144" t="n">
        <v>53945645893.35208</v>
      </c>
      <c r="F144" t="n">
        <v>53945645893.35208</v>
      </c>
      <c r="G144" t="n">
        <v>53945645893.35208</v>
      </c>
      <c r="H144" t="n">
        <v>53945645893.35208</v>
      </c>
      <c r="I144" t="n">
        <v>53945645893.35208</v>
      </c>
      <c r="J144" t="n">
        <v>53945645893.35208</v>
      </c>
      <c r="K144" t="n">
        <v>53945645893.35208</v>
      </c>
      <c r="L144" t="n">
        <v>53945645893.35208</v>
      </c>
      <c r="M144" t="n">
        <v>53945645893.35208</v>
      </c>
      <c r="N144" t="n">
        <v>53945645893.35208</v>
      </c>
      <c r="O144" t="n">
        <v>53945645893.35208</v>
      </c>
      <c r="P144" t="n">
        <v>53945645893.35208</v>
      </c>
      <c r="Q144" t="n">
        <v>53945645893.35208</v>
      </c>
      <c r="R144" t="n">
        <v>53945645893.35208</v>
      </c>
      <c r="S144" t="n">
        <v>53945645893.35208</v>
      </c>
      <c r="T144" t="n">
        <v>53945645893.35208</v>
      </c>
      <c r="U144" t="n">
        <v>53945645893.35208</v>
      </c>
      <c r="V144" t="n">
        <v>53945645893.35208</v>
      </c>
      <c r="W144" t="n">
        <v>53945645893.35208</v>
      </c>
      <c r="X144" t="n">
        <v>53945645893.35208</v>
      </c>
      <c r="Y144" t="n">
        <v>53945645893.35208</v>
      </c>
      <c r="Z144" t="n">
        <v>53945645893.35208</v>
      </c>
      <c r="AA144" t="n">
        <v>53945645893.35208</v>
      </c>
      <c r="AB144" t="n">
        <v>53945645893.35208</v>
      </c>
      <c r="AC144" t="n">
        <v>53945645893.35208</v>
      </c>
      <c r="AD144" t="n">
        <v>53945645893.35208</v>
      </c>
      <c r="AE144" t="n">
        <v>53945645893.35208</v>
      </c>
      <c r="AF144" t="n">
        <v>53945645893.35208</v>
      </c>
      <c r="AG144" t="n">
        <v>53945645893.35208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274681620243.9146</v>
      </c>
      <c r="D145" t="n">
        <v>274681620243.9146</v>
      </c>
      <c r="E145" t="n">
        <v>274681620243.9146</v>
      </c>
      <c r="F145" t="n">
        <v>274681620243.9146</v>
      </c>
      <c r="G145" t="n">
        <v>274681620243.9146</v>
      </c>
      <c r="H145" t="n">
        <v>274681620243.9146</v>
      </c>
      <c r="I145" t="n">
        <v>274681620243.9146</v>
      </c>
      <c r="J145" t="n">
        <v>274681620243.9146</v>
      </c>
      <c r="K145" t="n">
        <v>274681620243.9146</v>
      </c>
      <c r="L145" t="n">
        <v>274681620243.9146</v>
      </c>
      <c r="M145" t="n">
        <v>274681620243.9146</v>
      </c>
      <c r="N145" t="n">
        <v>274681620243.9146</v>
      </c>
      <c r="O145" t="n">
        <v>274681620243.9146</v>
      </c>
      <c r="P145" t="n">
        <v>274681620243.9146</v>
      </c>
      <c r="Q145" t="n">
        <v>274681620243.9146</v>
      </c>
      <c r="R145" t="n">
        <v>274681620243.9146</v>
      </c>
      <c r="S145" t="n">
        <v>274681620243.9146</v>
      </c>
      <c r="T145" t="n">
        <v>274681620243.9146</v>
      </c>
      <c r="U145" t="n">
        <v>274681620243.9146</v>
      </c>
      <c r="V145" t="n">
        <v>274681620243.9146</v>
      </c>
      <c r="W145" t="n">
        <v>274681620243.9146</v>
      </c>
      <c r="X145" t="n">
        <v>274681620243.9146</v>
      </c>
      <c r="Y145" t="n">
        <v>274681620243.9146</v>
      </c>
      <c r="Z145" t="n">
        <v>274681620243.9146</v>
      </c>
      <c r="AA145" t="n">
        <v>274681620243.9146</v>
      </c>
      <c r="AB145" t="n">
        <v>274681620243.9146</v>
      </c>
      <c r="AC145" t="n">
        <v>274681620243.9146</v>
      </c>
      <c r="AD145" t="n">
        <v>274681620243.9146</v>
      </c>
      <c r="AE145" t="n">
        <v>274681620243.9146</v>
      </c>
      <c r="AF145" t="n">
        <v>274681620243.9146</v>
      </c>
      <c r="AG145" t="n">
        <v>274681620243.9146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740519853010.8812</v>
      </c>
      <c r="D146" t="n">
        <v>740519853010.8812</v>
      </c>
      <c r="E146" t="n">
        <v>740519853010.8812</v>
      </c>
      <c r="F146" t="n">
        <v>740519853010.8812</v>
      </c>
      <c r="G146" t="n">
        <v>740519853010.8812</v>
      </c>
      <c r="H146" t="n">
        <v>740519853010.8812</v>
      </c>
      <c r="I146" t="n">
        <v>740519853010.8812</v>
      </c>
      <c r="J146" t="n">
        <v>740519853010.8812</v>
      </c>
      <c r="K146" t="n">
        <v>740519853010.8812</v>
      </c>
      <c r="L146" t="n">
        <v>740519853010.8812</v>
      </c>
      <c r="M146" t="n">
        <v>740519853010.8812</v>
      </c>
      <c r="N146" t="n">
        <v>740519853010.8812</v>
      </c>
      <c r="O146" t="n">
        <v>740519853010.8812</v>
      </c>
      <c r="P146" t="n">
        <v>740519853010.8812</v>
      </c>
      <c r="Q146" t="n">
        <v>740519853010.8812</v>
      </c>
      <c r="R146" t="n">
        <v>740519853010.8812</v>
      </c>
      <c r="S146" t="n">
        <v>740519853010.8812</v>
      </c>
      <c r="T146" t="n">
        <v>740519853010.8812</v>
      </c>
      <c r="U146" t="n">
        <v>740519853010.8812</v>
      </c>
      <c r="V146" t="n">
        <v>740519853010.8812</v>
      </c>
      <c r="W146" t="n">
        <v>740519853010.8812</v>
      </c>
      <c r="X146" t="n">
        <v>740519853010.8812</v>
      </c>
      <c r="Y146" t="n">
        <v>740519853010.8812</v>
      </c>
      <c r="Z146" t="n">
        <v>740519853010.8812</v>
      </c>
      <c r="AA146" t="n">
        <v>740519853010.8812</v>
      </c>
      <c r="AB146" t="n">
        <v>740519853010.8812</v>
      </c>
      <c r="AC146" t="n">
        <v>740519853010.8812</v>
      </c>
      <c r="AD146" t="n">
        <v>740519853010.8812</v>
      </c>
      <c r="AE146" t="n">
        <v>740519853010.8812</v>
      </c>
      <c r="AF146" t="n">
        <v>740519853010.8812</v>
      </c>
      <c r="AG146" t="n">
        <v>740519853010.8812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321388243527.5192</v>
      </c>
      <c r="D147" t="n">
        <v>624634169042.5005</v>
      </c>
      <c r="E147" t="n">
        <v>523377168592.7557</v>
      </c>
      <c r="F147" t="n">
        <v>354989387592.7676</v>
      </c>
      <c r="G147" t="n">
        <v>258943167184.1986</v>
      </c>
      <c r="H147" t="n">
        <v>223198238227.3758</v>
      </c>
      <c r="I147" t="n">
        <v>203804022376.1073</v>
      </c>
      <c r="J147" t="n">
        <v>211163739151.8153</v>
      </c>
      <c r="K147" t="n">
        <v>213677014220.3188</v>
      </c>
      <c r="L147" t="n">
        <v>219853661779.2115</v>
      </c>
      <c r="M147" t="n">
        <v>217490408377.6373</v>
      </c>
      <c r="N147" t="n">
        <v>217972208731.0451</v>
      </c>
      <c r="O147" t="n">
        <v>218490484132.5937</v>
      </c>
      <c r="P147" t="n">
        <v>224942240105.4296</v>
      </c>
      <c r="Q147" t="n">
        <v>229157065866.0153</v>
      </c>
      <c r="R147" t="n">
        <v>231319603465.9559</v>
      </c>
      <c r="S147" t="n">
        <v>234757531308.5144</v>
      </c>
      <c r="T147" t="n">
        <v>239049840787.1844</v>
      </c>
      <c r="U147" t="n">
        <v>237889851826.8199</v>
      </c>
      <c r="V147" t="n">
        <v>242281282763.9968</v>
      </c>
      <c r="W147" t="n">
        <v>225358096868.9784</v>
      </c>
      <c r="X147" t="n">
        <v>223300450791.6573</v>
      </c>
      <c r="Y147" t="n">
        <v>221813422840.3355</v>
      </c>
      <c r="Z147" t="n">
        <v>220452512004.619</v>
      </c>
      <c r="AA147" t="n">
        <v>221455060644.1951</v>
      </c>
      <c r="AB147" t="n">
        <v>223959886690.248</v>
      </c>
      <c r="AC147" t="n">
        <v>223015656912.9535</v>
      </c>
      <c r="AD147" t="n">
        <v>224643021066.4442</v>
      </c>
      <c r="AE147" t="n">
        <v>229113172164.0153</v>
      </c>
      <c r="AF147" t="n">
        <v>234005568310.4028</v>
      </c>
      <c r="AG147" t="n">
        <v>237251023300.0602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28007725675.24725</v>
      </c>
      <c r="D148" t="n">
        <v>54434419448.2969</v>
      </c>
      <c r="E148" t="n">
        <v>45610268757.01001</v>
      </c>
      <c r="F148" t="n">
        <v>30935933673.84928</v>
      </c>
      <c r="G148" t="n">
        <v>22565882038.41291</v>
      </c>
      <c r="H148" t="n">
        <v>19450851589.52167</v>
      </c>
      <c r="I148" t="n">
        <v>17760721697.75309</v>
      </c>
      <c r="J148" t="n">
        <v>18402092166.81287</v>
      </c>
      <c r="K148" t="n">
        <v>18621114237.72773</v>
      </c>
      <c r="L148" t="n">
        <v>19159384861.82833</v>
      </c>
      <c r="M148" t="n">
        <v>18953436591.14518</v>
      </c>
      <c r="N148" t="n">
        <v>18995423603.42781</v>
      </c>
      <c r="O148" t="n">
        <v>19040589273.18436</v>
      </c>
      <c r="P148" t="n">
        <v>19602834517.21537</v>
      </c>
      <c r="Q148" t="n">
        <v>19970140061.36276</v>
      </c>
      <c r="R148" t="n">
        <v>20158596736.68093</v>
      </c>
      <c r="S148" t="n">
        <v>20458198672.4855</v>
      </c>
      <c r="T148" t="n">
        <v>20832256618.95036</v>
      </c>
      <c r="U148" t="n">
        <v>20731168127.87299</v>
      </c>
      <c r="V148" t="n">
        <v>21113864120.91951</v>
      </c>
      <c r="W148" t="n">
        <v>19639074804.12142</v>
      </c>
      <c r="X148" t="n">
        <v>19459759013.85537</v>
      </c>
      <c r="Y148" t="n">
        <v>19330170356.61352</v>
      </c>
      <c r="Z148" t="n">
        <v>19211572311.65438</v>
      </c>
      <c r="AA148" t="n">
        <v>19298940495.89517</v>
      </c>
      <c r="AB148" t="n">
        <v>19517226267.62115</v>
      </c>
      <c r="AC148" t="n">
        <v>19434940343.63527</v>
      </c>
      <c r="AD148" t="n">
        <v>19576758750.81915</v>
      </c>
      <c r="AE148" t="n">
        <v>19966314897.28397</v>
      </c>
      <c r="AF148" t="n">
        <v>20392668044.6757</v>
      </c>
      <c r="AG148" t="n">
        <v>20675496725.78738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87811776758.67822</v>
      </c>
      <c r="D149" t="n">
        <v>87811776758.67822</v>
      </c>
      <c r="E149" t="n">
        <v>87811776758.67822</v>
      </c>
      <c r="F149" t="n">
        <v>87811776758.67822</v>
      </c>
      <c r="G149" t="n">
        <v>87811776758.67822</v>
      </c>
      <c r="H149" t="n">
        <v>87811776758.67822</v>
      </c>
      <c r="I149" t="n">
        <v>87811776758.67822</v>
      </c>
      <c r="J149" t="n">
        <v>87811776758.67822</v>
      </c>
      <c r="K149" t="n">
        <v>87811776758.67822</v>
      </c>
      <c r="L149" t="n">
        <v>87811776758.67822</v>
      </c>
      <c r="M149" t="n">
        <v>87811776758.67822</v>
      </c>
      <c r="N149" t="n">
        <v>87811776758.67822</v>
      </c>
      <c r="O149" t="n">
        <v>87811776758.67822</v>
      </c>
      <c r="P149" t="n">
        <v>87811776758.67822</v>
      </c>
      <c r="Q149" t="n">
        <v>87811776758.67822</v>
      </c>
      <c r="R149" t="n">
        <v>87811776758.67822</v>
      </c>
      <c r="S149" t="n">
        <v>87811776758.67822</v>
      </c>
      <c r="T149" t="n">
        <v>87811776758.67822</v>
      </c>
      <c r="U149" t="n">
        <v>87811776758.67822</v>
      </c>
      <c r="V149" t="n">
        <v>87811776758.67822</v>
      </c>
      <c r="W149" t="n">
        <v>87811776758.67822</v>
      </c>
      <c r="X149" t="n">
        <v>87811776758.67822</v>
      </c>
      <c r="Y149" t="n">
        <v>87811776758.67822</v>
      </c>
      <c r="Z149" t="n">
        <v>87811776758.67822</v>
      </c>
      <c r="AA149" t="n">
        <v>87811776758.67822</v>
      </c>
      <c r="AB149" t="n">
        <v>87811776758.67822</v>
      </c>
      <c r="AC149" t="n">
        <v>87811776758.67822</v>
      </c>
      <c r="AD149" t="n">
        <v>87811776758.67822</v>
      </c>
      <c r="AE149" t="n">
        <v>87811776758.67822</v>
      </c>
      <c r="AF149" t="n">
        <v>87811776758.67822</v>
      </c>
      <c r="AG149" t="n">
        <v>87811776758.67822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607728206271.5726</v>
      </c>
      <c r="D150" t="n">
        <v>607728206271.5726</v>
      </c>
      <c r="E150" t="n">
        <v>607728206271.5726</v>
      </c>
      <c r="F150" t="n">
        <v>607728206271.5726</v>
      </c>
      <c r="G150" t="n">
        <v>607728206271.5726</v>
      </c>
      <c r="H150" t="n">
        <v>607728206271.5726</v>
      </c>
      <c r="I150" t="n">
        <v>607728206271.5726</v>
      </c>
      <c r="J150" t="n">
        <v>607728206271.5726</v>
      </c>
      <c r="K150" t="n">
        <v>607728206271.5726</v>
      </c>
      <c r="L150" t="n">
        <v>607728206271.5726</v>
      </c>
      <c r="M150" t="n">
        <v>607728206271.5726</v>
      </c>
      <c r="N150" t="n">
        <v>607728206271.5726</v>
      </c>
      <c r="O150" t="n">
        <v>607728206271.5726</v>
      </c>
      <c r="P150" t="n">
        <v>607728206271.5726</v>
      </c>
      <c r="Q150" t="n">
        <v>607728206271.5726</v>
      </c>
      <c r="R150" t="n">
        <v>607728206271.5726</v>
      </c>
      <c r="S150" t="n">
        <v>607728206271.5726</v>
      </c>
      <c r="T150" t="n">
        <v>607728206271.5726</v>
      </c>
      <c r="U150" t="n">
        <v>607728206271.5726</v>
      </c>
      <c r="V150" t="n">
        <v>607728206271.5726</v>
      </c>
      <c r="W150" t="n">
        <v>607728206271.5726</v>
      </c>
      <c r="X150" t="n">
        <v>607728206271.5726</v>
      </c>
      <c r="Y150" t="n">
        <v>607728206271.5726</v>
      </c>
      <c r="Z150" t="n">
        <v>607728206271.5726</v>
      </c>
      <c r="AA150" t="n">
        <v>607728206271.5726</v>
      </c>
      <c r="AB150" t="n">
        <v>607728206271.5726</v>
      </c>
      <c r="AC150" t="n">
        <v>607728206271.5726</v>
      </c>
      <c r="AD150" t="n">
        <v>607728206271.5726</v>
      </c>
      <c r="AE150" t="n">
        <v>607728206271.5726</v>
      </c>
      <c r="AF150" t="n">
        <v>607728206271.5726</v>
      </c>
      <c r="AG150" t="n">
        <v>607728206271.5726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1776498474456.879</v>
      </c>
      <c r="D152" t="n">
        <v>1832881177353.012</v>
      </c>
      <c r="E152" t="n">
        <v>1801247363723.564</v>
      </c>
      <c r="F152" t="n">
        <v>1808310176421.482</v>
      </c>
      <c r="G152" t="n">
        <v>1823489213527.496</v>
      </c>
      <c r="H152" t="n">
        <v>1836966533127.098</v>
      </c>
      <c r="I152" t="n">
        <v>1846166441285.702</v>
      </c>
      <c r="J152" t="n">
        <v>1855113365598.06</v>
      </c>
      <c r="K152" t="n">
        <v>1866748436117.522</v>
      </c>
      <c r="L152" t="n">
        <v>1881153322351.667</v>
      </c>
      <c r="M152" t="n">
        <v>1899381820109.343</v>
      </c>
      <c r="N152" t="n">
        <v>1920368667603.236</v>
      </c>
      <c r="O152" t="n">
        <v>1941883123162.009</v>
      </c>
      <c r="P152" t="n">
        <v>1963908054296.578</v>
      </c>
      <c r="Q152" t="n">
        <v>1991143760864.106</v>
      </c>
      <c r="R152" t="n">
        <v>2014756152812.988</v>
      </c>
      <c r="S152" t="n">
        <v>2037432479416.62</v>
      </c>
      <c r="T152" t="n">
        <v>2061534738570.285</v>
      </c>
      <c r="U152" t="n">
        <v>2088955416083.63</v>
      </c>
      <c r="V152" t="n">
        <v>2106567555768.617</v>
      </c>
      <c r="W152" t="n">
        <v>2132260755839.392</v>
      </c>
      <c r="X152" t="n">
        <v>2159144034992.606</v>
      </c>
      <c r="Y152" t="n">
        <v>2187823965226.561</v>
      </c>
      <c r="Z152" t="n">
        <v>2219306296249.285</v>
      </c>
      <c r="AA152" t="n">
        <v>2253636372808.308</v>
      </c>
      <c r="AB152" t="n">
        <v>2289446480737.904</v>
      </c>
      <c r="AC152" t="n">
        <v>2327159122245.135</v>
      </c>
      <c r="AD152" t="n">
        <v>2366769401127.156</v>
      </c>
      <c r="AE152" t="n">
        <v>2407482298557.919</v>
      </c>
      <c r="AF152" t="n">
        <v>2449809963686</v>
      </c>
      <c r="AG152" t="n">
        <v>2493457680977.655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3370945564783.103</v>
      </c>
      <c r="D153" t="n">
        <v>2827690493864.435</v>
      </c>
      <c r="E153" t="n">
        <v>5041787677770.949</v>
      </c>
      <c r="F153" t="n">
        <v>5104608702483.707</v>
      </c>
      <c r="G153" t="n">
        <v>5169993182779.426</v>
      </c>
      <c r="H153" t="n">
        <v>5241930253727.365</v>
      </c>
      <c r="I153" t="n">
        <v>5308089474047.284</v>
      </c>
      <c r="J153" t="n">
        <v>5371514243532.722</v>
      </c>
      <c r="K153" t="n">
        <v>5433070008612.069</v>
      </c>
      <c r="L153" t="n">
        <v>5496191300986.499</v>
      </c>
      <c r="M153" t="n">
        <v>5561742725261.627</v>
      </c>
      <c r="N153" t="n">
        <v>5632604472840.152</v>
      </c>
      <c r="O153" t="n">
        <v>5738793681541.215</v>
      </c>
      <c r="P153" t="n">
        <v>5809099089492.176</v>
      </c>
      <c r="Q153" t="n">
        <v>5894989688647.797</v>
      </c>
      <c r="R153" t="n">
        <v>5982594712502.133</v>
      </c>
      <c r="S153" t="n">
        <v>6067696155418.503</v>
      </c>
      <c r="T153" t="n">
        <v>6163884193848.585</v>
      </c>
      <c r="U153" t="n">
        <v>6260680764918.39</v>
      </c>
      <c r="V153" t="n">
        <v>6357415935539.417</v>
      </c>
      <c r="W153" t="n">
        <v>6450434405987.3</v>
      </c>
      <c r="X153" t="n">
        <v>6539032149351.083</v>
      </c>
      <c r="Y153" t="n">
        <v>6630336195100.252</v>
      </c>
      <c r="Z153" t="n">
        <v>6722026847959.63</v>
      </c>
      <c r="AA153" t="n">
        <v>6815739769584.383</v>
      </c>
      <c r="AB153" t="n">
        <v>6911705408959.642</v>
      </c>
      <c r="AC153" t="n">
        <v>7008456258529.886</v>
      </c>
      <c r="AD153" t="n">
        <v>7106524508131.772</v>
      </c>
      <c r="AE153" t="n">
        <v>7207714131361.892</v>
      </c>
      <c r="AF153" t="n">
        <v>7311029672786.772</v>
      </c>
      <c r="AG153" t="n">
        <v>7416780133979.393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33546647819.03477</v>
      </c>
      <c r="D154" t="n">
        <v>33546647819.03477</v>
      </c>
      <c r="E154" t="n">
        <v>33546647819.03477</v>
      </c>
      <c r="F154" t="n">
        <v>33546647819.03477</v>
      </c>
      <c r="G154" t="n">
        <v>33546647819.03477</v>
      </c>
      <c r="H154" t="n">
        <v>33546647819.03477</v>
      </c>
      <c r="I154" t="n">
        <v>33546647819.03477</v>
      </c>
      <c r="J154" t="n">
        <v>33546647819.03477</v>
      </c>
      <c r="K154" t="n">
        <v>33546647819.03477</v>
      </c>
      <c r="L154" t="n">
        <v>33546647819.03477</v>
      </c>
      <c r="M154" t="n">
        <v>33546647819.03477</v>
      </c>
      <c r="N154" t="n">
        <v>33546647819.03477</v>
      </c>
      <c r="O154" t="n">
        <v>33546647819.03477</v>
      </c>
      <c r="P154" t="n">
        <v>33546647819.03477</v>
      </c>
      <c r="Q154" t="n">
        <v>33546647819.03477</v>
      </c>
      <c r="R154" t="n">
        <v>33546647819.03477</v>
      </c>
      <c r="S154" t="n">
        <v>33546647819.03477</v>
      </c>
      <c r="T154" t="n">
        <v>33546647819.03477</v>
      </c>
      <c r="U154" t="n">
        <v>33546647819.03477</v>
      </c>
      <c r="V154" t="n">
        <v>33546647819.03477</v>
      </c>
      <c r="W154" t="n">
        <v>33546647819.03477</v>
      </c>
      <c r="X154" t="n">
        <v>33546647819.03477</v>
      </c>
      <c r="Y154" t="n">
        <v>33546647819.03477</v>
      </c>
      <c r="Z154" t="n">
        <v>33546647819.03477</v>
      </c>
      <c r="AA154" t="n">
        <v>33546647819.03477</v>
      </c>
      <c r="AB154" t="n">
        <v>33546647819.03477</v>
      </c>
      <c r="AC154" t="n">
        <v>33546647819.03477</v>
      </c>
      <c r="AD154" t="n">
        <v>33546647819.03477</v>
      </c>
      <c r="AE154" t="n">
        <v>33546647819.03477</v>
      </c>
      <c r="AF154" t="n">
        <v>33546647819.03477</v>
      </c>
      <c r="AG154" t="n">
        <v>33546647819.03477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173434948015.2138</v>
      </c>
      <c r="D155" t="n">
        <v>173434948015.2138</v>
      </c>
      <c r="E155" t="n">
        <v>173434948015.2138</v>
      </c>
      <c r="F155" t="n">
        <v>173434948015.2138</v>
      </c>
      <c r="G155" t="n">
        <v>173434948015.2138</v>
      </c>
      <c r="H155" t="n">
        <v>173434948015.2138</v>
      </c>
      <c r="I155" t="n">
        <v>173434948015.2138</v>
      </c>
      <c r="J155" t="n">
        <v>173434948015.2138</v>
      </c>
      <c r="K155" t="n">
        <v>173434948015.2138</v>
      </c>
      <c r="L155" t="n">
        <v>173434948015.2138</v>
      </c>
      <c r="M155" t="n">
        <v>173434948015.2138</v>
      </c>
      <c r="N155" t="n">
        <v>173434948015.2138</v>
      </c>
      <c r="O155" t="n">
        <v>173434948015.2138</v>
      </c>
      <c r="P155" t="n">
        <v>173434948015.2138</v>
      </c>
      <c r="Q155" t="n">
        <v>173434948015.2138</v>
      </c>
      <c r="R155" t="n">
        <v>173434948015.2138</v>
      </c>
      <c r="S155" t="n">
        <v>173434948015.2138</v>
      </c>
      <c r="T155" t="n">
        <v>173434948015.2138</v>
      </c>
      <c r="U155" t="n">
        <v>173434948015.2138</v>
      </c>
      <c r="V155" t="n">
        <v>173434948015.2138</v>
      </c>
      <c r="W155" t="n">
        <v>173434948015.2138</v>
      </c>
      <c r="X155" t="n">
        <v>173434948015.2138</v>
      </c>
      <c r="Y155" t="n">
        <v>173434948015.2138</v>
      </c>
      <c r="Z155" t="n">
        <v>173434948015.2138</v>
      </c>
      <c r="AA155" t="n">
        <v>173434948015.2138</v>
      </c>
      <c r="AB155" t="n">
        <v>173434948015.2138</v>
      </c>
      <c r="AC155" t="n">
        <v>173434948015.2138</v>
      </c>
      <c r="AD155" t="n">
        <v>173434948015.2138</v>
      </c>
      <c r="AE155" t="n">
        <v>173434948015.2138</v>
      </c>
      <c r="AF155" t="n">
        <v>173434948015.2138</v>
      </c>
      <c r="AG155" t="n">
        <v>173434948015.2138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237695610640.6801</v>
      </c>
      <c r="D156" t="n">
        <v>237695610640.6801</v>
      </c>
      <c r="E156" t="n">
        <v>237695610640.6801</v>
      </c>
      <c r="F156" t="n">
        <v>237695610640.6801</v>
      </c>
      <c r="G156" t="n">
        <v>237695610640.6801</v>
      </c>
      <c r="H156" t="n">
        <v>237695610640.6801</v>
      </c>
      <c r="I156" t="n">
        <v>237695610640.6801</v>
      </c>
      <c r="J156" t="n">
        <v>237695610640.6801</v>
      </c>
      <c r="K156" t="n">
        <v>237695610640.6801</v>
      </c>
      <c r="L156" t="n">
        <v>237695610640.6801</v>
      </c>
      <c r="M156" t="n">
        <v>237695610640.6801</v>
      </c>
      <c r="N156" t="n">
        <v>237695610640.6801</v>
      </c>
      <c r="O156" t="n">
        <v>237695610640.6801</v>
      </c>
      <c r="P156" t="n">
        <v>237695610640.6801</v>
      </c>
      <c r="Q156" t="n">
        <v>237695610640.6801</v>
      </c>
      <c r="R156" t="n">
        <v>237695610640.6801</v>
      </c>
      <c r="S156" t="n">
        <v>237695610640.6801</v>
      </c>
      <c r="T156" t="n">
        <v>237695610640.6801</v>
      </c>
      <c r="U156" t="n">
        <v>237695610640.6801</v>
      </c>
      <c r="V156" t="n">
        <v>237695610640.6801</v>
      </c>
      <c r="W156" t="n">
        <v>237695610640.6801</v>
      </c>
      <c r="X156" t="n">
        <v>237695610640.6801</v>
      </c>
      <c r="Y156" t="n">
        <v>237695610640.6801</v>
      </c>
      <c r="Z156" t="n">
        <v>237695610640.6801</v>
      </c>
      <c r="AA156" t="n">
        <v>237695610640.6801</v>
      </c>
      <c r="AB156" t="n">
        <v>237695610640.6801</v>
      </c>
      <c r="AC156" t="n">
        <v>237695610640.6801</v>
      </c>
      <c r="AD156" t="n">
        <v>237695610640.6801</v>
      </c>
      <c r="AE156" t="n">
        <v>237695610640.6801</v>
      </c>
      <c r="AF156" t="n">
        <v>237695610640.6801</v>
      </c>
      <c r="AG156" t="n">
        <v>237695610640.6801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6001379530968.679</v>
      </c>
      <c r="D157" t="n">
        <v>7347874603354.84</v>
      </c>
      <c r="E157" t="n">
        <v>8269218015896.48</v>
      </c>
      <c r="F157" t="n">
        <v>6182726088235.057</v>
      </c>
      <c r="G157" t="n">
        <v>5089101062759.466</v>
      </c>
      <c r="H157" t="n">
        <v>4679117858986.278</v>
      </c>
      <c r="I157" t="n">
        <v>4418497573204.171</v>
      </c>
      <c r="J157" t="n">
        <v>4411996806316.455</v>
      </c>
      <c r="K157" t="n">
        <v>4347924150610.594</v>
      </c>
      <c r="L157" t="n">
        <v>4364005875360.868</v>
      </c>
      <c r="M157" t="n">
        <v>4388586351315.692</v>
      </c>
      <c r="N157" t="n">
        <v>4318581630829.879</v>
      </c>
      <c r="O157" t="n">
        <v>4287254507958.396</v>
      </c>
      <c r="P157" t="n">
        <v>4305575079094.674</v>
      </c>
      <c r="Q157" t="n">
        <v>4314854959370.77</v>
      </c>
      <c r="R157" t="n">
        <v>4298439540295.499</v>
      </c>
      <c r="S157" t="n">
        <v>4304144960558.974</v>
      </c>
      <c r="T157" t="n">
        <v>4305517372557.269</v>
      </c>
      <c r="U157" t="n">
        <v>4283950181446.963</v>
      </c>
      <c r="V157" t="n">
        <v>4300581372792.532</v>
      </c>
      <c r="W157" t="n">
        <v>4184636394245.598</v>
      </c>
      <c r="X157" t="n">
        <v>4151747013231.022</v>
      </c>
      <c r="Y157" t="n">
        <v>4137084534770.27</v>
      </c>
      <c r="Z157" t="n">
        <v>4120806273262.166</v>
      </c>
      <c r="AA157" t="n">
        <v>4121594092946.744</v>
      </c>
      <c r="AB157" t="n">
        <v>4146240638705.264</v>
      </c>
      <c r="AC157" t="n">
        <v>4136088469755.054</v>
      </c>
      <c r="AD157" t="n">
        <v>4147103727786.458</v>
      </c>
      <c r="AE157" t="n">
        <v>4181650708179.839</v>
      </c>
      <c r="AF157" t="n">
        <v>4221458183070.033</v>
      </c>
      <c r="AG157" t="n">
        <v>4256406600245.365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175535085820.2867</v>
      </c>
      <c r="D158" t="n">
        <v>175535085820.2867</v>
      </c>
      <c r="E158" t="n">
        <v>175535085820.2867</v>
      </c>
      <c r="F158" t="n">
        <v>173718993551.5583</v>
      </c>
      <c r="G158" t="n">
        <v>170586015534.9765</v>
      </c>
      <c r="H158" t="n">
        <v>168334655072.242</v>
      </c>
      <c r="I158" t="n">
        <v>166968901383.0555</v>
      </c>
      <c r="J158" t="n">
        <v>166212833438.1208</v>
      </c>
      <c r="K158" t="n">
        <v>164259002278.061</v>
      </c>
      <c r="L158" t="n">
        <v>163457833988.1772</v>
      </c>
      <c r="M158" t="n">
        <v>162572892084.5793</v>
      </c>
      <c r="N158" t="n">
        <v>161883421946.3141</v>
      </c>
      <c r="O158" t="n">
        <v>160537060297.3391</v>
      </c>
      <c r="P158" t="n">
        <v>159509725412.7592</v>
      </c>
      <c r="Q158" t="n">
        <v>159096841173.7402</v>
      </c>
      <c r="R158" t="n">
        <v>158803301090.7662</v>
      </c>
      <c r="S158" t="n">
        <v>158454244366.9578</v>
      </c>
      <c r="T158" t="n">
        <v>158116712055.6181</v>
      </c>
      <c r="U158" t="n">
        <v>158010000428.6253</v>
      </c>
      <c r="V158" t="n">
        <v>158306532426.3748</v>
      </c>
      <c r="W158" t="n">
        <v>158284148471.3877</v>
      </c>
      <c r="X158" t="n">
        <v>158715981503.9849</v>
      </c>
      <c r="Y158" t="n">
        <v>159743648823.5399</v>
      </c>
      <c r="Z158" t="n">
        <v>160669147794.0945</v>
      </c>
      <c r="AA158" t="n">
        <v>161871897533.8456</v>
      </c>
      <c r="AB158" t="n">
        <v>163470466517.2293</v>
      </c>
      <c r="AC158" t="n">
        <v>164166142108.3622</v>
      </c>
      <c r="AD158" t="n">
        <v>164736711337.2158</v>
      </c>
      <c r="AE158" t="n">
        <v>165805268158.7027</v>
      </c>
      <c r="AF158" t="n">
        <v>166978985243.9655</v>
      </c>
      <c r="AG158" t="n">
        <v>168044328527.3601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648397682588.7039</v>
      </c>
      <c r="D159" t="n">
        <v>511955333271.1772</v>
      </c>
      <c r="E159" t="n">
        <v>653544845431.2383</v>
      </c>
      <c r="F159" t="n">
        <v>628936915307.8723</v>
      </c>
      <c r="G159" t="n">
        <v>605744798721.5133</v>
      </c>
      <c r="H159" t="n">
        <v>600687012259.5928</v>
      </c>
      <c r="I159" t="n">
        <v>591620672210.1177</v>
      </c>
      <c r="J159" t="n">
        <v>582922012840.2759</v>
      </c>
      <c r="K159" t="n">
        <v>564965610464.321</v>
      </c>
      <c r="L159" t="n">
        <v>552665128789.7799</v>
      </c>
      <c r="M159" t="n">
        <v>543979211283.4307</v>
      </c>
      <c r="N159" t="n">
        <v>544490444180.5423</v>
      </c>
      <c r="O159" t="n">
        <v>550373060050.4259</v>
      </c>
      <c r="P159" t="n">
        <v>547037808530.1628</v>
      </c>
      <c r="Q159" t="n">
        <v>537130688826.3382</v>
      </c>
      <c r="R159" t="n">
        <v>536869068118.3668</v>
      </c>
      <c r="S159" t="n">
        <v>538231530831.2535</v>
      </c>
      <c r="T159" t="n">
        <v>533226911857.2879</v>
      </c>
      <c r="U159" t="n">
        <v>532173003910.7052</v>
      </c>
      <c r="V159" t="n">
        <v>532355973403.7363</v>
      </c>
      <c r="W159" t="n">
        <v>530294266556.1595</v>
      </c>
      <c r="X159" t="n">
        <v>536564638415.7834</v>
      </c>
      <c r="Y159" t="n">
        <v>542884694376.2204</v>
      </c>
      <c r="Z159" t="n">
        <v>551838649356.3286</v>
      </c>
      <c r="AA159" t="n">
        <v>566764504918.8518</v>
      </c>
      <c r="AB159" t="n">
        <v>583835393616.1086</v>
      </c>
      <c r="AC159" t="n">
        <v>594575592855.3376</v>
      </c>
      <c r="AD159" t="n">
        <v>601001158778.9403</v>
      </c>
      <c r="AE159" t="n">
        <v>607584393804.7543</v>
      </c>
      <c r="AF159" t="n">
        <v>614859906190.9746</v>
      </c>
      <c r="AG159" t="n">
        <v>623404196509.5818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14867895494710.98</v>
      </c>
      <c r="D160" t="n">
        <v>11398852818713.01</v>
      </c>
      <c r="E160" t="n">
        <v>12731429911011.61</v>
      </c>
      <c r="F160" t="n">
        <v>12624934232576.16</v>
      </c>
      <c r="G160" t="n">
        <v>12411820788469.42</v>
      </c>
      <c r="H160" t="n">
        <v>12171970239712.25</v>
      </c>
      <c r="I160" t="n">
        <v>11969198601875.36</v>
      </c>
      <c r="J160" t="n">
        <v>11855052123326.85</v>
      </c>
      <c r="K160" t="n">
        <v>11600230627273.98</v>
      </c>
      <c r="L160" t="n">
        <v>11419617822743.27</v>
      </c>
      <c r="M160" t="n">
        <v>11240597239246.72</v>
      </c>
      <c r="N160" t="n">
        <v>11065473273360.95</v>
      </c>
      <c r="O160" t="n">
        <v>10871603829804.54</v>
      </c>
      <c r="P160" t="n">
        <v>10722881228670.61</v>
      </c>
      <c r="Q160" t="n">
        <v>10613582630778.85</v>
      </c>
      <c r="R160" t="n">
        <v>10499909240269.26</v>
      </c>
      <c r="S160" t="n">
        <v>10392879430176.98</v>
      </c>
      <c r="T160" t="n">
        <v>10275782510095.51</v>
      </c>
      <c r="U160" t="n">
        <v>10157947979630.8</v>
      </c>
      <c r="V160" t="n">
        <v>10056620660846.2</v>
      </c>
      <c r="W160" t="n">
        <v>9901483392862.16</v>
      </c>
      <c r="X160" t="n">
        <v>9747602606013.713</v>
      </c>
      <c r="Y160" t="n">
        <v>9643635150753.924</v>
      </c>
      <c r="Z160" t="n">
        <v>9530663761850.441</v>
      </c>
      <c r="AA160" t="n">
        <v>9439200074328.619</v>
      </c>
      <c r="AB160" t="n">
        <v>9397268195783.439</v>
      </c>
      <c r="AC160" t="n">
        <v>9278675707062.848</v>
      </c>
      <c r="AD160" t="n">
        <v>9188733023020.949</v>
      </c>
      <c r="AE160" t="n">
        <v>9135248639783.773</v>
      </c>
      <c r="AF160" t="n">
        <v>9098963295896.5</v>
      </c>
      <c r="AG160" t="n">
        <v>9049909661926.928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15920735874568.49</v>
      </c>
      <c r="D161" t="n">
        <v>17195518798651</v>
      </c>
      <c r="E161" t="n">
        <v>16936261677666.09</v>
      </c>
      <c r="F161" t="n">
        <v>17114922000697.17</v>
      </c>
      <c r="G161" t="n">
        <v>16970425820832.69</v>
      </c>
      <c r="H161" t="n">
        <v>17260958834918.39</v>
      </c>
      <c r="I161" t="n">
        <v>17383643642135.75</v>
      </c>
      <c r="J161" t="n">
        <v>17469017729507.93</v>
      </c>
      <c r="K161" t="n">
        <v>17575628707838.8</v>
      </c>
      <c r="L161" t="n">
        <v>17706568046823.31</v>
      </c>
      <c r="M161" t="n">
        <v>17639887764724.62</v>
      </c>
      <c r="N161" t="n">
        <v>17705971805185.12</v>
      </c>
      <c r="O161" t="n">
        <v>17785483588582.26</v>
      </c>
      <c r="P161" t="n">
        <v>17745638470393.89</v>
      </c>
      <c r="Q161" t="n">
        <v>17879699726365.16</v>
      </c>
      <c r="R161" t="n">
        <v>17908298955498.19</v>
      </c>
      <c r="S161" t="n">
        <v>18125359493270.35</v>
      </c>
      <c r="T161" t="n">
        <v>18332046013617.09</v>
      </c>
      <c r="U161" t="n">
        <v>18314653491368.78</v>
      </c>
      <c r="V161" t="n">
        <v>18346583549644.14</v>
      </c>
      <c r="W161" t="n">
        <v>18364831983056.74</v>
      </c>
      <c r="X161" t="n">
        <v>18355004899770</v>
      </c>
      <c r="Y161" t="n">
        <v>18281219061165.2</v>
      </c>
      <c r="Z161" t="n">
        <v>18040246525295.32</v>
      </c>
      <c r="AA161" t="n">
        <v>17970663387462.73</v>
      </c>
      <c r="AB161" t="n">
        <v>18068095743270.81</v>
      </c>
      <c r="AC161" t="n">
        <v>17888850789454.04</v>
      </c>
      <c r="AD161" t="n">
        <v>17935261791249.21</v>
      </c>
      <c r="AE161" t="n">
        <v>18056848416228.63</v>
      </c>
      <c r="AF161" t="n">
        <v>18015101435648</v>
      </c>
      <c r="AG161" t="n">
        <v>18142614194580.71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13300014876797.05</v>
      </c>
      <c r="D162" t="n">
        <v>14528955437111.54</v>
      </c>
      <c r="E162" t="n">
        <v>15725358409145.1</v>
      </c>
      <c r="F162" t="n">
        <v>15832292128270.14</v>
      </c>
      <c r="G162" t="n">
        <v>16204562808694.9</v>
      </c>
      <c r="H162" t="n">
        <v>16501831464597.99</v>
      </c>
      <c r="I162" t="n">
        <v>16669512373694.93</v>
      </c>
      <c r="J162" t="n">
        <v>16774939582064.71</v>
      </c>
      <c r="K162" t="n">
        <v>16917244529838.61</v>
      </c>
      <c r="L162" t="n">
        <v>17079013752340.81</v>
      </c>
      <c r="M162" t="n">
        <v>17293889406020.9</v>
      </c>
      <c r="N162" t="n">
        <v>17488361492976.26</v>
      </c>
      <c r="O162" t="n">
        <v>17607198575906.98</v>
      </c>
      <c r="P162" t="n">
        <v>17752866934602.05</v>
      </c>
      <c r="Q162" t="n">
        <v>17928720634659.11</v>
      </c>
      <c r="R162" t="n">
        <v>18094864726495.86</v>
      </c>
      <c r="S162" t="n">
        <v>18174838909194.76</v>
      </c>
      <c r="T162" t="n">
        <v>18292268706847.95</v>
      </c>
      <c r="U162" t="n">
        <v>18393142485523.16</v>
      </c>
      <c r="V162" t="n">
        <v>18417468144004.66</v>
      </c>
      <c r="W162" t="n">
        <v>18377169164193.07</v>
      </c>
      <c r="X162" t="n">
        <v>18392080638196.07</v>
      </c>
      <c r="Y162" t="n">
        <v>18497782612458.95</v>
      </c>
      <c r="Z162" t="n">
        <v>18570884659111.14</v>
      </c>
      <c r="AA162" t="n">
        <v>18574807665326.77</v>
      </c>
      <c r="AB162" t="n">
        <v>18624053037070.61</v>
      </c>
      <c r="AC162" t="n">
        <v>18655462312477.86</v>
      </c>
      <c r="AD162" t="n">
        <v>18698089865875.77</v>
      </c>
      <c r="AE162" t="n">
        <v>18742212715640.75</v>
      </c>
      <c r="AF162" t="n">
        <v>18884749851210.96</v>
      </c>
      <c r="AG162" t="n">
        <v>18998576150114.26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1044659142014.117</v>
      </c>
      <c r="D163" t="n">
        <v>981458717507.7072</v>
      </c>
      <c r="E163" t="n">
        <v>1739563109232.122</v>
      </c>
      <c r="F163" t="n">
        <v>1541276086885.777</v>
      </c>
      <c r="G163" t="n">
        <v>1430045685862.289</v>
      </c>
      <c r="H163" t="n">
        <v>1375886073569.728</v>
      </c>
      <c r="I163" t="n">
        <v>1334189157540.435</v>
      </c>
      <c r="J163" t="n">
        <v>1317363273003.449</v>
      </c>
      <c r="K163" t="n">
        <v>1285330604417.41</v>
      </c>
      <c r="L163" t="n">
        <v>1266178925947.503</v>
      </c>
      <c r="M163" t="n">
        <v>1242551903806.941</v>
      </c>
      <c r="N163" t="n">
        <v>1224135815963.377</v>
      </c>
      <c r="O163" t="n">
        <v>1207113945592.458</v>
      </c>
      <c r="P163" t="n">
        <v>1199881925264.933</v>
      </c>
      <c r="Q163" t="n">
        <v>1195031490458.092</v>
      </c>
      <c r="R163" t="n">
        <v>1188080144733.618</v>
      </c>
      <c r="S163" t="n">
        <v>1180816080006.968</v>
      </c>
      <c r="T163" t="n">
        <v>1174761691347.288</v>
      </c>
      <c r="U163" t="n">
        <v>1166424139249.95</v>
      </c>
      <c r="V163" t="n">
        <v>1164109217523.875</v>
      </c>
      <c r="W163" t="n">
        <v>1146925694603.798</v>
      </c>
      <c r="X163" t="n">
        <v>1139616424385.526</v>
      </c>
      <c r="Y163" t="n">
        <v>1139945737808.677</v>
      </c>
      <c r="Z163" t="n">
        <v>1137949543409.613</v>
      </c>
      <c r="AA163" t="n">
        <v>1138253392979.887</v>
      </c>
      <c r="AB163" t="n">
        <v>1143470621712.427</v>
      </c>
      <c r="AC163" t="n">
        <v>1137778735317.848</v>
      </c>
      <c r="AD163" t="n">
        <v>1134281318041.919</v>
      </c>
      <c r="AE163" t="n">
        <v>1136193682003.986</v>
      </c>
      <c r="AF163" t="n">
        <v>1139665635427.039</v>
      </c>
      <c r="AG163" t="n">
        <v>1142297281705.18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657313482951.0046</v>
      </c>
      <c r="D164" t="n">
        <v>657313482951.0046</v>
      </c>
      <c r="E164" t="n">
        <v>657313482951.0046</v>
      </c>
      <c r="F164" t="n">
        <v>657313482951.0046</v>
      </c>
      <c r="G164" t="n">
        <v>657313482951.0046</v>
      </c>
      <c r="H164" t="n">
        <v>657313482951.0046</v>
      </c>
      <c r="I164" t="n">
        <v>657313482951.0046</v>
      </c>
      <c r="J164" t="n">
        <v>657313482951.0046</v>
      </c>
      <c r="K164" t="n">
        <v>657313482951.0046</v>
      </c>
      <c r="L164" t="n">
        <v>657313482951.0046</v>
      </c>
      <c r="M164" t="n">
        <v>657313482951.0046</v>
      </c>
      <c r="N164" t="n">
        <v>657313482951.0046</v>
      </c>
      <c r="O164" t="n">
        <v>657313482951.0046</v>
      </c>
      <c r="P164" t="n">
        <v>657313482951.0046</v>
      </c>
      <c r="Q164" t="n">
        <v>657313482951.0046</v>
      </c>
      <c r="R164" t="n">
        <v>657313482951.0046</v>
      </c>
      <c r="S164" t="n">
        <v>657313482951.0046</v>
      </c>
      <c r="T164" t="n">
        <v>657313482951.0046</v>
      </c>
      <c r="U164" t="n">
        <v>657313482951.0046</v>
      </c>
      <c r="V164" t="n">
        <v>657313482951.0046</v>
      </c>
      <c r="W164" t="n">
        <v>657313482951.0046</v>
      </c>
      <c r="X164" t="n">
        <v>657313482951.0046</v>
      </c>
      <c r="Y164" t="n">
        <v>657313482951.0046</v>
      </c>
      <c r="Z164" t="n">
        <v>657313482951.0046</v>
      </c>
      <c r="AA164" t="n">
        <v>657313482951.0046</v>
      </c>
      <c r="AB164" t="n">
        <v>657313482951.0046</v>
      </c>
      <c r="AC164" t="n">
        <v>657313482951.0046</v>
      </c>
      <c r="AD164" t="n">
        <v>657313482951.0046</v>
      </c>
      <c r="AE164" t="n">
        <v>657313482951.0046</v>
      </c>
      <c r="AF164" t="n">
        <v>657313482951.0046</v>
      </c>
      <c r="AG164" t="n">
        <v>657313482951.0046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2575972501805.582</v>
      </c>
      <c r="D165" t="n">
        <v>1894112369181.175</v>
      </c>
      <c r="E165" t="n">
        <v>2047108515765.198</v>
      </c>
      <c r="F165" t="n">
        <v>2035966501573.391</v>
      </c>
      <c r="G165" t="n">
        <v>1979818069717.733</v>
      </c>
      <c r="H165" t="n">
        <v>1931834621665.581</v>
      </c>
      <c r="I165" t="n">
        <v>1894393684896.766</v>
      </c>
      <c r="J165" t="n">
        <v>1867349139112.413</v>
      </c>
      <c r="K165" t="n">
        <v>1825351160873.068</v>
      </c>
      <c r="L165" t="n">
        <v>1797513195521.925</v>
      </c>
      <c r="M165" t="n">
        <v>1767980507825.883</v>
      </c>
      <c r="N165" t="n">
        <v>1755523410944.199</v>
      </c>
      <c r="O165" t="n">
        <v>1741824974327.21</v>
      </c>
      <c r="P165" t="n">
        <v>1727813812958.423</v>
      </c>
      <c r="Q165" t="n">
        <v>1717272667285.355</v>
      </c>
      <c r="R165" t="n">
        <v>1711192970363.929</v>
      </c>
      <c r="S165" t="n">
        <v>1698376717981.271</v>
      </c>
      <c r="T165" t="n">
        <v>1677847498794.431</v>
      </c>
      <c r="U165" t="n">
        <v>1661467003607.433</v>
      </c>
      <c r="V165" t="n">
        <v>1645169810646.896</v>
      </c>
      <c r="W165" t="n">
        <v>1626048535648.284</v>
      </c>
      <c r="X165" t="n">
        <v>1607205845144.724</v>
      </c>
      <c r="Y165" t="n">
        <v>1589857132276.393</v>
      </c>
      <c r="Z165" t="n">
        <v>1573174837219.755</v>
      </c>
      <c r="AA165" t="n">
        <v>1568339211254.173</v>
      </c>
      <c r="AB165" t="n">
        <v>1568553612066.541</v>
      </c>
      <c r="AC165" t="n">
        <v>1552799931993.409</v>
      </c>
      <c r="AD165" t="n">
        <v>1537199200270.503</v>
      </c>
      <c r="AE165" t="n">
        <v>1525611997130.721</v>
      </c>
      <c r="AF165" t="n">
        <v>1519808153483.806</v>
      </c>
      <c r="AG165" t="n">
        <v>1517498906517.469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1666646140106.965</v>
      </c>
      <c r="D166" t="n">
        <v>1019028611083.995</v>
      </c>
      <c r="E166" t="n">
        <v>1080204896654.812</v>
      </c>
      <c r="F166" t="n">
        <v>1060170947785.651</v>
      </c>
      <c r="G166" t="n">
        <v>1039959038011.591</v>
      </c>
      <c r="H166" t="n">
        <v>1037892467003.435</v>
      </c>
      <c r="I166" t="n">
        <v>1023310795358.161</v>
      </c>
      <c r="J166" t="n">
        <v>998093735133.7767</v>
      </c>
      <c r="K166" t="n">
        <v>953981675831.5952</v>
      </c>
      <c r="L166" t="n">
        <v>921101174139.939</v>
      </c>
      <c r="M166" t="n">
        <v>890173793379.5642</v>
      </c>
      <c r="N166" t="n">
        <v>877912287031.9282</v>
      </c>
      <c r="O166" t="n">
        <v>868044354855.202</v>
      </c>
      <c r="P166" t="n">
        <v>855386885494.1627</v>
      </c>
      <c r="Q166" t="n">
        <v>842122124545.1506</v>
      </c>
      <c r="R166" t="n">
        <v>825320390611.2435</v>
      </c>
      <c r="S166" t="n">
        <v>805867039194.3209</v>
      </c>
      <c r="T166" t="n">
        <v>788360135174.7461</v>
      </c>
      <c r="U166" t="n">
        <v>775037536931.6415</v>
      </c>
      <c r="V166" t="n">
        <v>763318811343.9515</v>
      </c>
      <c r="W166" t="n">
        <v>741965727267.2173</v>
      </c>
      <c r="X166" t="n">
        <v>727186074115.2407</v>
      </c>
      <c r="Y166" t="n">
        <v>723290954809.2336</v>
      </c>
      <c r="Z166" t="n">
        <v>719206752041.77</v>
      </c>
      <c r="AA166" t="n">
        <v>709870478068.4338</v>
      </c>
      <c r="AB166" t="n">
        <v>702540713297.8495</v>
      </c>
      <c r="AC166" t="n">
        <v>688068042706.8262</v>
      </c>
      <c r="AD166" t="n">
        <v>673315083690.5847</v>
      </c>
      <c r="AE166" t="n">
        <v>662510632251.8204</v>
      </c>
      <c r="AF166" t="n">
        <v>652998621884.8951</v>
      </c>
      <c r="AG166" t="n">
        <v>648562946330.2532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2487931507226.626</v>
      </c>
      <c r="D167" t="n">
        <v>1659427609910.566</v>
      </c>
      <c r="E167" t="n">
        <v>1755048024816.159</v>
      </c>
      <c r="F167" t="n">
        <v>1736604004206.801</v>
      </c>
      <c r="G167" t="n">
        <v>1699166004970.257</v>
      </c>
      <c r="H167" t="n">
        <v>1681161950775.163</v>
      </c>
      <c r="I167" t="n">
        <v>1667475852674.336</v>
      </c>
      <c r="J167" t="n">
        <v>1635364589667.621</v>
      </c>
      <c r="K167" t="n">
        <v>1576446801563.304</v>
      </c>
      <c r="L167" t="n">
        <v>1530828569638.712</v>
      </c>
      <c r="M167" t="n">
        <v>1486146837653.051</v>
      </c>
      <c r="N167" t="n">
        <v>1469560103835.332</v>
      </c>
      <c r="O167" t="n">
        <v>1459946837683.684</v>
      </c>
      <c r="P167" t="n">
        <v>1447982893832.973</v>
      </c>
      <c r="Q167" t="n">
        <v>1434959887970.785</v>
      </c>
      <c r="R167" t="n">
        <v>1416409018375.107</v>
      </c>
      <c r="S167" t="n">
        <v>1395384909007.821</v>
      </c>
      <c r="T167" t="n">
        <v>1374539928823.485</v>
      </c>
      <c r="U167" t="n">
        <v>1356183901496.98</v>
      </c>
      <c r="V167" t="n">
        <v>1342592081913.495</v>
      </c>
      <c r="W167" t="n">
        <v>1320581190731.363</v>
      </c>
      <c r="X167" t="n">
        <v>1301294948700.416</v>
      </c>
      <c r="Y167" t="n">
        <v>1292206499628.638</v>
      </c>
      <c r="Z167" t="n">
        <v>1282734651253.003</v>
      </c>
      <c r="AA167" t="n">
        <v>1274287296099.152</v>
      </c>
      <c r="AB167" t="n">
        <v>1266553315059.855</v>
      </c>
      <c r="AC167" t="n">
        <v>1245064098340.349</v>
      </c>
      <c r="AD167" t="n">
        <v>1224681082890.989</v>
      </c>
      <c r="AE167" t="n">
        <v>1206840444792.621</v>
      </c>
      <c r="AF167" t="n">
        <v>1192475541366.931</v>
      </c>
      <c r="AG167" t="n">
        <v>1180785005216.512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1471069120959.992</v>
      </c>
      <c r="D168" t="n">
        <v>1216535454705.556</v>
      </c>
      <c r="E168" t="n">
        <v>2070338316971.388</v>
      </c>
      <c r="F168" t="n">
        <v>1971884144778.101</v>
      </c>
      <c r="G168" t="n">
        <v>1919736685351.649</v>
      </c>
      <c r="H168" t="n">
        <v>1901083256093.611</v>
      </c>
      <c r="I168" t="n">
        <v>1892513042103.444</v>
      </c>
      <c r="J168" t="n">
        <v>1885311326982.163</v>
      </c>
      <c r="K168" t="n">
        <v>1848129025471.998</v>
      </c>
      <c r="L168" t="n">
        <v>1827034319602.973</v>
      </c>
      <c r="M168" t="n">
        <v>1803650166414.482</v>
      </c>
      <c r="N168" t="n">
        <v>1798199169209.641</v>
      </c>
      <c r="O168" t="n">
        <v>1789355418265.313</v>
      </c>
      <c r="P168" t="n">
        <v>1784618792123.796</v>
      </c>
      <c r="Q168" t="n">
        <v>1787317323727.387</v>
      </c>
      <c r="R168" t="n">
        <v>1782995887605.579</v>
      </c>
      <c r="S168" t="n">
        <v>1774838014291.849</v>
      </c>
      <c r="T168" t="n">
        <v>1765964141718.641</v>
      </c>
      <c r="U168" t="n">
        <v>1757138707981.064</v>
      </c>
      <c r="V168" t="n">
        <v>1751170758496.782</v>
      </c>
      <c r="W168" t="n">
        <v>1732937810895.959</v>
      </c>
      <c r="X168" t="n">
        <v>1727776022033.278</v>
      </c>
      <c r="Y168" t="n">
        <v>1736583342088.622</v>
      </c>
      <c r="Z168" t="n">
        <v>1747294837548.084</v>
      </c>
      <c r="AA168" t="n">
        <v>1758986710617.81</v>
      </c>
      <c r="AB168" t="n">
        <v>1772167772596.464</v>
      </c>
      <c r="AC168" t="n">
        <v>1769033494996.698</v>
      </c>
      <c r="AD168" t="n">
        <v>1766395817224.427</v>
      </c>
      <c r="AE168" t="n">
        <v>1774900496319.325</v>
      </c>
      <c r="AF168" t="n">
        <v>1786649763303.541</v>
      </c>
      <c r="AG168" t="n">
        <v>1797084668941.049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61242405815.82561</v>
      </c>
      <c r="D169" t="n">
        <v>82960036406.42105</v>
      </c>
      <c r="E169" t="n">
        <v>83435895345.1248</v>
      </c>
      <c r="F169" t="n">
        <v>57234658727.32161</v>
      </c>
      <c r="G169" t="n">
        <v>45019879975.01234</v>
      </c>
      <c r="H169" t="n">
        <v>40493207861.05811</v>
      </c>
      <c r="I169" t="n">
        <v>37663083726.77635</v>
      </c>
      <c r="J169" t="n">
        <v>37481268089.26445</v>
      </c>
      <c r="K169" t="n">
        <v>36691410474.51997</v>
      </c>
      <c r="L169" t="n">
        <v>36788970084.89221</v>
      </c>
      <c r="M169" t="n">
        <v>36731832900.49589</v>
      </c>
      <c r="N169" t="n">
        <v>36393657520.31135</v>
      </c>
      <c r="O169" t="n">
        <v>36293667447.61777</v>
      </c>
      <c r="P169" t="n">
        <v>36782531491.72517</v>
      </c>
      <c r="Q169" t="n">
        <v>37091072287.46534</v>
      </c>
      <c r="R169" t="n">
        <v>37149190184.72818</v>
      </c>
      <c r="S169" t="n">
        <v>37368017073.02814</v>
      </c>
      <c r="T169" t="n">
        <v>37679372088.29829</v>
      </c>
      <c r="U169" t="n">
        <v>37606799336.17699</v>
      </c>
      <c r="V169" t="n">
        <v>37972733154.45258</v>
      </c>
      <c r="W169" t="n">
        <v>36701132323.80532</v>
      </c>
      <c r="X169" t="n">
        <v>36592827511.59138</v>
      </c>
      <c r="Y169" t="n">
        <v>36727270453.68214</v>
      </c>
      <c r="Z169" t="n">
        <v>36945287187.87501</v>
      </c>
      <c r="AA169" t="n">
        <v>37197031916.73764</v>
      </c>
      <c r="AB169" t="n">
        <v>37674042127.06729</v>
      </c>
      <c r="AC169" t="n">
        <v>37794755089.027</v>
      </c>
      <c r="AD169" t="n">
        <v>38139923378.34662</v>
      </c>
      <c r="AE169" t="n">
        <v>38728606936.38819</v>
      </c>
      <c r="AF169" t="n">
        <v>39330679357.04205</v>
      </c>
      <c r="AG169" t="n">
        <v>39897403474.8119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311835422091.0231</v>
      </c>
      <c r="D170" t="n">
        <v>286809190134.4553</v>
      </c>
      <c r="E170" t="n">
        <v>375804027331.1332</v>
      </c>
      <c r="F170" t="n">
        <v>314637493784.0729</v>
      </c>
      <c r="G170" t="n">
        <v>274306590096.19</v>
      </c>
      <c r="H170" t="n">
        <v>256550283267.5782</v>
      </c>
      <c r="I170" t="n">
        <v>244675229055.2845</v>
      </c>
      <c r="J170" t="n">
        <v>242057754741.7495</v>
      </c>
      <c r="K170" t="n">
        <v>235891292779.2529</v>
      </c>
      <c r="L170" t="n">
        <v>233491384738.2637</v>
      </c>
      <c r="M170" t="n">
        <v>230011603343.208</v>
      </c>
      <c r="N170" t="n">
        <v>227228574028.0297</v>
      </c>
      <c r="O170" t="n">
        <v>224449665824.4802</v>
      </c>
      <c r="P170" t="n">
        <v>223571016403.7415</v>
      </c>
      <c r="Q170" t="n">
        <v>222567454668.4581</v>
      </c>
      <c r="R170" t="n">
        <v>220917588943.9269</v>
      </c>
      <c r="S170" t="n">
        <v>219900384908.0789</v>
      </c>
      <c r="T170" t="n">
        <v>219697313579.8829</v>
      </c>
      <c r="U170" t="n">
        <v>218378415751.3408</v>
      </c>
      <c r="V170" t="n">
        <v>218927376241.7683</v>
      </c>
      <c r="W170" t="n">
        <v>212643817866.0923</v>
      </c>
      <c r="X170" t="n">
        <v>211153680744.0049</v>
      </c>
      <c r="Y170" t="n">
        <v>211437184802.6129</v>
      </c>
      <c r="Z170" t="n">
        <v>212319244798.4928</v>
      </c>
      <c r="AA170" t="n">
        <v>213109929802.0494</v>
      </c>
      <c r="AB170" t="n">
        <v>214452843763.8772</v>
      </c>
      <c r="AC170" t="n">
        <v>213963284123.8247</v>
      </c>
      <c r="AD170" t="n">
        <v>214009326888.2302</v>
      </c>
      <c r="AE170" t="n">
        <v>215431963043.9823</v>
      </c>
      <c r="AF170" t="n">
        <v>217277510517.2371</v>
      </c>
      <c r="AG170" t="n">
        <v>219470794547.5916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840683554747.4039</v>
      </c>
      <c r="D171" t="n">
        <v>805126184004.2013</v>
      </c>
      <c r="E171" t="n">
        <v>1121607473219.227</v>
      </c>
      <c r="F171" t="n">
        <v>911438425455.4996</v>
      </c>
      <c r="G171" t="n">
        <v>801824161767.051</v>
      </c>
      <c r="H171" t="n">
        <v>766435918412.7305</v>
      </c>
      <c r="I171" t="n">
        <v>743971667999.8438</v>
      </c>
      <c r="J171" t="n">
        <v>740134946672.2809</v>
      </c>
      <c r="K171" t="n">
        <v>725203278603.2739</v>
      </c>
      <c r="L171" t="n">
        <v>720332077249.6129</v>
      </c>
      <c r="M171" t="n">
        <v>710359262228.7859</v>
      </c>
      <c r="N171" t="n">
        <v>705284490408.4508</v>
      </c>
      <c r="O171" t="n">
        <v>697591569598.9875</v>
      </c>
      <c r="P171" t="n">
        <v>696163250793.7229</v>
      </c>
      <c r="Q171" t="n">
        <v>697093451432.5747</v>
      </c>
      <c r="R171" t="n">
        <v>695083875997.2614</v>
      </c>
      <c r="S171" t="n">
        <v>693691187962.1263</v>
      </c>
      <c r="T171" t="n">
        <v>692685925167.5347</v>
      </c>
      <c r="U171" t="n">
        <v>689445187855.0073</v>
      </c>
      <c r="V171" t="n">
        <v>690060174947.4454</v>
      </c>
      <c r="W171" t="n">
        <v>675043230568.5948</v>
      </c>
      <c r="X171" t="n">
        <v>673199219445.1506</v>
      </c>
      <c r="Y171" t="n">
        <v>676340903216.7174</v>
      </c>
      <c r="Z171" t="n">
        <v>680811377175.6533</v>
      </c>
      <c r="AA171" t="n">
        <v>684257822801.0625</v>
      </c>
      <c r="AB171" t="n">
        <v>688084329974.5215</v>
      </c>
      <c r="AC171" t="n">
        <v>687273373646.3702</v>
      </c>
      <c r="AD171" t="n">
        <v>688086230282.2618</v>
      </c>
      <c r="AE171" t="n">
        <v>692573569472.3923</v>
      </c>
      <c r="AF171" t="n">
        <v>698318674848.1003</v>
      </c>
      <c r="AG171" t="n">
        <v>703385607899.007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364859645456.0807</v>
      </c>
      <c r="D172" t="n">
        <v>333376251169.4111</v>
      </c>
      <c r="E172" t="n">
        <v>909914305266.8943</v>
      </c>
      <c r="F172" t="n">
        <v>828449281656.1565</v>
      </c>
      <c r="G172" t="n">
        <v>775498877180.3794</v>
      </c>
      <c r="H172" t="n">
        <v>753076554480.3926</v>
      </c>
      <c r="I172" t="n">
        <v>744342408581.7673</v>
      </c>
      <c r="J172" t="n">
        <v>748211845395.3635</v>
      </c>
      <c r="K172" t="n">
        <v>737945125150.8047</v>
      </c>
      <c r="L172" t="n">
        <v>725682375690.3632</v>
      </c>
      <c r="M172" t="n">
        <v>709852434075.806</v>
      </c>
      <c r="N172" t="n">
        <v>702395237584.28</v>
      </c>
      <c r="O172" t="n">
        <v>699710098380.0289</v>
      </c>
      <c r="P172" t="n">
        <v>701141793918.6831</v>
      </c>
      <c r="Q172" t="n">
        <v>705294083155.0206</v>
      </c>
      <c r="R172" t="n">
        <v>706837235084.6304</v>
      </c>
      <c r="S172" t="n">
        <v>707940829648.1516</v>
      </c>
      <c r="T172" t="n">
        <v>708389789310.8408</v>
      </c>
      <c r="U172" t="n">
        <v>706434307499.0493</v>
      </c>
      <c r="V172" t="n">
        <v>709922167775.5955</v>
      </c>
      <c r="W172" t="n">
        <v>702268698342.5272</v>
      </c>
      <c r="X172" t="n">
        <v>701094782435.679</v>
      </c>
      <c r="Y172" t="n">
        <v>703062408880.58</v>
      </c>
      <c r="Z172" t="n">
        <v>703682764575.0549</v>
      </c>
      <c r="AA172" t="n">
        <v>707592552911.563</v>
      </c>
      <c r="AB172" t="n">
        <v>711862958498.9484</v>
      </c>
      <c r="AC172" t="n">
        <v>708524751443.2985</v>
      </c>
      <c r="AD172" t="n">
        <v>706562217909.0563</v>
      </c>
      <c r="AE172" t="n">
        <v>706699334734.485</v>
      </c>
      <c r="AF172" t="n">
        <v>707786279397.7758</v>
      </c>
      <c r="AG172" t="n">
        <v>706696396516.7972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31796087958.10503</v>
      </c>
      <c r="D173" t="n">
        <v>29052433551.74469</v>
      </c>
      <c r="E173" t="n">
        <v>79295465105.32584</v>
      </c>
      <c r="F173" t="n">
        <v>72196107616.78188</v>
      </c>
      <c r="G173" t="n">
        <v>67581687416.85951</v>
      </c>
      <c r="H173" t="n">
        <v>65627669882.52077</v>
      </c>
      <c r="I173" t="n">
        <v>64866523302.76004</v>
      </c>
      <c r="J173" t="n">
        <v>65203729554.00124</v>
      </c>
      <c r="K173" t="n">
        <v>64309025127.23681</v>
      </c>
      <c r="L173" t="n">
        <v>63240374578.16058</v>
      </c>
      <c r="M173" t="n">
        <v>61860857215.20597</v>
      </c>
      <c r="N173" t="n">
        <v>61210991771.00469</v>
      </c>
      <c r="O173" t="n">
        <v>60976992414.31672</v>
      </c>
      <c r="P173" t="n">
        <v>61101759068.6815</v>
      </c>
      <c r="Q173" t="n">
        <v>61463614799.8656</v>
      </c>
      <c r="R173" t="n">
        <v>61598094441.82561</v>
      </c>
      <c r="S173" t="n">
        <v>61694268382.26769</v>
      </c>
      <c r="T173" t="n">
        <v>61733393457.08012</v>
      </c>
      <c r="U173" t="n">
        <v>61562980882.10085</v>
      </c>
      <c r="V173" t="n">
        <v>61866934233.80685</v>
      </c>
      <c r="W173" t="n">
        <v>61199964372.08286</v>
      </c>
      <c r="X173" t="n">
        <v>61097662202.209</v>
      </c>
      <c r="Y173" t="n">
        <v>61269133134.36034</v>
      </c>
      <c r="Z173" t="n">
        <v>61323194701.52046</v>
      </c>
      <c r="AA173" t="n">
        <v>61663917429.81721</v>
      </c>
      <c r="AB173" t="n">
        <v>62036066538.01348</v>
      </c>
      <c r="AC173" t="n">
        <v>61745154877.91161</v>
      </c>
      <c r="AD173" t="n">
        <v>61574127772.96146</v>
      </c>
      <c r="AE173" t="n">
        <v>61586076966.8396</v>
      </c>
      <c r="AF173" t="n">
        <v>61680799933.73933</v>
      </c>
      <c r="AG173" t="n">
        <v>61585820912.68506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99689314653.77786</v>
      </c>
      <c r="D174" t="n">
        <v>99689314653.77786</v>
      </c>
      <c r="E174" t="n">
        <v>99689314653.77786</v>
      </c>
      <c r="F174" t="n">
        <v>98657925443.05952</v>
      </c>
      <c r="G174" t="n">
        <v>96878654764.27255</v>
      </c>
      <c r="H174" t="n">
        <v>95600069457.41034</v>
      </c>
      <c r="I174" t="n">
        <v>94824435067.14227</v>
      </c>
      <c r="J174" t="n">
        <v>94395051420.50543</v>
      </c>
      <c r="K174" t="n">
        <v>93285437986.89838</v>
      </c>
      <c r="L174" t="n">
        <v>92830441099.13869</v>
      </c>
      <c r="M174" t="n">
        <v>92327867773.3228</v>
      </c>
      <c r="N174" t="n">
        <v>91936306136.3047</v>
      </c>
      <c r="O174" t="n">
        <v>91171684810.40149</v>
      </c>
      <c r="P174" t="n">
        <v>90588244126.24933</v>
      </c>
      <c r="Q174" t="n">
        <v>90353760252.97234</v>
      </c>
      <c r="R174" t="n">
        <v>90187053924.38655</v>
      </c>
      <c r="S174" t="n">
        <v>89988818765.81902</v>
      </c>
      <c r="T174" t="n">
        <v>89797128514.07407</v>
      </c>
      <c r="U174" t="n">
        <v>89736525194.16914</v>
      </c>
      <c r="V174" t="n">
        <v>89904930681.25696</v>
      </c>
      <c r="W174" t="n">
        <v>89892218458.39009</v>
      </c>
      <c r="X174" t="n">
        <v>90137463668.84647</v>
      </c>
      <c r="Y174" t="n">
        <v>90721093148.38776</v>
      </c>
      <c r="Z174" t="n">
        <v>91246699511.67528</v>
      </c>
      <c r="AA174" t="n">
        <v>91929761229.48218</v>
      </c>
      <c r="AB174" t="n">
        <v>92837615323.92494</v>
      </c>
      <c r="AC174" t="n">
        <v>93232701141.53979</v>
      </c>
      <c r="AD174" t="n">
        <v>93556736961.05219</v>
      </c>
      <c r="AE174" t="n">
        <v>94163588273.45422</v>
      </c>
      <c r="AF174" t="n">
        <v>94830161860.612</v>
      </c>
      <c r="AG174" t="n">
        <v>95435188150.91928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689930332983.4453</v>
      </c>
      <c r="D175" t="n">
        <v>689930332983.4453</v>
      </c>
      <c r="E175" t="n">
        <v>689930332983.4453</v>
      </c>
      <c r="F175" t="n">
        <v>689930332983.4453</v>
      </c>
      <c r="G175" t="n">
        <v>689930332983.4453</v>
      </c>
      <c r="H175" t="n">
        <v>689930332983.4453</v>
      </c>
      <c r="I175" t="n">
        <v>689930332983.4453</v>
      </c>
      <c r="J175" t="n">
        <v>689930332983.4453</v>
      </c>
      <c r="K175" t="n">
        <v>689930332983.4453</v>
      </c>
      <c r="L175" t="n">
        <v>689930332983.4453</v>
      </c>
      <c r="M175" t="n">
        <v>689930332983.4453</v>
      </c>
      <c r="N175" t="n">
        <v>689930332983.4453</v>
      </c>
      <c r="O175" t="n">
        <v>689930332983.4453</v>
      </c>
      <c r="P175" t="n">
        <v>689930332983.4453</v>
      </c>
      <c r="Q175" t="n">
        <v>689930332983.4453</v>
      </c>
      <c r="R175" t="n">
        <v>689930332983.4453</v>
      </c>
      <c r="S175" t="n">
        <v>689930332983.4453</v>
      </c>
      <c r="T175" t="n">
        <v>689930332983.4453</v>
      </c>
      <c r="U175" t="n">
        <v>689930332983.4453</v>
      </c>
      <c r="V175" t="n">
        <v>689930332983.4453</v>
      </c>
      <c r="W175" t="n">
        <v>689930332983.4453</v>
      </c>
      <c r="X175" t="n">
        <v>689930332983.4453</v>
      </c>
      <c r="Y175" t="n">
        <v>689930332983.4453</v>
      </c>
      <c r="Z175" t="n">
        <v>689930332983.4453</v>
      </c>
      <c r="AA175" t="n">
        <v>689930332983.4453</v>
      </c>
      <c r="AB175" t="n">
        <v>689930332983.4453</v>
      </c>
      <c r="AC175" t="n">
        <v>689930332983.4453</v>
      </c>
      <c r="AD175" t="n">
        <v>689930332983.4453</v>
      </c>
      <c r="AE175" t="n">
        <v>689930332983.4453</v>
      </c>
      <c r="AF175" t="n">
        <v>689930332983.4453</v>
      </c>
      <c r="AG175" t="n">
        <v>689930332983.4453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2016790024517.822</v>
      </c>
      <c r="D177" t="n">
        <v>1562388767405.533</v>
      </c>
      <c r="E177" t="n">
        <v>3186867368075.85</v>
      </c>
      <c r="F177" t="n">
        <v>3251932610644.284</v>
      </c>
      <c r="G177" t="n">
        <v>3332339064902.401</v>
      </c>
      <c r="H177" t="n">
        <v>3418795177063.122</v>
      </c>
      <c r="I177" t="n">
        <v>3490954572925.25</v>
      </c>
      <c r="J177" t="n">
        <v>3542161578250.264</v>
      </c>
      <c r="K177" t="n">
        <v>3579864066703.639</v>
      </c>
      <c r="L177" t="n">
        <v>3616371078204.653</v>
      </c>
      <c r="M177" t="n">
        <v>3658676991711.064</v>
      </c>
      <c r="N177" t="n">
        <v>3711776739289.8</v>
      </c>
      <c r="O177" t="n">
        <v>3764586569269.459</v>
      </c>
      <c r="P177" t="n">
        <v>3812453444440.991</v>
      </c>
      <c r="Q177" t="n">
        <v>3864152886166.027</v>
      </c>
      <c r="R177" t="n">
        <v>3921317695401.908</v>
      </c>
      <c r="S177" t="n">
        <v>3962926563616.52</v>
      </c>
      <c r="T177" t="n">
        <v>3999963578150.105</v>
      </c>
      <c r="U177" t="n">
        <v>4050403245128.565</v>
      </c>
      <c r="V177" t="n">
        <v>4099192950403.924</v>
      </c>
      <c r="W177" t="n">
        <v>4155017406391.493</v>
      </c>
      <c r="X177" t="n">
        <v>4217440609143.659</v>
      </c>
      <c r="Y177" t="n">
        <v>4281422359626.308</v>
      </c>
      <c r="Z177" t="n">
        <v>4357223958769.241</v>
      </c>
      <c r="AA177" t="n">
        <v>4439255018628.548</v>
      </c>
      <c r="AB177" t="n">
        <v>4519123714517.065</v>
      </c>
      <c r="AC177" t="n">
        <v>4595348337043.509</v>
      </c>
      <c r="AD177" t="n">
        <v>4667346355892.605</v>
      </c>
      <c r="AE177" t="n">
        <v>4746599850046.036</v>
      </c>
      <c r="AF177" t="n">
        <v>4832698886689.172</v>
      </c>
      <c r="AG177" t="n">
        <v>4923439080025.064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workbookViewId="0">
      <selection activeCell="A35" sqref="A35"/>
    </sheetView>
  </sheetViews>
  <sheetFormatPr baseColWidth="10" defaultColWidth="8.83203125" defaultRowHeight="15"/>
  <cols>
    <col width="23.83203125" customWidth="1" style="163" min="1" max="1"/>
    <col width="28.33203125" customWidth="1" style="163" min="2" max="2"/>
    <col width="12" bestFit="1" customWidth="1" style="163" min="3" max="3"/>
  </cols>
  <sheetData>
    <row r="1">
      <c r="A1" s="166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22" t="inlineStr">
        <is>
          <t>National Non-Energy Consumption %s</t>
        </is>
      </c>
      <c r="B3" s="121" t="n"/>
      <c r="C3" s="121" t="n"/>
    </row>
    <row r="4">
      <c r="A4" t="inlineStr">
        <is>
          <t>SIT National Data</t>
        </is>
      </c>
      <c r="B4" t="inlineStr">
        <is>
          <t>COAL</t>
        </is>
      </c>
      <c r="C4" s="119">
        <f>'SIT_Non-Energy Consump.'!AD77</f>
        <v/>
      </c>
    </row>
    <row r="5">
      <c r="B5" t="inlineStr">
        <is>
          <t>NATURAL GAS</t>
        </is>
      </c>
      <c r="C5" s="120">
        <f>'SIT_Non-Energy Consump.'!AD78</f>
        <v/>
      </c>
    </row>
    <row r="6">
      <c r="B6" t="inlineStr">
        <is>
          <t>CRUDE OIL</t>
        </is>
      </c>
      <c r="C6" s="120">
        <f>AVERAGE('SIT_Non-Energy Consump.'!AD83:AD84)</f>
        <v/>
      </c>
    </row>
    <row r="7">
      <c r="B7" s="12" t="inlineStr">
        <is>
          <t>LPG</t>
        </is>
      </c>
      <c r="C7" s="120">
        <f>'SIT_Non-Energy Consump.'!AD80</f>
        <v/>
      </c>
    </row>
    <row r="9" customFormat="1" s="15">
      <c r="A9" s="123" t="inlineStr">
        <is>
          <t>Total Energy Consumption</t>
        </is>
      </c>
      <c r="B9" s="123" t="n"/>
      <c r="C9" s="123" t="n"/>
    </row>
    <row r="10">
      <c r="B10" t="inlineStr">
        <is>
          <t>COAL</t>
        </is>
      </c>
      <c r="C10" s="118">
        <f>SUMIFS(BIFUBC!C:C,BIFUBC!$A:$A,$B10)</f>
        <v/>
      </c>
      <c r="D10" s="118">
        <f>SUMIFS(BIFUBC!D:D,BIFUBC!$A:$A,$B10)</f>
        <v/>
      </c>
      <c r="E10" s="118">
        <f>SUMIFS(BIFUBC!E:E,BIFUBC!$A:$A,$B10)</f>
        <v/>
      </c>
      <c r="F10" s="118">
        <f>SUMIFS(BIFUBC!F:F,BIFUBC!$A:$A,$B10)</f>
        <v/>
      </c>
      <c r="G10" s="118">
        <f>SUMIFS(BIFUBC!G:G,BIFUBC!$A:$A,$B10)</f>
        <v/>
      </c>
      <c r="H10" s="118">
        <f>SUMIFS(BIFUBC!H:H,BIFUBC!$A:$A,$B10)</f>
        <v/>
      </c>
      <c r="I10" s="118">
        <f>SUMIFS(BIFUBC!I:I,BIFUBC!$A:$A,$B10)</f>
        <v/>
      </c>
      <c r="J10" s="118">
        <f>SUMIFS(BIFUBC!J:J,BIFUBC!$A:$A,$B10)</f>
        <v/>
      </c>
      <c r="K10" s="118">
        <f>SUMIFS(BIFUBC!K:K,BIFUBC!$A:$A,$B10)</f>
        <v/>
      </c>
      <c r="L10" s="118">
        <f>SUMIFS(BIFUBC!L:L,BIFUBC!$A:$A,$B10)</f>
        <v/>
      </c>
      <c r="M10" s="118">
        <f>SUMIFS(BIFUBC!M:M,BIFUBC!$A:$A,$B10)</f>
        <v/>
      </c>
      <c r="N10" s="118">
        <f>SUMIFS(BIFUBC!N:N,BIFUBC!$A:$A,$B10)</f>
        <v/>
      </c>
      <c r="O10" s="118">
        <f>SUMIFS(BIFUBC!O:O,BIFUBC!$A:$A,$B10)</f>
        <v/>
      </c>
      <c r="P10" s="118">
        <f>SUMIFS(BIFUBC!P:P,BIFUBC!$A:$A,$B10)</f>
        <v/>
      </c>
      <c r="Q10" s="118">
        <f>SUMIFS(BIFUBC!Q:Q,BIFUBC!$A:$A,$B10)</f>
        <v/>
      </c>
      <c r="R10" s="118">
        <f>SUMIFS(BIFUBC!R:R,BIFUBC!$A:$A,$B10)</f>
        <v/>
      </c>
      <c r="S10" s="118">
        <f>SUMIFS(BIFUBC!S:S,BIFUBC!$A:$A,$B10)</f>
        <v/>
      </c>
      <c r="T10" s="118">
        <f>SUMIFS(BIFUBC!T:T,BIFUBC!$A:$A,$B10)</f>
        <v/>
      </c>
      <c r="U10" s="118">
        <f>SUMIFS(BIFUBC!U:U,BIFUBC!$A:$A,$B10)</f>
        <v/>
      </c>
      <c r="V10" s="118">
        <f>SUMIFS(BIFUBC!V:V,BIFUBC!$A:$A,$B10)</f>
        <v/>
      </c>
      <c r="W10" s="118">
        <f>SUMIFS(BIFUBC!W:W,BIFUBC!$A:$A,$B10)</f>
        <v/>
      </c>
      <c r="X10" s="118">
        <f>SUMIFS(BIFUBC!X:X,BIFUBC!$A:$A,$B10)</f>
        <v/>
      </c>
      <c r="Y10" s="118">
        <f>SUMIFS(BIFUBC!Y:Y,BIFUBC!$A:$A,$B10)</f>
        <v/>
      </c>
      <c r="Z10" s="118">
        <f>SUMIFS(BIFUBC!Z:Z,BIFUBC!$A:$A,$B10)</f>
        <v/>
      </c>
      <c r="AA10" s="118">
        <f>SUMIFS(BIFUBC!AA:AA,BIFUBC!$A:$A,$B10)</f>
        <v/>
      </c>
      <c r="AB10" s="118">
        <f>SUMIFS(BIFUBC!AB:AB,BIFUBC!$A:$A,$B10)</f>
        <v/>
      </c>
      <c r="AC10" s="118">
        <f>SUMIFS(BIFUBC!AC:AC,BIFUBC!$A:$A,$B10)</f>
        <v/>
      </c>
      <c r="AD10" s="118">
        <f>SUMIFS(BIFUBC!AD:AD,BIFUBC!$A:$A,$B10)</f>
        <v/>
      </c>
      <c r="AE10" s="118">
        <f>SUMIFS(BIFUBC!AE:AE,BIFUBC!$A:$A,$B10)</f>
        <v/>
      </c>
      <c r="AF10" s="118">
        <f>SUMIFS(BIFUBC!AF:AF,BIFUBC!$A:$A,$B10)</f>
        <v/>
      </c>
      <c r="AG10" s="118">
        <f>SUMIFS(BIFUBC!AG:AG,BIFUBC!$A:$A,$B10)</f>
        <v/>
      </c>
    </row>
    <row r="11">
      <c r="B11" t="inlineStr">
        <is>
          <t>NATURAL GAS</t>
        </is>
      </c>
      <c r="C11" s="118">
        <f>SUMIFS(BIFUBC!C:C,BIFUBC!$A:$A,$B11)</f>
        <v/>
      </c>
      <c r="D11" s="118">
        <f>SUMIFS(BIFUBC!D:D,BIFUBC!$A:$A,$B11)</f>
        <v/>
      </c>
      <c r="E11" s="118">
        <f>SUMIFS(BIFUBC!E:E,BIFUBC!$A:$A,$B11)</f>
        <v/>
      </c>
      <c r="F11" s="118">
        <f>SUMIFS(BIFUBC!F:F,BIFUBC!$A:$A,$B11)</f>
        <v/>
      </c>
      <c r="G11" s="118">
        <f>SUMIFS(BIFUBC!G:G,BIFUBC!$A:$A,$B11)</f>
        <v/>
      </c>
      <c r="H11" s="118">
        <f>SUMIFS(BIFUBC!H:H,BIFUBC!$A:$A,$B11)</f>
        <v/>
      </c>
      <c r="I11" s="118">
        <f>SUMIFS(BIFUBC!I:I,BIFUBC!$A:$A,$B11)</f>
        <v/>
      </c>
      <c r="J11" s="118">
        <f>SUMIFS(BIFUBC!J:J,BIFUBC!$A:$A,$B11)</f>
        <v/>
      </c>
      <c r="K11" s="118">
        <f>SUMIFS(BIFUBC!K:K,BIFUBC!$A:$A,$B11)</f>
        <v/>
      </c>
      <c r="L11" s="118">
        <f>SUMIFS(BIFUBC!L:L,BIFUBC!$A:$A,$B11)</f>
        <v/>
      </c>
      <c r="M11" s="118">
        <f>SUMIFS(BIFUBC!M:M,BIFUBC!$A:$A,$B11)</f>
        <v/>
      </c>
      <c r="N11" s="118">
        <f>SUMIFS(BIFUBC!N:N,BIFUBC!$A:$A,$B11)</f>
        <v/>
      </c>
      <c r="O11" s="118">
        <f>SUMIFS(BIFUBC!O:O,BIFUBC!$A:$A,$B11)</f>
        <v/>
      </c>
      <c r="P11" s="118">
        <f>SUMIFS(BIFUBC!P:P,BIFUBC!$A:$A,$B11)</f>
        <v/>
      </c>
      <c r="Q11" s="118">
        <f>SUMIFS(BIFUBC!Q:Q,BIFUBC!$A:$A,$B11)</f>
        <v/>
      </c>
      <c r="R11" s="118">
        <f>SUMIFS(BIFUBC!R:R,BIFUBC!$A:$A,$B11)</f>
        <v/>
      </c>
      <c r="S11" s="118">
        <f>SUMIFS(BIFUBC!S:S,BIFUBC!$A:$A,$B11)</f>
        <v/>
      </c>
      <c r="T11" s="118">
        <f>SUMIFS(BIFUBC!T:T,BIFUBC!$A:$A,$B11)</f>
        <v/>
      </c>
      <c r="U11" s="118">
        <f>SUMIFS(BIFUBC!U:U,BIFUBC!$A:$A,$B11)</f>
        <v/>
      </c>
      <c r="V11" s="118">
        <f>SUMIFS(BIFUBC!V:V,BIFUBC!$A:$A,$B11)</f>
        <v/>
      </c>
      <c r="W11" s="118">
        <f>SUMIFS(BIFUBC!W:W,BIFUBC!$A:$A,$B11)</f>
        <v/>
      </c>
      <c r="X11" s="118">
        <f>SUMIFS(BIFUBC!X:X,BIFUBC!$A:$A,$B11)</f>
        <v/>
      </c>
      <c r="Y11" s="118">
        <f>SUMIFS(BIFUBC!Y:Y,BIFUBC!$A:$A,$B11)</f>
        <v/>
      </c>
      <c r="Z11" s="118">
        <f>SUMIFS(BIFUBC!Z:Z,BIFUBC!$A:$A,$B11)</f>
        <v/>
      </c>
      <c r="AA11" s="118">
        <f>SUMIFS(BIFUBC!AA:AA,BIFUBC!$A:$A,$B11)</f>
        <v/>
      </c>
      <c r="AB11" s="118">
        <f>SUMIFS(BIFUBC!AB:AB,BIFUBC!$A:$A,$B11)</f>
        <v/>
      </c>
      <c r="AC11" s="118">
        <f>SUMIFS(BIFUBC!AC:AC,BIFUBC!$A:$A,$B11)</f>
        <v/>
      </c>
      <c r="AD11" s="118">
        <f>SUMIFS(BIFUBC!AD:AD,BIFUBC!$A:$A,$B11)</f>
        <v/>
      </c>
      <c r="AE11" s="118">
        <f>SUMIFS(BIFUBC!AE:AE,BIFUBC!$A:$A,$B11)</f>
        <v/>
      </c>
      <c r="AF11" s="118">
        <f>SUMIFS(BIFUBC!AF:AF,BIFUBC!$A:$A,$B11)</f>
        <v/>
      </c>
      <c r="AG11" s="118">
        <f>SUMIFS(BIFUBC!AG:AG,BIFUBC!$A:$A,$B11)</f>
        <v/>
      </c>
    </row>
    <row r="12">
      <c r="B12" t="inlineStr">
        <is>
          <t>CRUDE OIL</t>
        </is>
      </c>
      <c r="C12" s="118">
        <f>SUMIFS(BIFUBC!C:C,BIFUBC!$A:$A,$B12)</f>
        <v/>
      </c>
      <c r="D12" s="118">
        <f>SUMIFS(BIFUBC!D:D,BIFUBC!$A:$A,$B12)</f>
        <v/>
      </c>
      <c r="E12" s="118">
        <f>SUMIFS(BIFUBC!E:E,BIFUBC!$A:$A,$B12)</f>
        <v/>
      </c>
      <c r="F12" s="118">
        <f>SUMIFS(BIFUBC!F:F,BIFUBC!$A:$A,$B12)</f>
        <v/>
      </c>
      <c r="G12" s="118">
        <f>SUMIFS(BIFUBC!G:G,BIFUBC!$A:$A,$B12)</f>
        <v/>
      </c>
      <c r="H12" s="118">
        <f>SUMIFS(BIFUBC!H:H,BIFUBC!$A:$A,$B12)</f>
        <v/>
      </c>
      <c r="I12" s="118">
        <f>SUMIFS(BIFUBC!I:I,BIFUBC!$A:$A,$B12)</f>
        <v/>
      </c>
      <c r="J12" s="118">
        <f>SUMIFS(BIFUBC!J:J,BIFUBC!$A:$A,$B12)</f>
        <v/>
      </c>
      <c r="K12" s="118">
        <f>SUMIFS(BIFUBC!K:K,BIFUBC!$A:$A,$B12)</f>
        <v/>
      </c>
      <c r="L12" s="118">
        <f>SUMIFS(BIFUBC!L:L,BIFUBC!$A:$A,$B12)</f>
        <v/>
      </c>
      <c r="M12" s="118">
        <f>SUMIFS(BIFUBC!M:M,BIFUBC!$A:$A,$B12)</f>
        <v/>
      </c>
      <c r="N12" s="118">
        <f>SUMIFS(BIFUBC!N:N,BIFUBC!$A:$A,$B12)</f>
        <v/>
      </c>
      <c r="O12" s="118">
        <f>SUMIFS(BIFUBC!O:O,BIFUBC!$A:$A,$B12)</f>
        <v/>
      </c>
      <c r="P12" s="118">
        <f>SUMIFS(BIFUBC!P:P,BIFUBC!$A:$A,$B12)</f>
        <v/>
      </c>
      <c r="Q12" s="118">
        <f>SUMIFS(BIFUBC!Q:Q,BIFUBC!$A:$A,$B12)</f>
        <v/>
      </c>
      <c r="R12" s="118">
        <f>SUMIFS(BIFUBC!R:R,BIFUBC!$A:$A,$B12)</f>
        <v/>
      </c>
      <c r="S12" s="118">
        <f>SUMIFS(BIFUBC!S:S,BIFUBC!$A:$A,$B12)</f>
        <v/>
      </c>
      <c r="T12" s="118">
        <f>SUMIFS(BIFUBC!T:T,BIFUBC!$A:$A,$B12)</f>
        <v/>
      </c>
      <c r="U12" s="118">
        <f>SUMIFS(BIFUBC!U:U,BIFUBC!$A:$A,$B12)</f>
        <v/>
      </c>
      <c r="V12" s="118">
        <f>SUMIFS(BIFUBC!V:V,BIFUBC!$A:$A,$B12)</f>
        <v/>
      </c>
      <c r="W12" s="118">
        <f>SUMIFS(BIFUBC!W:W,BIFUBC!$A:$A,$B12)</f>
        <v/>
      </c>
      <c r="X12" s="118">
        <f>SUMIFS(BIFUBC!X:X,BIFUBC!$A:$A,$B12)</f>
        <v/>
      </c>
      <c r="Y12" s="118">
        <f>SUMIFS(BIFUBC!Y:Y,BIFUBC!$A:$A,$B12)</f>
        <v/>
      </c>
      <c r="Z12" s="118">
        <f>SUMIFS(BIFUBC!Z:Z,BIFUBC!$A:$A,$B12)</f>
        <v/>
      </c>
      <c r="AA12" s="118">
        <f>SUMIFS(BIFUBC!AA:AA,BIFUBC!$A:$A,$B12)</f>
        <v/>
      </c>
      <c r="AB12" s="118">
        <f>SUMIFS(BIFUBC!AB:AB,BIFUBC!$A:$A,$B12)</f>
        <v/>
      </c>
      <c r="AC12" s="118">
        <f>SUMIFS(BIFUBC!AC:AC,BIFUBC!$A:$A,$B12)</f>
        <v/>
      </c>
      <c r="AD12" s="118">
        <f>SUMIFS(BIFUBC!AD:AD,BIFUBC!$A:$A,$B12)</f>
        <v/>
      </c>
      <c r="AE12" s="118">
        <f>SUMIFS(BIFUBC!AE:AE,BIFUBC!$A:$A,$B12)</f>
        <v/>
      </c>
      <c r="AF12" s="118">
        <f>SUMIFS(BIFUBC!AF:AF,BIFUBC!$A:$A,$B12)</f>
        <v/>
      </c>
      <c r="AG12" s="118">
        <f>SUMIFS(BIFUBC!AG:AG,BIFUBC!$A:$A,$B12)</f>
        <v/>
      </c>
    </row>
    <row r="13">
      <c r="B13" t="inlineStr">
        <is>
          <t>LPG PROPANE OR BUTANE</t>
        </is>
      </c>
      <c r="C13" s="118">
        <f>SUMIFS(BIFUBC!C:C,BIFUBC!$A:$A,$B13)</f>
        <v/>
      </c>
      <c r="D13" s="118">
        <f>SUMIFS(BIFUBC!D:D,BIFUBC!$A:$A,$B13)</f>
        <v/>
      </c>
      <c r="E13" s="118">
        <f>SUMIFS(BIFUBC!E:E,BIFUBC!$A:$A,$B13)</f>
        <v/>
      </c>
      <c r="F13" s="118">
        <f>SUMIFS(BIFUBC!F:F,BIFUBC!$A:$A,$B13)</f>
        <v/>
      </c>
      <c r="G13" s="118">
        <f>SUMIFS(BIFUBC!G:G,BIFUBC!$A:$A,$B13)</f>
        <v/>
      </c>
      <c r="H13" s="118">
        <f>SUMIFS(BIFUBC!H:H,BIFUBC!$A:$A,$B13)</f>
        <v/>
      </c>
      <c r="I13" s="118">
        <f>SUMIFS(BIFUBC!I:I,BIFUBC!$A:$A,$B13)</f>
        <v/>
      </c>
      <c r="J13" s="118">
        <f>SUMIFS(BIFUBC!J:J,BIFUBC!$A:$A,$B13)</f>
        <v/>
      </c>
      <c r="K13" s="118">
        <f>SUMIFS(BIFUBC!K:K,BIFUBC!$A:$A,$B13)</f>
        <v/>
      </c>
      <c r="L13" s="118">
        <f>SUMIFS(BIFUBC!L:L,BIFUBC!$A:$A,$B13)</f>
        <v/>
      </c>
      <c r="M13" s="118">
        <f>SUMIFS(BIFUBC!M:M,BIFUBC!$A:$A,$B13)</f>
        <v/>
      </c>
      <c r="N13" s="118">
        <f>SUMIFS(BIFUBC!N:N,BIFUBC!$A:$A,$B13)</f>
        <v/>
      </c>
      <c r="O13" s="118">
        <f>SUMIFS(BIFUBC!O:O,BIFUBC!$A:$A,$B13)</f>
        <v/>
      </c>
      <c r="P13" s="118">
        <f>SUMIFS(BIFUBC!P:P,BIFUBC!$A:$A,$B13)</f>
        <v/>
      </c>
      <c r="Q13" s="118">
        <f>SUMIFS(BIFUBC!Q:Q,BIFUBC!$A:$A,$B13)</f>
        <v/>
      </c>
      <c r="R13" s="118">
        <f>SUMIFS(BIFUBC!R:R,BIFUBC!$A:$A,$B13)</f>
        <v/>
      </c>
      <c r="S13" s="118">
        <f>SUMIFS(BIFUBC!S:S,BIFUBC!$A:$A,$B13)</f>
        <v/>
      </c>
      <c r="T13" s="118">
        <f>SUMIFS(BIFUBC!T:T,BIFUBC!$A:$A,$B13)</f>
        <v/>
      </c>
      <c r="U13" s="118">
        <f>SUMIFS(BIFUBC!U:U,BIFUBC!$A:$A,$B13)</f>
        <v/>
      </c>
      <c r="V13" s="118">
        <f>SUMIFS(BIFUBC!V:V,BIFUBC!$A:$A,$B13)</f>
        <v/>
      </c>
      <c r="W13" s="118">
        <f>SUMIFS(BIFUBC!W:W,BIFUBC!$A:$A,$B13)</f>
        <v/>
      </c>
      <c r="X13" s="118">
        <f>SUMIFS(BIFUBC!X:X,BIFUBC!$A:$A,$B13)</f>
        <v/>
      </c>
      <c r="Y13" s="118">
        <f>SUMIFS(BIFUBC!Y:Y,BIFUBC!$A:$A,$B13)</f>
        <v/>
      </c>
      <c r="Z13" s="118">
        <f>SUMIFS(BIFUBC!Z:Z,BIFUBC!$A:$A,$B13)</f>
        <v/>
      </c>
      <c r="AA13" s="118">
        <f>SUMIFS(BIFUBC!AA:AA,BIFUBC!$A:$A,$B13)</f>
        <v/>
      </c>
      <c r="AB13" s="118">
        <f>SUMIFS(BIFUBC!AB:AB,BIFUBC!$A:$A,$B13)</f>
        <v/>
      </c>
      <c r="AC13" s="118">
        <f>SUMIFS(BIFUBC!AC:AC,BIFUBC!$A:$A,$B13)</f>
        <v/>
      </c>
      <c r="AD13" s="118">
        <f>SUMIFS(BIFUBC!AD:AD,BIFUBC!$A:$A,$B13)</f>
        <v/>
      </c>
      <c r="AE13" s="118">
        <f>SUMIFS(BIFUBC!AE:AE,BIFUBC!$A:$A,$B13)</f>
        <v/>
      </c>
      <c r="AF13" s="118">
        <f>SUMIFS(BIFUBC!AF:AF,BIFUBC!$A:$A,$B13)</f>
        <v/>
      </c>
      <c r="AG13" s="118">
        <f>SUMIFS(BIFUBC!AG:AG,BIFUBC!$A:$A,$B13)</f>
        <v/>
      </c>
    </row>
    <row r="15">
      <c r="A15" s="123" t="inlineStr">
        <is>
          <t>Energy Consumption by Fuel and Sector</t>
        </is>
      </c>
      <c r="B15" s="123" t="n"/>
      <c r="C15" s="12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23" t="inlineStr">
        <is>
          <t>Total Non-Energy Consumption</t>
        </is>
      </c>
      <c r="B21" s="124" t="n"/>
      <c r="C21" s="124" t="n"/>
    </row>
    <row r="22">
      <c r="B22" t="inlineStr">
        <is>
          <t>COAL</t>
        </is>
      </c>
      <c r="C22" s="118">
        <f>C10*$C4</f>
        <v/>
      </c>
      <c r="D22" s="118">
        <f>D10*$C4</f>
        <v/>
      </c>
      <c r="E22" s="118">
        <f>E10*$C4</f>
        <v/>
      </c>
      <c r="F22" s="118">
        <f>F10*$C4</f>
        <v/>
      </c>
      <c r="G22" s="118">
        <f>G10*$C4</f>
        <v/>
      </c>
      <c r="H22" s="118">
        <f>H10*$C4</f>
        <v/>
      </c>
      <c r="I22" s="118">
        <f>I10*$C4</f>
        <v/>
      </c>
      <c r="J22" s="118">
        <f>J10*$C4</f>
        <v/>
      </c>
      <c r="K22" s="118">
        <f>K10*$C4</f>
        <v/>
      </c>
      <c r="L22" s="118">
        <f>L10*$C4</f>
        <v/>
      </c>
      <c r="M22" s="118">
        <f>M10*$C4</f>
        <v/>
      </c>
      <c r="N22" s="118">
        <f>N10*$C4</f>
        <v/>
      </c>
      <c r="O22" s="118">
        <f>O10*$C4</f>
        <v/>
      </c>
      <c r="P22" s="118">
        <f>P10*$C4</f>
        <v/>
      </c>
      <c r="Q22" s="118">
        <f>Q10*$C4</f>
        <v/>
      </c>
      <c r="R22" s="118">
        <f>R10*$C4</f>
        <v/>
      </c>
      <c r="S22" s="118">
        <f>S10*$C4</f>
        <v/>
      </c>
      <c r="T22" s="118">
        <f>T10*$C4</f>
        <v/>
      </c>
      <c r="U22" s="118">
        <f>U10*$C4</f>
        <v/>
      </c>
      <c r="V22" s="118">
        <f>V10*$C4</f>
        <v/>
      </c>
      <c r="W22" s="118">
        <f>W10*$C4</f>
        <v/>
      </c>
      <c r="X22" s="118">
        <f>X10*$C4</f>
        <v/>
      </c>
      <c r="Y22" s="118">
        <f>Y10*$C4</f>
        <v/>
      </c>
      <c r="Z22" s="118">
        <f>Z10*$C4</f>
        <v/>
      </c>
      <c r="AA22" s="118">
        <f>AA10*$C4</f>
        <v/>
      </c>
      <c r="AB22" s="118">
        <f>AB10*$C4</f>
        <v/>
      </c>
      <c r="AC22" s="118">
        <f>AC10*$C4</f>
        <v/>
      </c>
      <c r="AD22" s="118">
        <f>AD10*$C4</f>
        <v/>
      </c>
      <c r="AE22" s="118">
        <f>AE10*$C4</f>
        <v/>
      </c>
      <c r="AF22" s="118">
        <f>AF10*$C4</f>
        <v/>
      </c>
      <c r="AG22" s="118">
        <f>AG10*$C4</f>
        <v/>
      </c>
    </row>
    <row r="23">
      <c r="B23" t="inlineStr">
        <is>
          <t>NATURAL GAS</t>
        </is>
      </c>
      <c r="C23" s="118">
        <f>C11*$C5</f>
        <v/>
      </c>
      <c r="D23" s="118">
        <f>D11*$C5</f>
        <v/>
      </c>
      <c r="E23" s="118">
        <f>E11*$C5</f>
        <v/>
      </c>
      <c r="F23" s="118">
        <f>F11*$C5</f>
        <v/>
      </c>
      <c r="G23" s="118">
        <f>G11*$C5</f>
        <v/>
      </c>
      <c r="H23" s="118">
        <f>H11*$C5</f>
        <v/>
      </c>
      <c r="I23" s="118">
        <f>I11*$C5</f>
        <v/>
      </c>
      <c r="J23" s="118">
        <f>J11*$C5</f>
        <v/>
      </c>
      <c r="K23" s="118">
        <f>K11*$C5</f>
        <v/>
      </c>
      <c r="L23" s="118">
        <f>L11*$C5</f>
        <v/>
      </c>
      <c r="M23" s="118">
        <f>M11*$C5</f>
        <v/>
      </c>
      <c r="N23" s="118">
        <f>N11*$C5</f>
        <v/>
      </c>
      <c r="O23" s="118">
        <f>O11*$C5</f>
        <v/>
      </c>
      <c r="P23" s="118">
        <f>P11*$C5</f>
        <v/>
      </c>
      <c r="Q23" s="118">
        <f>Q11*$C5</f>
        <v/>
      </c>
      <c r="R23" s="118">
        <f>R11*$C5</f>
        <v/>
      </c>
      <c r="S23" s="118">
        <f>S11*$C5</f>
        <v/>
      </c>
      <c r="T23" s="118">
        <f>T11*$C5</f>
        <v/>
      </c>
      <c r="U23" s="118">
        <f>U11*$C5</f>
        <v/>
      </c>
      <c r="V23" s="118">
        <f>V11*$C5</f>
        <v/>
      </c>
      <c r="W23" s="118">
        <f>W11*$C5</f>
        <v/>
      </c>
      <c r="X23" s="118">
        <f>X11*$C5</f>
        <v/>
      </c>
      <c r="Y23" s="118">
        <f>Y11*$C5</f>
        <v/>
      </c>
      <c r="Z23" s="118">
        <f>Z11*$C5</f>
        <v/>
      </c>
      <c r="AA23" s="118">
        <f>AA11*$C5</f>
        <v/>
      </c>
      <c r="AB23" s="118">
        <f>AB11*$C5</f>
        <v/>
      </c>
      <c r="AC23" s="118">
        <f>AC11*$C5</f>
        <v/>
      </c>
      <c r="AD23" s="118">
        <f>AD11*$C5</f>
        <v/>
      </c>
      <c r="AE23" s="118">
        <f>AE11*$C5</f>
        <v/>
      </c>
      <c r="AF23" s="118">
        <f>AF11*$C5</f>
        <v/>
      </c>
      <c r="AG23" s="118">
        <f>AG11*$C5</f>
        <v/>
      </c>
    </row>
    <row r="24">
      <c r="B24" t="inlineStr">
        <is>
          <t>CRUDE OIL</t>
        </is>
      </c>
      <c r="C24" s="118">
        <f>C12*$C6</f>
        <v/>
      </c>
      <c r="D24" s="118">
        <f>D12*$C6</f>
        <v/>
      </c>
      <c r="E24" s="118">
        <f>E12*$C6</f>
        <v/>
      </c>
      <c r="F24" s="118">
        <f>F12*$C6</f>
        <v/>
      </c>
      <c r="G24" s="118">
        <f>G12*$C6</f>
        <v/>
      </c>
      <c r="H24" s="118">
        <f>H12*$C6</f>
        <v/>
      </c>
      <c r="I24" s="118">
        <f>I12*$C6</f>
        <v/>
      </c>
      <c r="J24" s="118">
        <f>J12*$C6</f>
        <v/>
      </c>
      <c r="K24" s="118">
        <f>K12*$C6</f>
        <v/>
      </c>
      <c r="L24" s="118">
        <f>L12*$C6</f>
        <v/>
      </c>
      <c r="M24" s="118">
        <f>M12*$C6</f>
        <v/>
      </c>
      <c r="N24" s="118">
        <f>N12*$C6</f>
        <v/>
      </c>
      <c r="O24" s="118">
        <f>O12*$C6</f>
        <v/>
      </c>
      <c r="P24" s="118">
        <f>P12*$C6</f>
        <v/>
      </c>
      <c r="Q24" s="118">
        <f>Q12*$C6</f>
        <v/>
      </c>
      <c r="R24" s="118">
        <f>R12*$C6</f>
        <v/>
      </c>
      <c r="S24" s="118">
        <f>S12*$C6</f>
        <v/>
      </c>
      <c r="T24" s="118">
        <f>T12*$C6</f>
        <v/>
      </c>
      <c r="U24" s="118">
        <f>U12*$C6</f>
        <v/>
      </c>
      <c r="V24" s="118">
        <f>V12*$C6</f>
        <v/>
      </c>
      <c r="W24" s="118">
        <f>W12*$C6</f>
        <v/>
      </c>
      <c r="X24" s="118">
        <f>X12*$C6</f>
        <v/>
      </c>
      <c r="Y24" s="118">
        <f>Y12*$C6</f>
        <v/>
      </c>
      <c r="Z24" s="118">
        <f>Z12*$C6</f>
        <v/>
      </c>
      <c r="AA24" s="118">
        <f>AA12*$C6</f>
        <v/>
      </c>
      <c r="AB24" s="118">
        <f>AB12*$C6</f>
        <v/>
      </c>
      <c r="AC24" s="118">
        <f>AC12*$C6</f>
        <v/>
      </c>
      <c r="AD24" s="118">
        <f>AD12*$C6</f>
        <v/>
      </c>
      <c r="AE24" s="118">
        <f>AE12*$C6</f>
        <v/>
      </c>
      <c r="AF24" s="118">
        <f>AF12*$C6</f>
        <v/>
      </c>
      <c r="AG24" s="118">
        <f>AG12*$C6</f>
        <v/>
      </c>
    </row>
    <row r="25">
      <c r="B25" t="inlineStr">
        <is>
          <t>LPG PROPANE OR BUTANE</t>
        </is>
      </c>
      <c r="C25" s="118">
        <f>C13*$C7</f>
        <v/>
      </c>
      <c r="D25" s="118">
        <f>D13*$C7</f>
        <v/>
      </c>
      <c r="E25" s="118">
        <f>E13*$C7</f>
        <v/>
      </c>
      <c r="F25" s="118">
        <f>F13*$C7</f>
        <v/>
      </c>
      <c r="G25" s="118">
        <f>G13*$C7</f>
        <v/>
      </c>
      <c r="H25" s="118">
        <f>H13*$C7</f>
        <v/>
      </c>
      <c r="I25" s="118">
        <f>I13*$C7</f>
        <v/>
      </c>
      <c r="J25" s="118">
        <f>J13*$C7</f>
        <v/>
      </c>
      <c r="K25" s="118">
        <f>K13*$C7</f>
        <v/>
      </c>
      <c r="L25" s="118">
        <f>L13*$C7</f>
        <v/>
      </c>
      <c r="M25" s="118">
        <f>M13*$C7</f>
        <v/>
      </c>
      <c r="N25" s="118">
        <f>N13*$C7</f>
        <v/>
      </c>
      <c r="O25" s="118">
        <f>O13*$C7</f>
        <v/>
      </c>
      <c r="P25" s="118">
        <f>P13*$C7</f>
        <v/>
      </c>
      <c r="Q25" s="118">
        <f>Q13*$C7</f>
        <v/>
      </c>
      <c r="R25" s="118">
        <f>R13*$C7</f>
        <v/>
      </c>
      <c r="S25" s="118">
        <f>S13*$C7</f>
        <v/>
      </c>
      <c r="T25" s="118">
        <f>T13*$C7</f>
        <v/>
      </c>
      <c r="U25" s="118">
        <f>U13*$C7</f>
        <v/>
      </c>
      <c r="V25" s="118">
        <f>V13*$C7</f>
        <v/>
      </c>
      <c r="W25" s="118">
        <f>W13*$C7</f>
        <v/>
      </c>
      <c r="X25" s="118">
        <f>X13*$C7</f>
        <v/>
      </c>
      <c r="Y25" s="118">
        <f>Y13*$C7</f>
        <v/>
      </c>
      <c r="Z25" s="118">
        <f>Z13*$C7</f>
        <v/>
      </c>
      <c r="AA25" s="118">
        <f>AA13*$C7</f>
        <v/>
      </c>
      <c r="AB25" s="118">
        <f>AB13*$C7</f>
        <v/>
      </c>
      <c r="AC25" s="118">
        <f>AC13*$C7</f>
        <v/>
      </c>
      <c r="AD25" s="118">
        <f>AD13*$C7</f>
        <v/>
      </c>
      <c r="AE25" s="118">
        <f>AE13*$C7</f>
        <v/>
      </c>
      <c r="AF25" s="118">
        <f>AF13*$C7</f>
        <v/>
      </c>
      <c r="AG25" s="118">
        <f>AG13*$C7</f>
        <v/>
      </c>
    </row>
    <row r="27">
      <c r="A27" s="123" t="inlineStr">
        <is>
          <t>% Non-Energy Consumption by Sector</t>
        </is>
      </c>
      <c r="B27" s="124" t="n"/>
      <c r="C27" s="124" t="n"/>
    </row>
    <row r="28">
      <c r="A28" t="inlineStr">
        <is>
          <t>COAL</t>
        </is>
      </c>
      <c r="B28" t="inlineStr">
        <is>
          <t>iron and steel 241</t>
        </is>
      </c>
      <c r="C28" s="119">
        <f>IFERROR(IF((C22/C16)&gt;1,1,(C22/C16)),0)</f>
        <v/>
      </c>
      <c r="D28" s="119">
        <f>IFERROR(IF((D22/D16)&gt;1,1,(D22/D16)),0)</f>
        <v/>
      </c>
      <c r="E28" s="119">
        <f>IFERROR(IF((E22/E16)&gt;1,1,(E22/E16)),0)</f>
        <v/>
      </c>
      <c r="F28" s="119">
        <f>IFERROR(IF((F22/F16)&gt;1,1,(F22/F16)),0)</f>
        <v/>
      </c>
      <c r="G28" s="119">
        <f>IFERROR(IF((G22/G16)&gt;1,1,(G22/G16)),0)</f>
        <v/>
      </c>
      <c r="H28" s="119">
        <f>IFERROR(IF((H22/H16)&gt;1,1,(H22/H16)),0)</f>
        <v/>
      </c>
      <c r="I28" s="119">
        <f>IFERROR(IF((I22/I16)&gt;1,1,(I22/I16)),0)</f>
        <v/>
      </c>
      <c r="J28" s="119">
        <f>IFERROR(IF((J22/J16)&gt;1,1,(J22/J16)),0)</f>
        <v/>
      </c>
      <c r="K28" s="119">
        <f>IFERROR(IF((K22/K16)&gt;1,1,(K22/K16)),0)</f>
        <v/>
      </c>
      <c r="L28" s="119">
        <f>IFERROR(IF((L22/L16)&gt;1,1,(L22/L16)),0)</f>
        <v/>
      </c>
      <c r="M28" s="119">
        <f>IFERROR(IF((M22/M16)&gt;1,1,(M22/M16)),0)</f>
        <v/>
      </c>
      <c r="N28" s="119">
        <f>IFERROR(IF((N22/N16)&gt;1,1,(N22/N16)),0)</f>
        <v/>
      </c>
      <c r="O28" s="119">
        <f>IFERROR(IF((O22/O16)&gt;1,1,(O22/O16)),0)</f>
        <v/>
      </c>
      <c r="P28" s="119">
        <f>IFERROR(IF((P22/P16)&gt;1,1,(P22/P16)),0)</f>
        <v/>
      </c>
      <c r="Q28" s="119">
        <f>IFERROR(IF((Q22/Q16)&gt;1,1,(Q22/Q16)),0)</f>
        <v/>
      </c>
      <c r="R28" s="119">
        <f>IFERROR(IF((R22/R16)&gt;1,1,(R22/R16)),0)</f>
        <v/>
      </c>
      <c r="S28" s="119">
        <f>IFERROR(IF((S22/S16)&gt;1,1,(S22/S16)),0)</f>
        <v/>
      </c>
      <c r="T28" s="119">
        <f>IFERROR(IF((T22/T16)&gt;1,1,(T22/T16)),0)</f>
        <v/>
      </c>
      <c r="U28" s="119">
        <f>IFERROR(IF((U22/U16)&gt;1,1,(U22/U16)),0)</f>
        <v/>
      </c>
      <c r="V28" s="119">
        <f>IFERROR(IF((V22/V16)&gt;1,1,(V22/V16)),0)</f>
        <v/>
      </c>
      <c r="W28" s="119">
        <f>IFERROR(IF((W22/W16)&gt;1,1,(W22/W16)),0)</f>
        <v/>
      </c>
      <c r="X28" s="119">
        <f>IFERROR(IF((X22/X16)&gt;1,1,(X22/X16)),0)</f>
        <v/>
      </c>
      <c r="Y28" s="119">
        <f>IFERROR(IF((Y22/Y16)&gt;1,1,(Y22/Y16)),0)</f>
        <v/>
      </c>
      <c r="Z28" s="119">
        <f>IFERROR(IF((Z22/Z16)&gt;1,1,(Z22/Z16)),0)</f>
        <v/>
      </c>
      <c r="AA28" s="119">
        <f>IFERROR(IF((AA22/AA16)&gt;1,1,(AA22/AA16)),0)</f>
        <v/>
      </c>
      <c r="AB28" s="119">
        <f>IFERROR(IF((AB22/AB16)&gt;1,1,(AB22/AB16)),0)</f>
        <v/>
      </c>
      <c r="AC28" s="119">
        <f>IFERROR(IF((AC22/AC16)&gt;1,1,(AC22/AC16)),0)</f>
        <v/>
      </c>
      <c r="AD28" s="119">
        <f>IFERROR(IF((AD22/AD16)&gt;1,1,(AD22/AD16)),0)</f>
        <v/>
      </c>
      <c r="AE28" s="119">
        <f>IFERROR(IF((AE22/AE16)&gt;1,1,(AE22/AE16)),0)</f>
        <v/>
      </c>
      <c r="AF28" s="119">
        <f>IFERROR(IF((AF22/AF16)&gt;1,1,(AF22/AF16)),0)</f>
        <v/>
      </c>
      <c r="AG28" s="11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19">
        <f>IFERROR(IF((C23/C17)&gt;1,1,(C23/C17)),0)</f>
        <v/>
      </c>
      <c r="D29" s="119">
        <f>IFERROR(IF((D23/D17)&gt;1,1,(D23/D17)),0)</f>
        <v/>
      </c>
      <c r="E29" s="119">
        <f>IFERROR(IF((E23/E17)&gt;1,1,(E23/E17)),0)</f>
        <v/>
      </c>
      <c r="F29" s="119">
        <f>IFERROR(IF((F23/F17)&gt;1,1,(F23/F17)),0)</f>
        <v/>
      </c>
      <c r="G29" s="119">
        <f>IFERROR(IF((G23/G17)&gt;1,1,(G23/G17)),0)</f>
        <v/>
      </c>
      <c r="H29" s="119">
        <f>IFERROR(IF((H23/H17)&gt;1,1,(H23/H17)),0)</f>
        <v/>
      </c>
      <c r="I29" s="119">
        <f>IFERROR(IF((I23/I17)&gt;1,1,(I23/I17)),0)</f>
        <v/>
      </c>
      <c r="J29" s="119">
        <f>IFERROR(IF((J23/J17)&gt;1,1,(J23/J17)),0)</f>
        <v/>
      </c>
      <c r="K29" s="119">
        <f>IFERROR(IF((K23/K17)&gt;1,1,(K23/K17)),0)</f>
        <v/>
      </c>
      <c r="L29" s="119">
        <f>IFERROR(IF((L23/L17)&gt;1,1,(L23/L17)),0)</f>
        <v/>
      </c>
      <c r="M29" s="119">
        <f>IFERROR(IF((M23/M17)&gt;1,1,(M23/M17)),0)</f>
        <v/>
      </c>
      <c r="N29" s="119">
        <f>IFERROR(IF((N23/N17)&gt;1,1,(N23/N17)),0)</f>
        <v/>
      </c>
      <c r="O29" s="119">
        <f>IFERROR(IF((O23/O17)&gt;1,1,(O23/O17)),0)</f>
        <v/>
      </c>
      <c r="P29" s="119">
        <f>IFERROR(IF((P23/P17)&gt;1,1,(P23/P17)),0)</f>
        <v/>
      </c>
      <c r="Q29" s="119">
        <f>IFERROR(IF((Q23/Q17)&gt;1,1,(Q23/Q17)),0)</f>
        <v/>
      </c>
      <c r="R29" s="119">
        <f>IFERROR(IF((R23/R17)&gt;1,1,(R23/R17)),0)</f>
        <v/>
      </c>
      <c r="S29" s="119">
        <f>IFERROR(IF((S23/S17)&gt;1,1,(S23/S17)),0)</f>
        <v/>
      </c>
      <c r="T29" s="119">
        <f>IFERROR(IF((T23/T17)&gt;1,1,(T23/T17)),0)</f>
        <v/>
      </c>
      <c r="U29" s="119">
        <f>IFERROR(IF((U23/U17)&gt;1,1,(U23/U17)),0)</f>
        <v/>
      </c>
      <c r="V29" s="119">
        <f>IFERROR(IF((V23/V17)&gt;1,1,(V23/V17)),0)</f>
        <v/>
      </c>
      <c r="W29" s="119">
        <f>IFERROR(IF((W23/W17)&gt;1,1,(W23/W17)),0)</f>
        <v/>
      </c>
      <c r="X29" s="119">
        <f>IFERROR(IF((X23/X17)&gt;1,1,(X23/X17)),0)</f>
        <v/>
      </c>
      <c r="Y29" s="119">
        <f>IFERROR(IF((Y23/Y17)&gt;1,1,(Y23/Y17)),0)</f>
        <v/>
      </c>
      <c r="Z29" s="119">
        <f>IFERROR(IF((Z23/Z17)&gt;1,1,(Z23/Z17)),0)</f>
        <v/>
      </c>
      <c r="AA29" s="119">
        <f>IFERROR(IF((AA23/AA17)&gt;1,1,(AA23/AA17)),0)</f>
        <v/>
      </c>
      <c r="AB29" s="119">
        <f>IFERROR(IF((AB23/AB17)&gt;1,1,(AB23/AB17)),0)</f>
        <v/>
      </c>
      <c r="AC29" s="119">
        <f>IFERROR(IF((AC23/AC17)&gt;1,1,(AC23/AC17)),0)</f>
        <v/>
      </c>
      <c r="AD29" s="119">
        <f>IFERROR(IF((AD23/AD17)&gt;1,1,(AD23/AD17)),0)</f>
        <v/>
      </c>
      <c r="AE29" s="119">
        <f>IFERROR(IF((AE23/AE17)&gt;1,1,(AE23/AE17)),0)</f>
        <v/>
      </c>
      <c r="AF29" s="119">
        <f>IFERROR(IF((AF23/AF17)&gt;1,1,(AF23/AF17)),0)</f>
        <v/>
      </c>
      <c r="AG29" s="11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19">
        <f>0.95</f>
        <v/>
      </c>
      <c r="D30" s="119">
        <f>0.95</f>
        <v/>
      </c>
      <c r="E30" s="119">
        <f>0.95</f>
        <v/>
      </c>
      <c r="F30" s="119">
        <f>0.95</f>
        <v/>
      </c>
      <c r="G30" s="119">
        <f>0.95</f>
        <v/>
      </c>
      <c r="H30" s="119">
        <f>0.95</f>
        <v/>
      </c>
      <c r="I30" s="119">
        <f>0.95</f>
        <v/>
      </c>
      <c r="J30" s="119">
        <f>0.95</f>
        <v/>
      </c>
      <c r="K30" s="119">
        <f>0.95</f>
        <v/>
      </c>
      <c r="L30" s="119">
        <f>0.95</f>
        <v/>
      </c>
      <c r="M30" s="119">
        <f>0.95</f>
        <v/>
      </c>
      <c r="N30" s="119">
        <f>0.95</f>
        <v/>
      </c>
      <c r="O30" s="119">
        <f>0.95</f>
        <v/>
      </c>
      <c r="P30" s="119">
        <f>0.95</f>
        <v/>
      </c>
      <c r="Q30" s="119">
        <f>0.95</f>
        <v/>
      </c>
      <c r="R30" s="119">
        <f>0.95</f>
        <v/>
      </c>
      <c r="S30" s="119">
        <f>0.95</f>
        <v/>
      </c>
      <c r="T30" s="119">
        <f>0.95</f>
        <v/>
      </c>
      <c r="U30" s="119">
        <f>0.95</f>
        <v/>
      </c>
      <c r="V30" s="119">
        <f>0.95</f>
        <v/>
      </c>
      <c r="W30" s="119">
        <f>0.95</f>
        <v/>
      </c>
      <c r="X30" s="119">
        <f>0.95</f>
        <v/>
      </c>
      <c r="Y30" s="119">
        <f>0.95</f>
        <v/>
      </c>
      <c r="Z30" s="119">
        <f>0.95</f>
        <v/>
      </c>
      <c r="AA30" s="119">
        <f>0.95</f>
        <v/>
      </c>
      <c r="AB30" s="119">
        <f>0.95</f>
        <v/>
      </c>
      <c r="AC30" s="119">
        <f>0.95</f>
        <v/>
      </c>
      <c r="AD30" s="119">
        <f>0.95</f>
        <v/>
      </c>
      <c r="AE30" s="119">
        <f>0.95</f>
        <v/>
      </c>
      <c r="AF30" s="119">
        <f>0.95</f>
        <v/>
      </c>
      <c r="AG30" s="119">
        <f>0.95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19">
        <f>IFERROR(IF((C25/C19)&gt;1,1,(C25/C19)),0)</f>
        <v/>
      </c>
      <c r="D31" s="119">
        <f>IFERROR(IF((D25/D19)&gt;1,1,(D25/D19)),0)</f>
        <v/>
      </c>
      <c r="E31" s="119">
        <f>IFERROR(IF((E25/E19)&gt;1,1,(E25/E19)),0)</f>
        <v/>
      </c>
      <c r="F31" s="119">
        <f>IFERROR(IF((F25/F19)&gt;1,1,(F25/F19)),0)</f>
        <v/>
      </c>
      <c r="G31" s="119">
        <f>IFERROR(IF((G25/G19)&gt;1,1,(G25/G19)),0)</f>
        <v/>
      </c>
      <c r="H31" s="119">
        <f>IFERROR(IF((H25/H19)&gt;1,1,(H25/H19)),0)</f>
        <v/>
      </c>
      <c r="I31" s="119">
        <f>IFERROR(IF((I25/I19)&gt;1,1,(I25/I19)),0)</f>
        <v/>
      </c>
      <c r="J31" s="119">
        <f>IFERROR(IF((J25/J19)&gt;1,1,(J25/J19)),0)</f>
        <v/>
      </c>
      <c r="K31" s="119">
        <f>IFERROR(IF((K25/K19)&gt;1,1,(K25/K19)),0)</f>
        <v/>
      </c>
      <c r="L31" s="119">
        <f>IFERROR(IF((L25/L19)&gt;1,1,(L25/L19)),0)</f>
        <v/>
      </c>
      <c r="M31" s="119">
        <f>IFERROR(IF((M25/M19)&gt;1,1,(M25/M19)),0)</f>
        <v/>
      </c>
      <c r="N31" s="119">
        <f>IFERROR(IF((N25/N19)&gt;1,1,(N25/N19)),0)</f>
        <v/>
      </c>
      <c r="O31" s="119">
        <f>IFERROR(IF((O25/O19)&gt;1,1,(O25/O19)),0)</f>
        <v/>
      </c>
      <c r="P31" s="119">
        <f>IFERROR(IF((P25/P19)&gt;1,1,(P25/P19)),0)</f>
        <v/>
      </c>
      <c r="Q31" s="119">
        <f>IFERROR(IF((Q25/Q19)&gt;1,1,(Q25/Q19)),0)</f>
        <v/>
      </c>
      <c r="R31" s="119">
        <f>IFERROR(IF((R25/R19)&gt;1,1,(R25/R19)),0)</f>
        <v/>
      </c>
      <c r="S31" s="119">
        <f>IFERROR(IF((S25/S19)&gt;1,1,(S25/S19)),0)</f>
        <v/>
      </c>
      <c r="T31" s="119">
        <f>IFERROR(IF((T25/T19)&gt;1,1,(T25/T19)),0)</f>
        <v/>
      </c>
      <c r="U31" s="119">
        <f>IFERROR(IF((U25/U19)&gt;1,1,(U25/U19)),0)</f>
        <v/>
      </c>
      <c r="V31" s="119">
        <f>IFERROR(IF((V25/V19)&gt;1,1,(V25/V19)),0)</f>
        <v/>
      </c>
      <c r="W31" s="119">
        <f>IFERROR(IF((W25/W19)&gt;1,1,(W25/W19)),0)</f>
        <v/>
      </c>
      <c r="X31" s="119">
        <f>IFERROR(IF((X25/X19)&gt;1,1,(X25/X19)),0)</f>
        <v/>
      </c>
      <c r="Y31" s="119">
        <f>IFERROR(IF((Y25/Y19)&gt;1,1,(Y25/Y19)),0)</f>
        <v/>
      </c>
      <c r="Z31" s="119">
        <f>IFERROR(IF((Z25/Z19)&gt;1,1,(Z25/Z19)),0)</f>
        <v/>
      </c>
      <c r="AA31" s="119">
        <f>IFERROR(IF((AA25/AA19)&gt;1,1,(AA25/AA19)),0)</f>
        <v/>
      </c>
      <c r="AB31" s="119">
        <f>IFERROR(IF((AB25/AB19)&gt;1,1,(AB25/AB19)),0)</f>
        <v/>
      </c>
      <c r="AC31" s="119">
        <f>IFERROR(IF((AC25/AC19)&gt;1,1,(AC25/AC19)),0)</f>
        <v/>
      </c>
      <c r="AD31" s="119">
        <f>IFERROR(IF((AD25/AD19)&gt;1,1,(AD25/AD19)),0)</f>
        <v/>
      </c>
      <c r="AE31" s="119">
        <f>IFERROR(IF((AE25/AE19)&gt;1,1,(AE25/AE19)),0)</f>
        <v/>
      </c>
      <c r="AF31" s="119">
        <f>IFERROR(IF((AF25/AF19)&gt;1,1,(AF25/AF19)),0)</f>
        <v/>
      </c>
      <c r="AG31" s="11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63" min="1" max="1"/>
    <col width="14.6640625" customWidth="1" style="163" min="2" max="2"/>
    <col width="9.5" customWidth="1" style="163" min="3" max="3"/>
    <col width="9.5" bestFit="1" customWidth="1" style="163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59" t="n"/>
      <c r="C150" s="159" t="n"/>
      <c r="D150" s="159" t="n"/>
      <c r="E150" s="159" t="n"/>
      <c r="F150" s="159" t="n"/>
      <c r="G150" s="159" t="n"/>
      <c r="H150" s="159" t="n"/>
      <c r="I150" s="159" t="n"/>
      <c r="J150" s="159" t="n"/>
      <c r="K150" s="159" t="n"/>
      <c r="L150" s="159" t="n"/>
    </row>
    <row r="151">
      <c r="B151" s="159" t="n"/>
      <c r="C151" s="159" t="n"/>
      <c r="D151" s="159" t="n"/>
      <c r="E151" s="159" t="n"/>
      <c r="F151" s="159" t="n"/>
      <c r="G151" s="159" t="n"/>
      <c r="H151" s="159" t="n"/>
      <c r="I151" s="159" t="n"/>
      <c r="J151" s="159" t="n"/>
      <c r="K151" s="159" t="n"/>
      <c r="L151" s="159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63" min="1" max="1"/>
    <col width="49" customWidth="1" style="163" min="2" max="2"/>
    <col width="9.1640625" customWidth="1" style="163" min="3" max="4"/>
    <col width="9.1640625" customWidth="1" style="163" min="5" max="16384"/>
  </cols>
  <sheetData>
    <row r="1" ht="15" customHeight="1" s="163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63" thickTop="1"/>
    <row r="3" ht="15" customHeight="1" s="163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63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63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63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63">
      <c r="C7" s="43" t="n"/>
      <c r="D7" s="43" t="n"/>
      <c r="E7" s="43" t="n"/>
      <c r="F7" s="43" t="n"/>
      <c r="G7" s="43" t="n"/>
      <c r="H7" s="43" t="n"/>
    </row>
    <row r="10" ht="15" customHeight="1" s="163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63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63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63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63" thickTop="1"/>
    <row r="15" ht="15" customHeight="1" s="163">
      <c r="B15" s="47" t="inlineStr">
        <is>
          <t xml:space="preserve"> Crude Oil</t>
        </is>
      </c>
    </row>
    <row r="16" ht="15" customHeight="1" s="163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7" t="n">
        <v>0.015292</v>
      </c>
    </row>
    <row r="17" ht="15" customHeight="1" s="163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7" t="n">
        <v>0.023223</v>
      </c>
    </row>
    <row r="18" ht="15" customHeight="1" s="163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7" t="n">
        <v>0.01492</v>
      </c>
    </row>
    <row r="19" ht="15" customHeight="1" s="163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7" t="inlineStr">
        <is>
          <t>- -</t>
        </is>
      </c>
    </row>
    <row r="20" ht="15" customHeight="1" s="163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7" t="n">
        <v>-0.028261</v>
      </c>
    </row>
    <row r="21" ht="15" customHeight="1" s="163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7" t="n">
        <v>0.004228</v>
      </c>
    </row>
    <row r="22" ht="15" customHeight="1" s="163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7" t="inlineStr">
        <is>
          <t>- -</t>
        </is>
      </c>
    </row>
    <row r="23" ht="15" customHeight="1" s="163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8" t="n">
        <v>0.005658</v>
      </c>
    </row>
    <row r="25" ht="15" customHeight="1" s="163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7" t="n">
        <v>0.013454</v>
      </c>
    </row>
    <row r="26" ht="15" customHeight="1" s="163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7" t="n">
        <v>-0.006651</v>
      </c>
    </row>
    <row r="27" ht="15" customHeight="1" s="163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7" t="n">
        <v>-0.001061</v>
      </c>
    </row>
    <row r="28" ht="15" customHeight="1" s="163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7" t="n">
        <v>-0.005025</v>
      </c>
    </row>
    <row r="29" ht="15" customHeight="1" s="163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7" t="n">
        <v>0.007799</v>
      </c>
    </row>
    <row r="30" ht="15" customHeight="1" s="163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7" t="n">
        <v>-0.00187</v>
      </c>
    </row>
    <row r="31" ht="16" customHeight="1" s="163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7" t="inlineStr">
        <is>
          <t>- -</t>
        </is>
      </c>
    </row>
    <row r="32" ht="16" customHeight="1" s="163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7" t="n">
        <v>0.015907</v>
      </c>
    </row>
    <row r="33" ht="16" customHeight="1" s="163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7" t="n">
        <v>0.007911</v>
      </c>
    </row>
    <row r="34" ht="16" customHeight="1" s="163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7" t="n">
        <v>0.006787</v>
      </c>
    </row>
    <row r="35" ht="16" customHeight="1" s="163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7" t="n">
        <v>0.01125</v>
      </c>
    </row>
    <row r="36" ht="16" customHeight="1" s="163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7" t="n">
        <v>0.039829</v>
      </c>
    </row>
    <row r="37" ht="16" customHeight="1" s="163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7" t="inlineStr">
        <is>
          <t>- -</t>
        </is>
      </c>
    </row>
    <row r="38" ht="16" customHeight="1" s="163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7" t="inlineStr">
        <is>
          <t>- -</t>
        </is>
      </c>
    </row>
    <row r="39" ht="16" customHeight="1" s="163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7" t="n">
        <v>0.002718</v>
      </c>
    </row>
    <row r="40" ht="16" customHeight="1" s="163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7" t="n">
        <v>0.036709</v>
      </c>
    </row>
    <row r="41" ht="16" customHeight="1" s="163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7" t="inlineStr">
        <is>
          <t>- -</t>
        </is>
      </c>
    </row>
    <row r="42" ht="16" customHeight="1" s="163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7" t="n">
        <v>0.027174</v>
      </c>
    </row>
    <row r="43" ht="16" customHeight="1" s="163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7" t="n">
        <v>0.032188</v>
      </c>
    </row>
    <row r="44" ht="16" customHeight="1" s="163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7" t="n">
        <v>0.015452</v>
      </c>
    </row>
    <row r="45" ht="16" customHeight="1" s="163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7" t="inlineStr">
        <is>
          <t>- -</t>
        </is>
      </c>
    </row>
    <row r="46" ht="16" customHeight="1" s="163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7" t="inlineStr">
        <is>
          <t>- -</t>
        </is>
      </c>
    </row>
    <row r="47" ht="16" customHeight="1" s="163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7" t="inlineStr">
        <is>
          <t>- -</t>
        </is>
      </c>
    </row>
    <row r="48" ht="16" customHeight="1" s="163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7" t="n">
        <v>0.000865</v>
      </c>
    </row>
    <row r="50" ht="15" customHeight="1" s="163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8" t="n">
        <v>0.007235</v>
      </c>
    </row>
    <row r="53" ht="15" customHeight="1" s="163">
      <c r="B53" s="47" t="inlineStr">
        <is>
          <t xml:space="preserve"> Product Supplied</t>
        </is>
      </c>
    </row>
    <row r="54" ht="15" customHeight="1" s="163">
      <c r="B54" s="47" t="inlineStr">
        <is>
          <t xml:space="preserve">   by Fuel</t>
        </is>
      </c>
    </row>
    <row r="55" ht="15" customHeight="1" s="163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7" t="n">
        <v>0.02062</v>
      </c>
    </row>
    <row r="56" ht="15" customHeight="1" s="163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7" t="n">
        <v>0.001308</v>
      </c>
    </row>
    <row r="57" ht="15" customHeight="1" s="163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7" t="n">
        <v>0.002463</v>
      </c>
    </row>
    <row r="58" ht="15" customHeight="1" s="163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7" t="n">
        <v>0.023714</v>
      </c>
    </row>
    <row r="59" ht="15" customHeight="1" s="163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7" t="n">
        <v>0.003157</v>
      </c>
    </row>
    <row r="60" ht="15" customHeight="1" s="163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7" t="n">
        <v>0.002619</v>
      </c>
    </row>
    <row r="61" ht="15" customHeight="1" s="163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7" t="n">
        <v>0.003901</v>
      </c>
    </row>
    <row r="62" ht="15" customHeight="1" s="163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7" t="n">
        <v>0.00392</v>
      </c>
    </row>
    <row r="63" ht="15" customHeight="1" s="163">
      <c r="B63" s="47" t="inlineStr">
        <is>
          <t xml:space="preserve">   by Sector</t>
        </is>
      </c>
    </row>
    <row r="64" ht="15" customHeight="1" s="163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7" t="n">
        <v>-0.00092</v>
      </c>
    </row>
    <row r="65" ht="15" customHeight="1" s="163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7" t="n">
        <v>0.015996</v>
      </c>
    </row>
    <row r="66" ht="16" customHeight="1" s="163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7" t="n">
        <v>0.003788</v>
      </c>
    </row>
    <row r="67" ht="15" customHeight="1" s="163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7" t="n">
        <v>-0.036084</v>
      </c>
    </row>
    <row r="68" ht="15" customHeight="1" s="163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7" t="n">
        <v>0.001869</v>
      </c>
    </row>
    <row r="69" ht="15" customHeight="1" s="163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8" t="n">
        <v>0.007556</v>
      </c>
    </row>
    <row r="71" ht="15" customHeight="1" s="163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7" t="inlineStr">
        <is>
          <t>- -</t>
        </is>
      </c>
    </row>
    <row r="73" ht="16" customHeight="1" s="163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7" t="n">
        <v>0.00128</v>
      </c>
    </row>
    <row r="74" ht="15" customHeight="1" s="163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7" t="n">
        <v>0.003531</v>
      </c>
    </row>
    <row r="75" ht="15" customHeight="1" s="163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7" t="n">
        <v>-0.020845</v>
      </c>
    </row>
    <row r="76" ht="15" customHeight="1" s="163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7" t="n">
        <v>0.006862</v>
      </c>
    </row>
    <row r="77" ht="15" customHeight="1" s="163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7" t="n">
        <v>0.09145</v>
      </c>
    </row>
    <row r="78" ht="15" customHeight="1" s="163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7" t="n">
        <v>0.083611</v>
      </c>
    </row>
    <row r="79">
      <c r="B79" s="47" t="inlineStr">
        <is>
          <t>Expenditures for Imported Crude Oil and</t>
        </is>
      </c>
    </row>
    <row r="80" ht="15" customHeight="1" s="163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7" t="n">
        <v>-0.002602</v>
      </c>
    </row>
    <row r="82" ht="15" customHeight="1" s="163" thickBot="1"/>
    <row r="83" ht="15" customHeight="1" s="163">
      <c r="B83" s="161" t="inlineStr">
        <is>
          <t>1/ Includes lease condensate.</t>
        </is>
      </c>
      <c r="C83" s="162" t="n"/>
      <c r="D83" s="162" t="n"/>
      <c r="E83" s="162" t="n"/>
      <c r="F83" s="162" t="n"/>
      <c r="G83" s="162" t="n"/>
      <c r="H83" s="162" t="n"/>
      <c r="I83" s="162" t="n"/>
      <c r="J83" s="162" t="n"/>
      <c r="K83" s="162" t="n"/>
      <c r="L83" s="162" t="n"/>
      <c r="M83" s="162" t="n"/>
      <c r="N83" s="162" t="n"/>
      <c r="O83" s="162" t="n"/>
      <c r="P83" s="162" t="n"/>
      <c r="Q83" s="162" t="n"/>
      <c r="R83" s="162" t="n"/>
      <c r="S83" s="162" t="n"/>
      <c r="T83" s="162" t="n"/>
      <c r="U83" s="162" t="n"/>
      <c r="V83" s="162" t="n"/>
      <c r="W83" s="162" t="n"/>
      <c r="X83" s="162" t="n"/>
      <c r="Y83" s="162" t="n"/>
      <c r="Z83" s="162" t="n"/>
      <c r="AA83" s="162" t="n"/>
      <c r="AB83" s="162" t="n"/>
      <c r="AC83" s="162" t="n"/>
      <c r="AD83" s="162" t="n"/>
      <c r="AE83" s="162" t="n"/>
      <c r="AF83" s="162" t="n"/>
      <c r="AG83" s="162" t="n"/>
      <c r="AH83" s="165" t="n"/>
    </row>
    <row r="84" ht="15" customHeight="1" s="163">
      <c r="B84" s="19" t="inlineStr">
        <is>
          <t>2/ Strategic petroleum reserve stock additions plus unaccounted for crude oil and crude oil stock withdrawals.</t>
        </is>
      </c>
    </row>
    <row r="85" ht="15" customHeight="1" s="163">
      <c r="B85" s="19" t="inlineStr">
        <is>
          <t>3/ Includes other hydrocarbons and alcohols.</t>
        </is>
      </c>
    </row>
    <row r="86" ht="15" customHeight="1" s="163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63">
      <c r="B87" s="19" t="inlineStr">
        <is>
          <t>have a lower specific gravity than the crude oil processed.</t>
        </is>
      </c>
    </row>
    <row r="88" ht="15" customHeight="1" s="163">
      <c r="B88" s="19" t="inlineStr">
        <is>
          <t>5/ Includes pyrolysis oils, biomass-derived Fischer-Tropsch liquids, biobutanol, and renewable feedstocks used for the</t>
        </is>
      </c>
    </row>
    <row r="89" ht="15" customHeight="1" s="163">
      <c r="B89" s="19" t="inlineStr">
        <is>
          <t>on-site production of diesel and gasoline.</t>
        </is>
      </c>
    </row>
    <row r="90" ht="15" customHeight="1" s="163">
      <c r="B90" s="19" t="inlineStr">
        <is>
          <t>6/ Includes domestic sources of other blending components, other hydrocarbons, and ethers.</t>
        </is>
      </c>
    </row>
    <row r="91" ht="15" customHeight="1" s="163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63">
      <c r="B93" s="19" t="inlineStr">
        <is>
          <t>8/ Includes ethane, natural gasoline, and refinery olefins.</t>
        </is>
      </c>
    </row>
    <row r="94" ht="15" customHeight="1" s="163">
      <c r="B94" s="19" t="inlineStr">
        <is>
          <t>9/ Includes ethanol and ethers blended into gasoline.</t>
        </is>
      </c>
    </row>
    <row r="95" ht="15" customHeight="1" s="163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63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63">
      <c r="B97" s="19" t="inlineStr">
        <is>
          <t>11/ Includes only kerosene type.</t>
        </is>
      </c>
    </row>
    <row r="98" ht="15" customHeight="1" s="163">
      <c r="B98" s="19" t="inlineStr">
        <is>
          <t>12/ Includes distillate fuel oil from petroleum and biomass feedstocks and kerosene use in the residential sector.</t>
        </is>
      </c>
    </row>
    <row r="99" ht="15" customHeight="1" s="163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63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63">
      <c r="B103" s="19" t="inlineStr">
        <is>
          <t>16/ Represents consumption unattributed to the sectors above.</t>
        </is>
      </c>
    </row>
    <row r="104" ht="15" customHeight="1" s="163">
      <c r="B104" s="19" t="inlineStr">
        <is>
          <t>17/ Balancing item. Includes unaccounted for supply, losses, and gains.</t>
        </is>
      </c>
    </row>
    <row r="105" ht="15" customHeight="1" s="163">
      <c r="B105" s="19" t="inlineStr">
        <is>
          <t>18/ End-of-year operable capacity.</t>
        </is>
      </c>
    </row>
    <row r="106" ht="15" customHeight="1" s="163">
      <c r="B106" s="19" t="inlineStr">
        <is>
          <t>19/ Rate is calculated by dividing the gross annual input to atmospheric crude oil distillation units by their</t>
        </is>
      </c>
    </row>
    <row r="107" ht="15" customHeight="1" s="163">
      <c r="B107" s="19" t="inlineStr">
        <is>
          <t>operable refining capacity in barrels per calendar day.</t>
        </is>
      </c>
    </row>
    <row r="108" ht="15" customHeight="1" s="163">
      <c r="B108" s="19" t="inlineStr">
        <is>
          <t>- - = Not applicable.</t>
        </is>
      </c>
    </row>
    <row r="109" ht="15" customHeight="1" s="163">
      <c r="B109" s="19" t="inlineStr">
        <is>
          <t>Note:  Totals may not equal sum of components due to independent rounding.</t>
        </is>
      </c>
    </row>
    <row r="110" ht="15" customHeight="1" s="163">
      <c r="B110" s="19" t="inlineStr">
        <is>
          <t>Sources:  2020:  U.S. Energy Information Administration (EIA), Short-Term Energy Outlook, October 2020 and EIA,</t>
        </is>
      </c>
    </row>
    <row r="111" ht="15" customHeight="1" s="163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63"/>
    <row r="308" ht="15" customHeight="1" s="163"/>
    <row r="511" ht="15" customHeight="1" s="163"/>
    <row r="712" ht="15" customHeight="1" s="163"/>
    <row r="887" ht="15" customHeight="1" s="163"/>
    <row r="1100" ht="15" customHeight="1" s="163"/>
    <row r="1227" ht="15" customHeight="1" s="163"/>
    <row r="1390" ht="15" customHeight="1" s="163"/>
    <row r="1502" ht="15" customHeight="1" s="163"/>
    <row r="1604" ht="15" customHeight="1" s="163"/>
    <row r="1698" ht="15" customHeight="1" s="163"/>
    <row r="1945" ht="15" customHeight="1" s="163"/>
    <row r="2031" ht="15" customHeight="1" s="163"/>
    <row r="2153" ht="15" customHeight="1" s="163"/>
    <row r="2317" ht="15" customHeight="1" s="163"/>
    <row r="2419" ht="15" customHeight="1" s="163"/>
    <row r="2509" ht="15" customHeight="1" s="163"/>
    <row r="2598" ht="15" customHeight="1" s="163"/>
    <row r="2719" ht="15" customHeight="1" s="163"/>
    <row r="2837" ht="15" customHeight="1" s="163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25">
        <f>1-Calcs!C28</f>
        <v/>
      </c>
      <c r="C15" s="125">
        <f>1-Calcs!D28</f>
        <v/>
      </c>
      <c r="D15" s="125">
        <f>1-Calcs!E28</f>
        <v/>
      </c>
      <c r="E15" s="125">
        <f>1-Calcs!F28</f>
        <v/>
      </c>
      <c r="F15" s="125">
        <f>1-Calcs!G28</f>
        <v/>
      </c>
      <c r="G15" s="125">
        <f>1-Calcs!H28</f>
        <v/>
      </c>
      <c r="H15" s="125">
        <f>1-Calcs!I28</f>
        <v/>
      </c>
      <c r="I15" s="125">
        <f>1-Calcs!J28</f>
        <v/>
      </c>
      <c r="J15" s="125">
        <f>1-Calcs!K28</f>
        <v/>
      </c>
      <c r="K15" s="125">
        <f>1-Calcs!L28</f>
        <v/>
      </c>
      <c r="L15" s="125">
        <f>1-Calcs!M28</f>
        <v/>
      </c>
      <c r="M15" s="125">
        <f>1-Calcs!N28</f>
        <v/>
      </c>
      <c r="N15" s="125">
        <f>1-Calcs!O28</f>
        <v/>
      </c>
      <c r="O15" s="125">
        <f>1-Calcs!P28</f>
        <v/>
      </c>
      <c r="P15" s="125">
        <f>1-Calcs!Q28</f>
        <v/>
      </c>
      <c r="Q15" s="125">
        <f>1-Calcs!R28</f>
        <v/>
      </c>
      <c r="R15" s="125">
        <f>1-Calcs!S28</f>
        <v/>
      </c>
      <c r="S15" s="125">
        <f>1-Calcs!T28</f>
        <v/>
      </c>
      <c r="T15" s="125">
        <f>1-Calcs!U28</f>
        <v/>
      </c>
      <c r="U15" s="125">
        <f>1-Calcs!V28</f>
        <v/>
      </c>
      <c r="V15" s="125">
        <f>1-Calcs!W28</f>
        <v/>
      </c>
      <c r="W15" s="125">
        <f>1-Calcs!X28</f>
        <v/>
      </c>
      <c r="X15" s="125">
        <f>1-Calcs!Y28</f>
        <v/>
      </c>
      <c r="Y15" s="125">
        <f>1-Calcs!Z28</f>
        <v/>
      </c>
      <c r="Z15" s="125">
        <f>1-Calcs!AA28</f>
        <v/>
      </c>
      <c r="AA15" s="125">
        <f>1-Calcs!AB28</f>
        <v/>
      </c>
      <c r="AB15" s="125">
        <f>1-Calcs!AC28</f>
        <v/>
      </c>
      <c r="AC15" s="125">
        <f>1-Calcs!AD28</f>
        <v/>
      </c>
      <c r="AD15" s="125">
        <f>1-Calcs!AE28</f>
        <v/>
      </c>
      <c r="AE15" s="125">
        <f>1-Calcs!AF28</f>
        <v/>
      </c>
      <c r="AF15" s="12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0.66406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25">
        <f>1-Calcs!C29</f>
        <v/>
      </c>
      <c r="C11" s="125">
        <f>1-Calcs!D29</f>
        <v/>
      </c>
      <c r="D11" s="125">
        <f>1-Calcs!E29</f>
        <v/>
      </c>
      <c r="E11" s="125">
        <f>1-Calcs!F29</f>
        <v/>
      </c>
      <c r="F11" s="125">
        <f>1-Calcs!G29</f>
        <v/>
      </c>
      <c r="G11" s="125">
        <f>1-Calcs!H29</f>
        <v/>
      </c>
      <c r="H11" s="125">
        <f>1-Calcs!I29</f>
        <v/>
      </c>
      <c r="I11" s="125">
        <f>1-Calcs!J29</f>
        <v/>
      </c>
      <c r="J11" s="125">
        <f>1-Calcs!K29</f>
        <v/>
      </c>
      <c r="K11" s="125">
        <f>1-Calcs!L29</f>
        <v/>
      </c>
      <c r="L11" s="125">
        <f>1-Calcs!M29</f>
        <v/>
      </c>
      <c r="M11" s="125">
        <f>1-Calcs!N29</f>
        <v/>
      </c>
      <c r="N11" s="125">
        <f>1-Calcs!O29</f>
        <v/>
      </c>
      <c r="O11" s="125">
        <f>1-Calcs!P29</f>
        <v/>
      </c>
      <c r="P11" s="125">
        <f>1-Calcs!Q29</f>
        <v/>
      </c>
      <c r="Q11" s="125">
        <f>1-Calcs!R29</f>
        <v/>
      </c>
      <c r="R11" s="125">
        <f>1-Calcs!S29</f>
        <v/>
      </c>
      <c r="S11" s="125">
        <f>1-Calcs!T29</f>
        <v/>
      </c>
      <c r="T11" s="125">
        <f>1-Calcs!U29</f>
        <v/>
      </c>
      <c r="U11" s="125">
        <f>1-Calcs!V29</f>
        <v/>
      </c>
      <c r="V11" s="125">
        <f>1-Calcs!W29</f>
        <v/>
      </c>
      <c r="W11" s="125">
        <f>1-Calcs!X29</f>
        <v/>
      </c>
      <c r="X11" s="125">
        <f>1-Calcs!Y29</f>
        <v/>
      </c>
      <c r="Y11" s="125">
        <f>1-Calcs!Z29</f>
        <v/>
      </c>
      <c r="Z11" s="125">
        <f>1-Calcs!AA29</f>
        <v/>
      </c>
      <c r="AA11" s="125">
        <f>1-Calcs!AB29</f>
        <v/>
      </c>
      <c r="AB11" s="125">
        <f>1-Calcs!AC29</f>
        <v/>
      </c>
      <c r="AC11" s="125">
        <f>1-Calcs!AD29</f>
        <v/>
      </c>
      <c r="AD11" s="125">
        <f>1-Calcs!AE29</f>
        <v/>
      </c>
      <c r="AE11" s="125">
        <f>1-Calcs!AF29</f>
        <v/>
      </c>
      <c r="AF11" s="12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832031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D30" sqref="AD30"/>
    </sheetView>
  </sheetViews>
  <sheetFormatPr baseColWidth="10" defaultColWidth="9.1640625" defaultRowHeight="15"/>
  <cols>
    <col width="39.83203125" customWidth="1" style="163" min="1" max="1"/>
    <col width="11.3320312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</row>
    <row r="3">
      <c r="A3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>
      <c r="A4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>
      <c r="A5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>
      <c r="A6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>
      <c r="A7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>
      <c r="A8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>
      <c r="A9" t="inlineStr">
        <is>
          <t>pulp paper and printing 17T18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</row>
    <row r="10">
      <c r="A10" t="inlineStr">
        <is>
          <t>refined petroleum and coke 19</t>
        </is>
      </c>
      <c r="B10" s="125">
        <f>1-Calcs!C30</f>
        <v/>
      </c>
      <c r="C10" s="125">
        <f>1-Calcs!D30</f>
        <v/>
      </c>
      <c r="D10" s="125">
        <f>1-Calcs!E30</f>
        <v/>
      </c>
      <c r="E10" s="125">
        <f>1-Calcs!F30</f>
        <v/>
      </c>
      <c r="F10" s="125">
        <f>1-Calcs!G30</f>
        <v/>
      </c>
      <c r="G10" s="125">
        <f>1-Calcs!H30</f>
        <v/>
      </c>
      <c r="H10" s="125">
        <f>1-Calcs!I30</f>
        <v/>
      </c>
      <c r="I10" s="125">
        <f>1-Calcs!J30</f>
        <v/>
      </c>
      <c r="J10" s="125">
        <f>1-Calcs!K30</f>
        <v/>
      </c>
      <c r="K10" s="125">
        <f>1-Calcs!L30</f>
        <v/>
      </c>
      <c r="L10" s="125">
        <f>1-Calcs!M30</f>
        <v/>
      </c>
      <c r="M10" s="125">
        <f>1-Calcs!N30</f>
        <v/>
      </c>
      <c r="N10" s="125">
        <f>1-Calcs!O30</f>
        <v/>
      </c>
      <c r="O10" s="125">
        <f>1-Calcs!P30</f>
        <v/>
      </c>
      <c r="P10" s="125">
        <f>1-Calcs!Q30</f>
        <v/>
      </c>
      <c r="Q10" s="125">
        <f>1-Calcs!R30</f>
        <v/>
      </c>
      <c r="R10" s="125">
        <f>1-Calcs!S30</f>
        <v/>
      </c>
      <c r="S10" s="125">
        <f>1-Calcs!T30</f>
        <v/>
      </c>
      <c r="T10" s="125">
        <f>1-Calcs!U30</f>
        <v/>
      </c>
      <c r="U10" s="125">
        <f>1-Calcs!V30</f>
        <v/>
      </c>
      <c r="V10" s="125">
        <f>1-Calcs!W30</f>
        <v/>
      </c>
      <c r="W10" s="125">
        <f>1-Calcs!X30</f>
        <v/>
      </c>
      <c r="X10" s="125">
        <f>1-Calcs!Y30</f>
        <v/>
      </c>
      <c r="Y10" s="125">
        <f>1-Calcs!Z30</f>
        <v/>
      </c>
      <c r="Z10" s="125">
        <f>1-Calcs!AA30</f>
        <v/>
      </c>
      <c r="AA10" s="125">
        <f>1-Calcs!AB30</f>
        <v/>
      </c>
      <c r="AB10" s="125">
        <f>1-Calcs!AC30</f>
        <v/>
      </c>
      <c r="AC10" s="125">
        <f>1-Calcs!AD30</f>
        <v/>
      </c>
      <c r="AD10" s="125">
        <f>1-Calcs!AE30</f>
        <v/>
      </c>
      <c r="AE10" s="125">
        <f>1-Calcs!AF30</f>
        <v/>
      </c>
      <c r="AF10" s="125">
        <f>1-Calcs!AG30</f>
        <v/>
      </c>
    </row>
    <row r="11">
      <c r="A11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>
      <c r="A12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>
      <c r="A13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>
      <c r="A14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>
      <c r="A15" t="inlineStr">
        <is>
          <t>iron and steel 241</t>
        </is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</row>
    <row r="16">
      <c r="A16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>
      <c r="A17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>
      <c r="A18" t="inlineStr">
        <is>
          <t>computers and electronics 26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</row>
    <row r="19">
      <c r="A1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>
      <c r="A20" t="inlineStr">
        <is>
          <t>other machinery 28</t>
        </is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</row>
    <row r="21">
      <c r="A21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>
      <c r="A22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>
      <c r="A23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>
      <c r="A24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>
      <c r="A25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>
      <c r="A26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2.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25">
        <f>1-Calcs!C31</f>
        <v/>
      </c>
      <c r="C11" s="125">
        <f>1-Calcs!D31</f>
        <v/>
      </c>
      <c r="D11" s="125">
        <f>1-Calcs!E31</f>
        <v/>
      </c>
      <c r="E11" s="125">
        <f>1-Calcs!F31</f>
        <v/>
      </c>
      <c r="F11" s="125">
        <f>1-Calcs!G31</f>
        <v/>
      </c>
      <c r="G11" s="125">
        <f>1-Calcs!H31</f>
        <v/>
      </c>
      <c r="H11" s="125">
        <f>1-Calcs!I31</f>
        <v/>
      </c>
      <c r="I11" s="125">
        <f>1-Calcs!J31</f>
        <v/>
      </c>
      <c r="J11" s="125">
        <f>1-Calcs!K31</f>
        <v/>
      </c>
      <c r="K11" s="125">
        <f>1-Calcs!L31</f>
        <v/>
      </c>
      <c r="L11" s="125">
        <f>1-Calcs!M31</f>
        <v/>
      </c>
      <c r="M11" s="125">
        <f>1-Calcs!N31</f>
        <v/>
      </c>
      <c r="N11" s="125">
        <f>1-Calcs!O31</f>
        <v/>
      </c>
      <c r="O11" s="125">
        <f>1-Calcs!P31</f>
        <v/>
      </c>
      <c r="P11" s="125">
        <f>1-Calcs!Q31</f>
        <v/>
      </c>
      <c r="Q11" s="125">
        <f>1-Calcs!R31</f>
        <v/>
      </c>
      <c r="R11" s="125">
        <f>1-Calcs!S31</f>
        <v/>
      </c>
      <c r="S11" s="125">
        <f>1-Calcs!T31</f>
        <v/>
      </c>
      <c r="T11" s="125">
        <f>1-Calcs!U31</f>
        <v/>
      </c>
      <c r="U11" s="125">
        <f>1-Calcs!V31</f>
        <v/>
      </c>
      <c r="V11" s="125">
        <f>1-Calcs!W31</f>
        <v/>
      </c>
      <c r="W11" s="125">
        <f>1-Calcs!X31</f>
        <v/>
      </c>
      <c r="X11" s="125">
        <f>1-Calcs!Y31</f>
        <v/>
      </c>
      <c r="Y11" s="125">
        <f>1-Calcs!Z31</f>
        <v/>
      </c>
      <c r="Z11" s="125">
        <f>1-Calcs!AA31</f>
        <v/>
      </c>
      <c r="AA11" s="125">
        <f>1-Calcs!AB31</f>
        <v/>
      </c>
      <c r="AB11" s="125">
        <f>1-Calcs!AC31</f>
        <v/>
      </c>
      <c r="AC11" s="125">
        <f>1-Calcs!AD31</f>
        <v/>
      </c>
      <c r="AD11" s="125">
        <f>1-Calcs!AE31</f>
        <v/>
      </c>
      <c r="AE11" s="125">
        <f>1-Calcs!AF31</f>
        <v/>
      </c>
      <c r="AF11" s="12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n"/>
      <c r="B10" s="24" t="n"/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63" thickTop="1"/>
    <row r="15" ht="15" customHeight="1" s="163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B16" s="25" t="inlineStr">
        <is>
          <t>Inputs to Distillation Units</t>
        </is>
      </c>
    </row>
    <row r="17" ht="15" customHeight="1" s="163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9" t="n"/>
    </row>
    <row r="19" ht="15" customHeight="1" s="163">
      <c r="B19" s="25" t="inlineStr">
        <is>
          <t>Total Energy Consumption (trillion Btu) 1/</t>
        </is>
      </c>
    </row>
    <row r="20" ht="15" customHeight="1" s="163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70" t="n"/>
    </row>
    <row r="24" ht="15" customHeight="1" s="163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70" t="n"/>
    </row>
    <row r="25" ht="15" customHeight="1" s="163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70" t="n"/>
    </row>
    <row r="26" ht="15" customHeight="1" s="163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70" t="n"/>
    </row>
    <row r="27" ht="15" customHeight="1" s="163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70" t="n"/>
    </row>
    <row r="28" ht="15" customHeight="1" s="163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70" t="n"/>
    </row>
    <row r="31" ht="15" customHeight="1" s="163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70" t="n"/>
    </row>
    <row r="32" ht="15" customHeight="1" s="163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70" t="n"/>
    </row>
    <row r="33" ht="15" customHeight="1" s="163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70" t="n"/>
    </row>
    <row r="34" ht="15" customHeight="1" s="163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9" t="n"/>
    </row>
    <row r="36" ht="15" customHeight="1" s="163">
      <c r="B36" s="25" t="inlineStr">
        <is>
          <t>Carbon Dioxide Emissions 4/</t>
        </is>
      </c>
    </row>
    <row r="37" ht="15" customHeight="1" s="163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9" t="n"/>
    </row>
    <row r="39" ht="15" customHeight="1" s="163">
      <c r="B39" s="25" t="inlineStr">
        <is>
          <t>Energy Related to Refining Activity Only</t>
        </is>
      </c>
    </row>
    <row r="40" ht="15" customHeight="1" s="163">
      <c r="B40" s="25" t="inlineStr">
        <is>
          <t xml:space="preserve">  Energy Consumption</t>
        </is>
      </c>
    </row>
    <row r="41" ht="15" customHeight="1" s="163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70" t="n"/>
    </row>
    <row r="42" ht="15" customHeight="1" s="163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70" t="n"/>
    </row>
    <row r="43" ht="15" customHeight="1" s="163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70" t="n"/>
    </row>
    <row r="44" ht="15" customHeight="1" s="163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70" t="n"/>
    </row>
    <row r="45" ht="15" customHeight="1" s="163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70" t="n"/>
    </row>
    <row r="46" ht="15" customHeight="1" s="163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70" t="n"/>
    </row>
    <row r="48" ht="15" customHeight="1" s="163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70" t="n"/>
    </row>
    <row r="49" ht="15" customHeight="1" s="163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Carbon Dioxide Emissions 4/</t>
        </is>
      </c>
    </row>
    <row r="54" ht="15" customHeight="1" s="163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9" t="n"/>
    </row>
    <row r="57" ht="15" customHeight="1" s="163">
      <c r="B57" s="25" t="inlineStr">
        <is>
          <t xml:space="preserve">  Energy Consumption per Unit of Refinery Input</t>
        </is>
      </c>
    </row>
    <row r="58" ht="15" customHeight="1" s="163">
      <c r="B58" s="25" t="inlineStr">
        <is>
          <t xml:space="preserve">  (thousand Btu per barrel)</t>
        </is>
      </c>
    </row>
    <row r="59" ht="15" customHeight="1" s="163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70" t="n"/>
    </row>
    <row r="60" ht="15" customHeight="1" s="163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70" t="n"/>
    </row>
    <row r="61" ht="15" customHeight="1" s="163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70" t="n"/>
    </row>
    <row r="63" ht="15" customHeight="1" s="163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70" t="n"/>
    </row>
    <row r="64" ht="15" customHeight="1" s="163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70" t="n"/>
    </row>
    <row r="65" ht="15" customHeight="1" s="163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70" t="n"/>
    </row>
    <row r="66" ht="15" customHeight="1" s="163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70" t="n"/>
    </row>
    <row r="67" ht="15" customHeight="1" s="163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70" t="n"/>
    </row>
    <row r="68" ht="15" customHeight="1" s="163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70" t="n"/>
    </row>
    <row r="69" ht="15" customHeight="1" s="163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9" t="n"/>
    </row>
    <row r="71" ht="15" customHeight="1" s="163">
      <c r="B71" s="25" t="inlineStr">
        <is>
          <t>Combined Heat and Power</t>
        </is>
      </c>
    </row>
    <row r="72" ht="15" customHeight="1" s="163">
      <c r="B72" s="25" t="inlineStr">
        <is>
          <t xml:space="preserve">  Generating Capacity (gigawatts)</t>
        </is>
      </c>
    </row>
    <row r="73" ht="15" customHeight="1" s="163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70" t="n"/>
    </row>
    <row r="75" ht="15" customHeight="1" s="163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70" t="n"/>
    </row>
    <row r="76" ht="15" customHeight="1" s="163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9" t="n"/>
    </row>
    <row r="78" ht="15" customHeight="1" s="163">
      <c r="B78" s="25" t="inlineStr">
        <is>
          <t xml:space="preserve">  Net Generation (billion kilowatthours)</t>
        </is>
      </c>
    </row>
    <row r="79" ht="15" customHeight="1" s="163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9" t="n"/>
    </row>
    <row r="84" ht="15" customHeight="1" s="163">
      <c r="B84" s="25" t="inlineStr">
        <is>
          <t xml:space="preserve">    Disposition</t>
        </is>
      </c>
    </row>
    <row r="85" ht="15" customHeight="1" s="163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8" ht="15" customHeight="1" s="163">
      <c r="B88" s="25" t="inlineStr">
        <is>
          <t>Energy Consumed at Ethanol Plants</t>
        </is>
      </c>
    </row>
    <row r="89" ht="15" customHeight="1" s="163">
      <c r="B89" s="25" t="inlineStr">
        <is>
          <t>(trillion Btu)</t>
        </is>
      </c>
    </row>
    <row r="90" ht="15" customHeight="1" s="163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70" t="n"/>
    </row>
    <row r="91" ht="15" customHeight="1" s="163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70" t="n"/>
    </row>
    <row r="92" ht="15" customHeight="1" s="163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70" t="n"/>
    </row>
    <row r="93" ht="15" customHeight="1" s="163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9" t="n"/>
    </row>
    <row r="94" ht="15" customHeight="1" s="163" thickBot="1"/>
    <row r="95" ht="15" customHeight="1" s="163">
      <c r="B95" s="164" t="inlineStr">
        <is>
          <t xml:space="preserve">   1/ Includes energy for combined heat and power plants that have a non-regulatory status, small on-site generating systems, and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>consumption at ethanol plants.</t>
        </is>
      </c>
    </row>
    <row r="97" ht="15" customHeight="1" s="163">
      <c r="B97" s="31" t="inlineStr">
        <is>
          <t xml:space="preserve">   2/ Includes ethane, natural gasoline, and refinery olefins.</t>
        </is>
      </c>
    </row>
    <row r="98" ht="15" customHeight="1" s="163">
      <c r="B98" s="31" t="inlineStr">
        <is>
          <t xml:space="preserve">   3/ Includes lubricants and miscellaneous petroleum products.</t>
        </is>
      </c>
    </row>
    <row r="99" ht="15" customHeight="1" s="163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63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63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63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63">
      <c r="B103" s="31" t="inlineStr">
        <is>
          <t xml:space="preserve">   5/ Includes emissions attributable to the fuels consumed to generate the purchased electricity.</t>
        </is>
      </c>
    </row>
    <row r="104" ht="15" customHeight="1" s="163">
      <c r="B104" s="31" t="inlineStr">
        <is>
          <t xml:space="preserve">   6/ Includes municipal waste, wood, and other biomass.</t>
        </is>
      </c>
    </row>
    <row r="105" ht="15" customHeight="1" s="163">
      <c r="B105" s="31" t="inlineStr">
        <is>
          <t xml:space="preserve">   Btu = British thermal unit.</t>
        </is>
      </c>
    </row>
    <row r="106" ht="15" customHeight="1" s="163">
      <c r="B106" s="31" t="inlineStr">
        <is>
          <t xml:space="preserve">   - - = Not applicable.</t>
        </is>
      </c>
    </row>
    <row r="107" ht="15" customHeight="1" s="163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63">
      <c r="B108" s="31" t="inlineStr">
        <is>
          <t>rounding.</t>
        </is>
      </c>
    </row>
    <row r="109" ht="15" customHeight="1" s="163">
      <c r="B109" s="31" t="inlineStr">
        <is>
          <t xml:space="preserve">   Sources:  2019 value of shipments:  IHS Markit, Macroeconomic model, May 2019.</t>
        </is>
      </c>
    </row>
    <row r="110" ht="15" customHeight="1" s="163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63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70" t="n"/>
    </row>
    <row r="19" ht="15" customHeight="1" s="163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70" t="n"/>
    </row>
    <row r="20" ht="15" customHeight="1" s="163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70" t="n"/>
    </row>
    <row r="21" ht="15" customHeight="1" s="163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70" t="n"/>
    </row>
    <row r="24" ht="15" customHeight="1" s="163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70" t="n"/>
    </row>
    <row r="25" ht="15" customHeight="1" s="163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70" t="n"/>
    </row>
    <row r="27" ht="15" customHeight="1" s="163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>Energy Consumption per Unit of Output</t>
        </is>
      </c>
    </row>
    <row r="30" ht="15" customHeight="1" s="163">
      <c r="B30" s="25" t="inlineStr">
        <is>
          <t>(thousand Btu per 2012 dollar shipments)</t>
        </is>
      </c>
    </row>
    <row r="31" ht="15" customHeight="1" s="163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9" t="n"/>
    </row>
    <row r="42" ht="15" customHeight="1" s="163">
      <c r="B42" s="25" t="inlineStr">
        <is>
          <t>Carbon Dioxide Emissions 3/</t>
        </is>
      </c>
    </row>
    <row r="43" ht="15" customHeight="1" s="163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5" ht="15" customHeight="1" s="163">
      <c r="B45" s="25" t="inlineStr">
        <is>
          <t>Combined Heat and Power 4/</t>
        </is>
      </c>
    </row>
    <row r="46" ht="15" customHeight="1" s="163">
      <c r="B46" s="25" t="inlineStr">
        <is>
          <t xml:space="preserve">  Generating Capacity (gigawatts)</t>
        </is>
      </c>
    </row>
    <row r="47" ht="15" customHeight="1" s="163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9" t="n"/>
    </row>
    <row r="52" ht="15" customHeight="1" s="163">
      <c r="B52" s="25" t="inlineStr">
        <is>
          <t xml:space="preserve">  Net Generation (billion kilowatthours)</t>
        </is>
      </c>
    </row>
    <row r="53" ht="15" customHeight="1" s="163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  Disposition</t>
        </is>
      </c>
    </row>
    <row r="59" ht="15" customHeight="1" s="163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 thickBot="1"/>
    <row r="62" ht="15" customHeight="1" s="163">
      <c r="B62" s="164" t="inlineStr">
        <is>
          <t xml:space="preserve">   1/ Includes energy for combined heat and power plants that have a non-regulatory status, small on-site generating systems.</t>
        </is>
      </c>
      <c r="C62" s="164" t="n"/>
      <c r="D62" s="164" t="n"/>
      <c r="E62" s="164" t="n"/>
      <c r="F62" s="164" t="n"/>
      <c r="G62" s="164" t="n"/>
      <c r="H62" s="164" t="n"/>
      <c r="I62" s="164" t="n"/>
      <c r="J62" s="164" t="n"/>
      <c r="K62" s="164" t="n"/>
      <c r="L62" s="164" t="n"/>
      <c r="M62" s="164" t="n"/>
      <c r="N62" s="164" t="n"/>
      <c r="O62" s="164" t="n"/>
      <c r="P62" s="164" t="n"/>
      <c r="Q62" s="164" t="n"/>
      <c r="R62" s="164" t="n"/>
      <c r="S62" s="164" t="n"/>
      <c r="T62" s="164" t="n"/>
      <c r="U62" s="164" t="n"/>
      <c r="V62" s="164" t="n"/>
      <c r="W62" s="164" t="n"/>
      <c r="X62" s="164" t="n"/>
      <c r="Y62" s="164" t="n"/>
      <c r="Z62" s="164" t="n"/>
      <c r="AA62" s="164" t="n"/>
      <c r="AB62" s="164" t="n"/>
      <c r="AC62" s="164" t="n"/>
      <c r="AD62" s="164" t="n"/>
      <c r="AE62" s="164" t="n"/>
      <c r="AF62" s="164" t="n"/>
      <c r="AG62" s="164" t="n"/>
      <c r="AH62" s="164" t="n"/>
      <c r="AI62" s="164" t="n"/>
    </row>
    <row r="63" ht="15" customHeight="1" s="163">
      <c r="B63" s="31" t="inlineStr">
        <is>
          <t xml:space="preserve">   2/ Includes petroleum coke, lubricants, and miscellaneous petroleum products.</t>
        </is>
      </c>
    </row>
    <row r="64" ht="15" customHeight="1" s="163">
      <c r="B64" s="31" t="inlineStr">
        <is>
          <t xml:space="preserve">   3/ Includes emissions attributable to the fuels consumed to generate the purchased electricity.</t>
        </is>
      </c>
    </row>
    <row r="65" ht="15" customHeight="1" s="163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63">
      <c r="B66" s="31" t="inlineStr">
        <is>
          <t xml:space="preserve">   5/ Includes wood and other biomass, waste heat, municipal waste, and renewable sources.</t>
        </is>
      </c>
    </row>
    <row r="67" ht="15" customHeight="1" s="163">
      <c r="B67" s="31" t="inlineStr">
        <is>
          <t xml:space="preserve">   Btu = British thermal unit.</t>
        </is>
      </c>
    </row>
    <row r="68" ht="15" customHeight="1" s="163">
      <c r="B68" s="31" t="inlineStr">
        <is>
          <t xml:space="preserve">   - - = Not applicable.</t>
        </is>
      </c>
    </row>
    <row r="69" ht="15" customHeight="1" s="163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63">
      <c r="B70" s="31" t="inlineStr">
        <is>
          <t>rounding.</t>
        </is>
      </c>
    </row>
    <row r="71" ht="15" customHeight="1" s="163">
      <c r="B71" s="31" t="inlineStr">
        <is>
          <t xml:space="preserve">   Sources:  2019 value of shipments:  IHS Markit, Macroeconomic model, May 2019.</t>
        </is>
      </c>
    </row>
    <row r="72" ht="15" customHeight="1" s="163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63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70" t="n"/>
    </row>
    <row r="19" ht="15" customHeight="1" s="163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70" t="n"/>
    </row>
    <row r="20" ht="15" customHeight="1" s="163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70" t="n"/>
    </row>
    <row r="21" ht="15" customHeight="1" s="163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70" t="n"/>
    </row>
    <row r="25" ht="15" customHeight="1" s="163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70" t="n"/>
    </row>
    <row r="26" ht="15" customHeight="1" s="163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70" t="n"/>
    </row>
    <row r="28" ht="15" customHeight="1" s="163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7" ht="15" customHeight="1" s="163">
      <c r="B47" s="25" t="inlineStr">
        <is>
          <t>Combined Heat and Power 4/</t>
        </is>
      </c>
    </row>
    <row r="48" ht="15" customHeight="1" s="163">
      <c r="B48" s="25" t="inlineStr">
        <is>
          <t xml:space="preserve">  Generating Capacity (gigawatts)</t>
        </is>
      </c>
    </row>
    <row r="49" ht="15" customHeight="1" s="163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Net Generation (billion kilowatthours)</t>
        </is>
      </c>
    </row>
    <row r="55" ht="15" customHeight="1" s="163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9" t="n"/>
    </row>
    <row r="60" ht="15" customHeight="1" s="163">
      <c r="B60" s="25" t="inlineStr">
        <is>
          <t xml:space="preserve">    Disposition</t>
        </is>
      </c>
    </row>
    <row r="61" ht="15" customHeight="1" s="163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B63" s="164" t="inlineStr">
        <is>
          <t xml:space="preserve">   1/ Includes energy for combined heat and power plants that have a non-regulatory status, small on-site generating systems.</t>
        </is>
      </c>
      <c r="C63" s="164" t="n"/>
      <c r="D63" s="164" t="n"/>
      <c r="E63" s="164" t="n"/>
      <c r="F63" s="164" t="n"/>
      <c r="G63" s="164" t="n"/>
      <c r="H63" s="164" t="n"/>
      <c r="I63" s="164" t="n"/>
      <c r="J63" s="164" t="n"/>
      <c r="K63" s="164" t="n"/>
      <c r="L63" s="164" t="n"/>
      <c r="M63" s="164" t="n"/>
      <c r="N63" s="164" t="n"/>
      <c r="O63" s="164" t="n"/>
      <c r="P63" s="164" t="n"/>
      <c r="Q63" s="164" t="n"/>
      <c r="R63" s="164" t="n"/>
      <c r="S63" s="164" t="n"/>
      <c r="T63" s="164" t="n"/>
      <c r="U63" s="164" t="n"/>
      <c r="V63" s="164" t="n"/>
      <c r="W63" s="164" t="n"/>
      <c r="X63" s="164" t="n"/>
      <c r="Y63" s="164" t="n"/>
      <c r="Z63" s="164" t="n"/>
      <c r="AA63" s="164" t="n"/>
      <c r="AB63" s="164" t="n"/>
      <c r="AC63" s="164" t="n"/>
      <c r="AD63" s="164" t="n"/>
      <c r="AE63" s="164" t="n"/>
      <c r="AF63" s="164" t="n"/>
      <c r="AG63" s="164" t="n"/>
      <c r="AH63" s="164" t="n"/>
      <c r="AI63" s="164" t="n"/>
    </row>
    <row r="64" ht="15" customHeight="1" s="163">
      <c r="B64" s="31" t="inlineStr">
        <is>
          <t xml:space="preserve">   2/ Includes lubricants, and miscellaneous petroleum products.</t>
        </is>
      </c>
    </row>
    <row r="65" ht="15" customHeight="1" s="163">
      <c r="B65" s="31" t="inlineStr">
        <is>
          <t xml:space="preserve">   3/ Includes emissions attributable to the fuels consumed to generate the purchased electricity.</t>
        </is>
      </c>
    </row>
    <row r="66" ht="15" customHeight="1" s="163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63">
      <c r="B67" s="31" t="inlineStr">
        <is>
          <t xml:space="preserve">   5/ Includes wood and other biomass, waste heat, municipal waste, and renewable sources.</t>
        </is>
      </c>
    </row>
    <row r="68" ht="15" customHeight="1" s="163">
      <c r="B68" s="31" t="inlineStr">
        <is>
          <t xml:space="preserve">   Btu = British thermal unit.</t>
        </is>
      </c>
    </row>
    <row r="69" ht="15" customHeight="1" s="163">
      <c r="B69" s="31" t="inlineStr">
        <is>
          <t xml:space="preserve">   - - = Not applicable.</t>
        </is>
      </c>
    </row>
    <row r="70" ht="15" customHeight="1" s="163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63">
      <c r="B71" s="31" t="inlineStr">
        <is>
          <t>rounding.</t>
        </is>
      </c>
    </row>
    <row r="72" ht="15" customHeight="1" s="163">
      <c r="B72" s="31" t="inlineStr">
        <is>
          <t xml:space="preserve">   Sources:  2019 value of shipments:  IHS Markit, Macroeconomic model, May 2019.</t>
        </is>
      </c>
    </row>
    <row r="73" ht="15" customHeight="1" s="163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63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B18" s="25" t="inlineStr">
        <is>
          <t xml:space="preserve">  Heat and Power</t>
        </is>
      </c>
    </row>
    <row r="19" ht="15" customHeight="1" s="163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70" t="n"/>
    </row>
    <row r="20" ht="15" customHeight="1" s="163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70" t="n"/>
    </row>
    <row r="21" ht="15" customHeight="1" s="163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70" t="n"/>
    </row>
    <row r="22" ht="15" customHeight="1" s="163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70" t="n"/>
    </row>
    <row r="23" ht="15" customHeight="1" s="163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70" t="n"/>
    </row>
    <row r="24" ht="15" customHeight="1" s="163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70" t="n"/>
    </row>
    <row r="26" ht="15" customHeight="1" s="163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70" t="n"/>
    </row>
    <row r="27" ht="15" customHeight="1" s="163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70" t="n"/>
    </row>
    <row r="28" ht="15" customHeight="1" s="163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70" t="n"/>
    </row>
    <row r="29" ht="15" customHeight="1" s="163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B30" s="25" t="inlineStr">
        <is>
          <t xml:space="preserve">  Feedstock</t>
        </is>
      </c>
    </row>
    <row r="31" ht="15" customHeight="1" s="163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70" t="n"/>
    </row>
    <row r="32" ht="15" customHeight="1" s="163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70" t="n"/>
    </row>
    <row r="34" ht="15" customHeight="1" s="163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70" t="n"/>
    </row>
    <row r="35" ht="15" customHeight="1" s="163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9" t="n"/>
    </row>
    <row r="38" ht="15" customHeight="1" s="163">
      <c r="B38" s="25" t="inlineStr">
        <is>
          <t>Energy Consumption per Unit of Output</t>
        </is>
      </c>
    </row>
    <row r="39" ht="15" customHeight="1" s="163">
      <c r="B39" s="25" t="inlineStr">
        <is>
          <t>(thousand Btu per 2012 dollar shipments)</t>
        </is>
      </c>
    </row>
    <row r="40" ht="15" customHeight="1" s="163">
      <c r="B40" s="25" t="inlineStr">
        <is>
          <t xml:space="preserve">  Heat and Power</t>
        </is>
      </c>
    </row>
    <row r="41" ht="15" customHeight="1" s="163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B52" s="25" t="inlineStr">
        <is>
          <t xml:space="preserve">  Feedstock</t>
        </is>
      </c>
    </row>
    <row r="53" ht="15" customHeight="1" s="163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9" ht="15" customHeight="1" s="163">
      <c r="B59" s="25" t="inlineStr">
        <is>
          <t>Carbon Dioxide Emissions 4/</t>
        </is>
      </c>
    </row>
    <row r="60" ht="15" customHeight="1" s="163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9" t="n"/>
    </row>
    <row r="62" ht="15" customHeight="1" s="163">
      <c r="B62" s="25" t="inlineStr">
        <is>
          <t>Combined Heat and Power 5/</t>
        </is>
      </c>
    </row>
    <row r="63" ht="15" customHeight="1" s="163">
      <c r="B63" s="25" t="inlineStr">
        <is>
          <t xml:space="preserve">  Generating Capacity (gigawatts)</t>
        </is>
      </c>
    </row>
    <row r="64" ht="15" customHeight="1" s="163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70" t="n"/>
    </row>
    <row r="68" ht="15" customHeight="1" s="163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9" t="n"/>
    </row>
    <row r="69" ht="15" customHeight="1" s="163">
      <c r="B69" s="25" t="inlineStr">
        <is>
          <t xml:space="preserve">  Net Generation (billion kilowatthours)</t>
        </is>
      </c>
    </row>
    <row r="70" ht="15" customHeight="1" s="163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70" t="n"/>
    </row>
    <row r="71" ht="15" customHeight="1" s="163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70" t="n"/>
    </row>
    <row r="72" ht="15" customHeight="1" s="163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70" t="n"/>
    </row>
    <row r="73" ht="15" customHeight="1" s="163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9" t="n"/>
    </row>
    <row r="75" ht="15" customHeight="1" s="163">
      <c r="B75" s="25" t="inlineStr">
        <is>
          <t xml:space="preserve">    Disposition</t>
        </is>
      </c>
    </row>
    <row r="76" ht="15" customHeight="1" s="163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 thickBot="1"/>
    <row r="79" ht="15" customHeight="1" s="163">
      <c r="B79" s="164" t="inlineStr">
        <is>
          <t xml:space="preserve">   1/ Includes energy for combined heat and power plants that have a non-regulatory status, small on-site generating systems.</t>
        </is>
      </c>
      <c r="C79" s="164" t="n"/>
      <c r="D79" s="164" t="n"/>
      <c r="E79" s="164" t="n"/>
      <c r="F79" s="164" t="n"/>
      <c r="G79" s="164" t="n"/>
      <c r="H79" s="164" t="n"/>
      <c r="I79" s="164" t="n"/>
      <c r="J79" s="164" t="n"/>
      <c r="K79" s="164" t="n"/>
      <c r="L79" s="164" t="n"/>
      <c r="M79" s="164" t="n"/>
      <c r="N79" s="164" t="n"/>
      <c r="O79" s="164" t="n"/>
      <c r="P79" s="164" t="n"/>
      <c r="Q79" s="164" t="n"/>
      <c r="R79" s="164" t="n"/>
      <c r="S79" s="164" t="n"/>
      <c r="T79" s="164" t="n"/>
      <c r="U79" s="164" t="n"/>
      <c r="V79" s="164" t="n"/>
      <c r="W79" s="164" t="n"/>
      <c r="X79" s="164" t="n"/>
      <c r="Y79" s="164" t="n"/>
      <c r="Z79" s="164" t="n"/>
      <c r="AA79" s="164" t="n"/>
      <c r="AB79" s="164" t="n"/>
      <c r="AC79" s="164" t="n"/>
      <c r="AD79" s="164" t="n"/>
      <c r="AE79" s="164" t="n"/>
      <c r="AF79" s="164" t="n"/>
      <c r="AG79" s="164" t="n"/>
      <c r="AH79" s="164" t="n"/>
      <c r="AI79" s="164" t="n"/>
    </row>
    <row r="80" ht="15" customHeight="1" s="163">
      <c r="B80" s="31" t="inlineStr">
        <is>
          <t xml:space="preserve">   2/ Includes lubricants, and miscellaneous petroleum products.</t>
        </is>
      </c>
    </row>
    <row r="81" ht="15" customHeight="1" s="163">
      <c r="B81" s="31" t="inlineStr">
        <is>
          <t xml:space="preserve">   3/ Includes ethane, natural gasoline, and refinery olefins.</t>
        </is>
      </c>
    </row>
    <row r="82" ht="15" customHeight="1" s="163">
      <c r="B82" s="31" t="inlineStr">
        <is>
          <t xml:space="preserve">   4/ Includes emissions attributable to the fuels consumed to generate the purchased electricity.</t>
        </is>
      </c>
    </row>
    <row r="83" ht="15" customHeight="1" s="163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63">
      <c r="B84" s="31" t="inlineStr">
        <is>
          <t xml:space="preserve">   6/ Includes wood and other biomass, waste heat, municipal waste, and renewable sources.</t>
        </is>
      </c>
    </row>
    <row r="85" ht="15" customHeight="1" s="163">
      <c r="B85" s="31" t="inlineStr">
        <is>
          <t xml:space="preserve">   Btu = British thermal unit.</t>
        </is>
      </c>
    </row>
    <row r="86" ht="15" customHeight="1" s="163">
      <c r="B86" s="31" t="inlineStr">
        <is>
          <t xml:space="preserve">   - - = Not applicable.</t>
        </is>
      </c>
    </row>
    <row r="87" ht="15" customHeight="1" s="163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63">
      <c r="B88" s="31" t="inlineStr">
        <is>
          <t>rounding.</t>
        </is>
      </c>
    </row>
    <row r="89" ht="15" customHeight="1" s="163">
      <c r="B89" s="31" t="inlineStr">
        <is>
          <t xml:space="preserve">   Sources:  2019 value of shipments:  IHS Markit, Macroeconomic model, May 2019.</t>
        </is>
      </c>
    </row>
    <row r="90" ht="15" customHeight="1" s="163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63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1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1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1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1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1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1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1" t="n"/>
    </row>
    <row r="25" ht="15" customHeight="1" s="163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9" t="n"/>
    </row>
    <row r="27" ht="15" customHeight="1" s="163">
      <c r="B27" s="25" t="inlineStr">
        <is>
          <t>Energy Consumption per Unit of Output</t>
        </is>
      </c>
    </row>
    <row r="28" ht="15" customHeight="1" s="163">
      <c r="B28" s="25" t="inlineStr">
        <is>
          <t>(thousand Btu per 2012 dollar shipments)</t>
        </is>
      </c>
    </row>
    <row r="29" ht="15" customHeight="1" s="163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70" t="n"/>
    </row>
    <row r="30" ht="15" customHeight="1" s="163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70" t="n"/>
    </row>
    <row r="31" ht="15" customHeight="1" s="163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9" t="n"/>
    </row>
    <row r="38" ht="15" customHeight="1" s="163">
      <c r="B38" s="25" t="inlineStr">
        <is>
          <t>Carbon Dioxide Emissions 2/</t>
        </is>
      </c>
    </row>
    <row r="39" ht="15" customHeight="1" s="163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9" t="n"/>
    </row>
    <row r="41" ht="15" customHeight="1" s="163">
      <c r="B41" s="25" t="inlineStr">
        <is>
          <t>Combined Heat and Power 3/</t>
        </is>
      </c>
    </row>
    <row r="42" ht="15" customHeight="1" s="163">
      <c r="B42" s="25" t="inlineStr">
        <is>
          <t xml:space="preserve">  Generating Capacity (gigawatts)</t>
        </is>
      </c>
    </row>
    <row r="43" ht="15" customHeight="1" s="163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9" t="n"/>
    </row>
    <row r="48" ht="15" customHeight="1" s="163">
      <c r="B48" s="25" t="inlineStr">
        <is>
          <t xml:space="preserve">  Net Generation (billion kilowatthours)</t>
        </is>
      </c>
    </row>
    <row r="49" ht="15" customHeight="1" s="163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  Disposition</t>
        </is>
      </c>
    </row>
    <row r="55" ht="15" customHeight="1" s="163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B57" s="164" t="inlineStr">
        <is>
          <t xml:space="preserve">   1/ Includes energy for combined heat and power plants that have a non-regulatory status, small on-site generating systems.</t>
        </is>
      </c>
      <c r="C57" s="164" t="n"/>
      <c r="D57" s="164" t="n"/>
      <c r="E57" s="164" t="n"/>
      <c r="F57" s="164" t="n"/>
      <c r="G57" s="164" t="n"/>
      <c r="H57" s="164" t="n"/>
      <c r="I57" s="164" t="n"/>
      <c r="J57" s="164" t="n"/>
      <c r="K57" s="164" t="n"/>
      <c r="L57" s="164" t="n"/>
      <c r="M57" s="164" t="n"/>
      <c r="N57" s="164" t="n"/>
      <c r="O57" s="16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X57" s="164" t="n"/>
      <c r="Y57" s="164" t="n"/>
      <c r="Z57" s="164" t="n"/>
      <c r="AA57" s="164" t="n"/>
      <c r="AB57" s="164" t="n"/>
      <c r="AC57" s="164" t="n"/>
      <c r="AD57" s="164" t="n"/>
      <c r="AE57" s="164" t="n"/>
      <c r="AF57" s="164" t="n"/>
      <c r="AG57" s="164" t="n"/>
      <c r="AH57" s="164" t="n"/>
      <c r="AI57" s="164" t="n"/>
    </row>
    <row r="58" ht="15" customHeight="1" s="163">
      <c r="B58" s="31" t="inlineStr">
        <is>
          <t xml:space="preserve">   2/ Includes emissions attributable to the fuels consumed to generate the purchased electricity.</t>
        </is>
      </c>
    </row>
    <row r="59" ht="15" customHeight="1" s="163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63">
      <c r="B60" s="31" t="inlineStr">
        <is>
          <t xml:space="preserve">   4/ Includes wood and other biomass, waste heat, municipal waste, and renewable sources.</t>
        </is>
      </c>
    </row>
    <row r="61" ht="15" customHeight="1" s="163">
      <c r="B61" s="31" t="inlineStr">
        <is>
          <t xml:space="preserve">   Btu = British thermal unit.</t>
        </is>
      </c>
    </row>
    <row r="62" ht="15" customHeight="1" s="163">
      <c r="B62" s="31" t="inlineStr">
        <is>
          <t xml:space="preserve">   - - = Not applicable.</t>
        </is>
      </c>
    </row>
    <row r="63" ht="15" customHeight="1" s="163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63">
      <c r="B64" s="31" t="inlineStr">
        <is>
          <t>rounding.</t>
        </is>
      </c>
    </row>
    <row r="65" ht="15" customHeight="1" s="163">
      <c r="B65" s="31" t="inlineStr">
        <is>
          <t xml:space="preserve">   Sources:  2019 value of shipments:  IHS Markit, Macroeconomic model, May 2019.</t>
        </is>
      </c>
    </row>
    <row r="66" ht="15" customHeight="1" s="163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63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1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1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1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1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1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1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1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1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1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1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1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1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2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5" t="n"/>
      <c r="D67" s="165" t="n"/>
      <c r="E67" s="165" t="n"/>
      <c r="F67" s="165" t="n"/>
      <c r="G67" s="165" t="n"/>
      <c r="H67" s="165" t="n"/>
      <c r="I67" s="165" t="n"/>
      <c r="J67" s="165" t="n"/>
      <c r="K67" s="165" t="n"/>
      <c r="L67" s="165" t="n"/>
      <c r="M67" s="165" t="n"/>
      <c r="N67" s="165" t="n"/>
      <c r="O67" s="165" t="n"/>
      <c r="P67" s="165" t="n"/>
      <c r="Q67" s="165" t="n"/>
      <c r="R67" s="165" t="n"/>
      <c r="S67" s="165" t="n"/>
      <c r="T67" s="165" t="n"/>
      <c r="U67" s="165" t="n"/>
      <c r="V67" s="165" t="n"/>
      <c r="W67" s="165" t="n"/>
      <c r="X67" s="165" t="n"/>
      <c r="Y67" s="165" t="n"/>
      <c r="Z67" s="165" t="n"/>
      <c r="AA67" s="165" t="n"/>
      <c r="AB67" s="165" t="n"/>
      <c r="AC67" s="165" t="n"/>
      <c r="AD67" s="165" t="n"/>
      <c r="AE67" s="165" t="n"/>
      <c r="AF67" s="165" t="n"/>
      <c r="AG67" s="165" t="n"/>
      <c r="AH67" s="165" t="n"/>
      <c r="AI67" s="165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</t>
        </is>
      </c>
    </row>
    <row r="78" ht="15" customHeight="1" s="163">
      <c r="B78" s="31" t="inlineStr">
        <is>
          <t>and EIA, AEO2020 National Energy Modeling System run ref2020.d112119a.</t>
        </is>
      </c>
    </row>
    <row r="79" ht="15" customHeight="1" s="163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70" t="n"/>
    </row>
    <row r="19" ht="15" customHeight="1" s="163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70" t="n"/>
    </row>
    <row r="21" ht="15" customHeight="1" s="163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70" t="n"/>
    </row>
    <row r="24" ht="15" customHeight="1" s="163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70" t="n"/>
    </row>
    <row r="25" ht="15" customHeight="1" s="163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70" t="n"/>
    </row>
    <row r="26" ht="15" customHeight="1" s="163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70" t="n"/>
    </row>
    <row r="27" ht="15" customHeight="1" s="163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70" t="n"/>
    </row>
    <row r="28" ht="15" customHeight="1" s="163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70" t="n"/>
    </row>
    <row r="30" ht="15" customHeight="1" s="163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9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4" t="n"/>
      <c r="D67" s="164" t="n"/>
      <c r="E67" s="164" t="n"/>
      <c r="F67" s="164" t="n"/>
      <c r="G67" s="164" t="n"/>
      <c r="H67" s="164" t="n"/>
      <c r="I67" s="164" t="n"/>
      <c r="J67" s="164" t="n"/>
      <c r="K67" s="164" t="n"/>
      <c r="L67" s="164" t="n"/>
      <c r="M67" s="164" t="n"/>
      <c r="N67" s="164" t="n"/>
      <c r="O67" s="164" t="n"/>
      <c r="P67" s="164" t="n"/>
      <c r="Q67" s="164" t="n"/>
      <c r="R67" s="164" t="n"/>
      <c r="S67" s="164" t="n"/>
      <c r="T67" s="164" t="n"/>
      <c r="U67" s="164" t="n"/>
      <c r="V67" s="164" t="n"/>
      <c r="W67" s="164" t="n"/>
      <c r="X67" s="164" t="n"/>
      <c r="Y67" s="164" t="n"/>
      <c r="Z67" s="164" t="n"/>
      <c r="AA67" s="164" t="n"/>
      <c r="AB67" s="164" t="n"/>
      <c r="AC67" s="164" t="n"/>
      <c r="AD67" s="164" t="n"/>
      <c r="AE67" s="164" t="n"/>
      <c r="AF67" s="164" t="n"/>
      <c r="AG67" s="164" t="n"/>
      <c r="AH67" s="164" t="n"/>
      <c r="AI67" s="164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63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2021-06-21T22:02:35Z</dcterms:modified>
  <cp:lastModifiedBy>Microsoft Office User</cp:lastModifiedBy>
</cp:coreProperties>
</file>