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58" windowWidth="25598" windowHeight="15998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8" defaultColWidth="12.6875" defaultRowHeight="15" customHeight="1"/>
  <cols>
    <col width="7.6875" customWidth="1" style="58" min="1" max="1"/>
    <col width="53.1875" customWidth="1" style="58" min="2" max="2"/>
    <col width="7.6875" customWidth="1" style="58" min="3" max="26"/>
  </cols>
  <sheetData>
    <row r="1" ht="14.25" customHeight="1" s="58">
      <c r="A1" s="1" t="inlineStr">
        <is>
          <t>MPCbS Max Potential Capacity by Source</t>
        </is>
      </c>
      <c r="B1" s="2" t="inlineStr">
        <is>
          <t>Illinois</t>
        </is>
      </c>
      <c r="C1" s="12" t="inlineStr">
        <is>
          <t>&lt;- Enter state name here</t>
        </is>
      </c>
    </row>
    <row r="2" ht="14.25" customHeight="1" s="58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 ht="14.25" customHeight="1" s="58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 ht="14.25" customHeight="1" s="58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 ht="14.25" customHeight="1" s="58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 ht="14.25" customHeight="1" s="58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 ht="14.25" customHeight="1" s="58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 ht="14.25" customHeight="1" s="5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 ht="14.25" customHeight="1" s="58">
      <c r="H9" s="6" t="inlineStr">
        <is>
          <t>Connecticut</t>
        </is>
      </c>
      <c r="I9" s="6" t="inlineStr">
        <is>
          <t>CT</t>
        </is>
      </c>
    </row>
    <row r="10" ht="14.25" customHeight="1" s="58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 ht="14.25" customHeight="1" s="58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 ht="14.25" customHeight="1" s="58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 ht="14.25" customHeight="1" s="58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 ht="14.25" customHeight="1" s="58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 ht="14.25" customHeight="1" s="58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 ht="14.25" customHeight="1" s="58">
      <c r="H16" s="6" t="inlineStr">
        <is>
          <t>Indiana</t>
        </is>
      </c>
      <c r="I16" s="6" t="inlineStr">
        <is>
          <t>IN</t>
        </is>
      </c>
    </row>
    <row r="17" ht="14.25" customHeight="1" s="58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 ht="14.25" customHeight="1" s="5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 ht="14.25" customHeight="1" s="58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 ht="14.25" customHeight="1" s="58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8" defaultColWidth="12.6875" defaultRowHeight="15" customHeight="1"/>
  <cols>
    <col width="12" customWidth="1" style="58" min="1" max="1"/>
    <col width="15.8125" customWidth="1" style="58" min="2" max="2"/>
    <col width="20.5" customWidth="1" style="58" min="3" max="3"/>
    <col width="7.6875" customWidth="1" style="58" min="4" max="4"/>
    <col width="19.6875" customWidth="1" style="58" min="5" max="5"/>
    <col width="13.3125" customWidth="1" style="58" min="6" max="6"/>
    <col width="10.3125" customWidth="1" style="58" min="7" max="7"/>
    <col width="20.6875" customWidth="1" style="58" min="8" max="8"/>
    <col width="20.8125" customWidth="1" style="58" min="9" max="9"/>
    <col width="19.5" customWidth="1" style="58" min="10" max="10"/>
    <col width="18.5" customWidth="1" style="58" min="11" max="11"/>
    <col width="7.6875" customWidth="1" style="58" min="12" max="26"/>
  </cols>
  <sheetData>
    <row r="1" ht="14.25" customHeight="1" s="58">
      <c r="A1" s="12">
        <f>About!B2</f>
        <v/>
      </c>
      <c r="B1" s="12">
        <f>SUMIFS(D5:D54,A5:A54,A1)</f>
        <v/>
      </c>
    </row>
    <row r="2" ht="14.25" customHeight="1" s="58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 ht="14.25" customHeight="1" s="58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4.25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5.75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5.75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5.75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5.75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5.75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5.75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5.75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5.75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5.75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5.75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5.75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5.75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5.75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5.75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5.75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5.75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8" defaultColWidth="12.6875" defaultRowHeight="15" customHeight="1"/>
  <cols>
    <col width="37.5" customWidth="1" style="58" min="8" max="8"/>
    <col width="20.8125" customWidth="1" style="58" min="10" max="10"/>
  </cols>
  <sheetData>
    <row r="1" ht="15" customHeight="1" s="58">
      <c r="A1" s="66" t="inlineStr">
        <is>
          <t>Observed and Total Population for the U.S. and the States, 2010-2040</t>
        </is>
      </c>
    </row>
    <row r="2" ht="14.25" customHeight="1" s="58">
      <c r="A2" s="67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 ht="14.25" customHeight="1" s="58">
      <c r="A3" s="68" t="inlineStr">
        <is>
          <t>FIPS</t>
        </is>
      </c>
      <c r="B3" s="68" t="inlineStr">
        <is>
          <t>Geography Name</t>
        </is>
      </c>
      <c r="C3" s="69" t="inlineStr">
        <is>
          <t>Total Population</t>
        </is>
      </c>
      <c r="G3" s="20" t="n"/>
      <c r="H3" s="20" t="n"/>
      <c r="I3" s="20" t="n"/>
      <c r="J3" s="20" t="n"/>
    </row>
    <row r="4" ht="14.25" customHeight="1" s="58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 ht="14.25" customHeight="1" s="58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 ht="14.25" customHeight="1" s="58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 ht="14.25" customHeight="1" s="58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 ht="14.25" customHeight="1" s="5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 ht="14.25" customHeight="1" s="58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 ht="14.25" customHeight="1" s="58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 ht="14.25" customHeight="1" s="58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 ht="14.25" customHeight="1" s="58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 ht="14.25" customHeight="1" s="58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 ht="14.25" customHeight="1" s="58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 ht="14.25" customHeight="1" s="58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 ht="14.25" customHeight="1" s="58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 ht="14.25" customHeight="1" s="58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 ht="14.25" customHeight="1" s="5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 ht="14.25" customHeight="1" s="58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 ht="14.25" customHeight="1" s="58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 ht="14.25" customHeight="1" s="58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 ht="14.25" customHeight="1" s="58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 ht="14.25" customHeight="1" s="58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 ht="14.25" customHeight="1" s="58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 ht="14.25" customHeight="1" s="58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 ht="14.25" customHeight="1" s="58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 ht="14.25" customHeight="1" s="58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 ht="14.25" customHeight="1" s="5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 ht="14.25" customHeight="1" s="58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 ht="14.25" customHeight="1" s="58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 ht="14.25" customHeight="1" s="58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 ht="14.25" customHeight="1" s="58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 ht="14.25" customHeight="1" s="58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 ht="14.25" customHeight="1" s="58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 ht="14.25" customHeight="1" s="58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 ht="14.25" customHeight="1" s="58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 ht="14.25" customHeight="1" s="58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 ht="14.25" customHeight="1" s="5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 ht="14.25" customHeight="1" s="58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 ht="14.25" customHeight="1" s="58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 ht="14.25" customHeight="1" s="58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 ht="14.25" customHeight="1" s="58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 ht="14.25" customHeight="1" s="58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 ht="14.25" customHeight="1" s="58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 ht="14.25" customHeight="1" s="58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 ht="14.25" customHeight="1" s="58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 ht="14.25" customHeight="1" s="58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 ht="14.25" customHeight="1" s="5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 ht="14.25" customHeight="1" s="58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 ht="14.25" customHeight="1" s="58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 ht="14.25" customHeight="1" s="58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 ht="14.25" customHeight="1" s="58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 ht="14.25" customHeight="1" s="58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 ht="14.25" customHeight="1" s="58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 ht="14.25" customHeight="1" s="58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 ht="14.25" customHeight="1" s="58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 ht="14.25" customHeight="1" s="58">
      <c r="A57" s="70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8" defaultColWidth="12.6875" defaultRowHeight="15" customHeight="1"/>
  <cols>
    <col width="19.1875" customWidth="1" style="58" min="1" max="1"/>
    <col width="23.8125" customWidth="1" style="58" min="2" max="2"/>
    <col width="7.6875" customWidth="1" style="58" min="3" max="26"/>
  </cols>
  <sheetData>
    <row r="1" ht="14.25" customHeight="1" s="58">
      <c r="A1" s="1" t="inlineStr">
        <is>
          <t>Electricity Source</t>
        </is>
      </c>
      <c r="B1" s="1" t="inlineStr">
        <is>
          <t>Max Potential Capacity (MW)</t>
        </is>
      </c>
    </row>
    <row r="2" ht="14.25" customHeight="1" s="58">
      <c r="A2" s="12" t="inlineStr">
        <is>
          <t>hard coal</t>
        </is>
      </c>
      <c r="B2" s="28">
        <f>9*10^12</f>
        <v/>
      </c>
    </row>
    <row r="3" ht="14.25" customHeight="1" s="58">
      <c r="A3" s="12" t="inlineStr">
        <is>
          <t>natural gas nonpeaker</t>
        </is>
      </c>
      <c r="B3" s="28">
        <f>9*10^12</f>
        <v/>
      </c>
    </row>
    <row r="4" ht="14.25" customHeight="1" s="58">
      <c r="A4" s="12" t="inlineStr">
        <is>
          <t>nuclear</t>
        </is>
      </c>
      <c r="B4" s="28">
        <f>9*10^12</f>
        <v/>
      </c>
    </row>
    <row r="5" ht="14.25" customHeight="1" s="58">
      <c r="A5" s="12" t="inlineStr">
        <is>
          <t>hydro</t>
        </is>
      </c>
      <c r="B5" s="29">
        <f>hydro!B1</f>
        <v/>
      </c>
    </row>
    <row r="6" ht="14.25" customHeight="1" s="58">
      <c r="A6" s="12" t="inlineStr">
        <is>
          <t>onshore wind</t>
        </is>
      </c>
      <c r="B6" s="29">
        <f>'onshore wind'!C1</f>
        <v/>
      </c>
    </row>
    <row r="7" ht="14.25" customHeight="1" s="58">
      <c r="A7" s="12" t="inlineStr">
        <is>
          <t>solar PV</t>
        </is>
      </c>
      <c r="B7" s="28">
        <f>'solar PV'!B1</f>
        <v/>
      </c>
    </row>
    <row r="8" ht="14.25" customHeight="1" s="58">
      <c r="A8" s="12" t="inlineStr">
        <is>
          <t>solar thermal</t>
        </is>
      </c>
      <c r="B8" s="28">
        <f>'solar thermal'!B1</f>
        <v/>
      </c>
    </row>
    <row r="9" ht="14.25" customHeight="1" s="58">
      <c r="A9" s="12" t="inlineStr">
        <is>
          <t>biomass</t>
        </is>
      </c>
      <c r="B9" s="12">
        <f>bio!B1</f>
        <v/>
      </c>
    </row>
    <row r="10" ht="14.25" customHeight="1" s="58">
      <c r="A10" s="12" t="inlineStr">
        <is>
          <t>geothermal</t>
        </is>
      </c>
      <c r="B10" s="12">
        <f>geothermal!B1</f>
        <v/>
      </c>
    </row>
    <row r="11" ht="14.25" customHeight="1" s="58">
      <c r="A11" s="12" t="inlineStr">
        <is>
          <t>petroleum</t>
        </is>
      </c>
      <c r="B11" s="28">
        <f>9*10^12</f>
        <v/>
      </c>
    </row>
    <row r="12" ht="14.25" customHeight="1" s="58">
      <c r="A12" s="12" t="inlineStr">
        <is>
          <t>natural gas peaker</t>
        </is>
      </c>
      <c r="B12" s="28">
        <f>9*10^12</f>
        <v/>
      </c>
    </row>
    <row r="13" ht="14.25" customHeight="1" s="58">
      <c r="A13" s="12" t="inlineStr">
        <is>
          <t>lignite</t>
        </is>
      </c>
      <c r="B13" s="28">
        <f>B2</f>
        <v/>
      </c>
    </row>
    <row r="14" ht="14.25" customHeight="1" s="58">
      <c r="A14" s="12" t="inlineStr">
        <is>
          <t>offshore wind</t>
        </is>
      </c>
      <c r="B14" s="12">
        <f>'offshore wind'!B1</f>
        <v/>
      </c>
    </row>
    <row r="15" ht="14.25" customHeight="1" s="58">
      <c r="A15" s="12" t="inlineStr">
        <is>
          <t>crude oil</t>
        </is>
      </c>
      <c r="B15" s="12" t="n">
        <v>9000000000000</v>
      </c>
    </row>
    <row r="16" ht="14.25" customHeight="1" s="58">
      <c r="A16" s="12" t="inlineStr">
        <is>
          <t>heavy or residual fuel oil</t>
        </is>
      </c>
      <c r="B16" s="12" t="n">
        <v>9000000000000</v>
      </c>
    </row>
    <row r="17" ht="14.25" customHeight="1" s="58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5.75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5.75" customHeight="1" s="58">
      <c r="A1" s="30">
        <f>About!B2</f>
        <v/>
      </c>
      <c r="B1" s="12">
        <f>SUMIFS(C3:C53,A3:A53,A1)</f>
        <v/>
      </c>
    </row>
    <row r="3" ht="15.75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5.75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5.75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5.75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5.75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5.75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5.75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5.75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5.75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5.75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5.75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5.75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26"/>
  </cols>
  <sheetData>
    <row r="1" ht="14.25" customHeight="1" s="58">
      <c r="A1" s="12">
        <f>About!B2</f>
        <v/>
      </c>
      <c r="B1" s="12">
        <f>SUMIFS(C4:C53,A4:A53,A1)</f>
        <v/>
      </c>
    </row>
    <row r="3" ht="15.75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5.75" customHeight="1" s="58">
      <c r="A4" s="30" t="inlineStr">
        <is>
          <t>AL</t>
        </is>
      </c>
      <c r="C4" s="32">
        <f>B4*1000</f>
        <v/>
      </c>
    </row>
    <row r="5" ht="15.75" customHeight="1" s="58">
      <c r="A5" s="30" t="inlineStr">
        <is>
          <t>AK</t>
        </is>
      </c>
      <c r="C5" s="32">
        <f>B5*1000</f>
        <v/>
      </c>
    </row>
    <row r="6" ht="15.75" customHeight="1" s="58">
      <c r="A6" s="30" t="inlineStr">
        <is>
          <t>AZ</t>
        </is>
      </c>
      <c r="C6" s="32">
        <f>B6*1000</f>
        <v/>
      </c>
    </row>
    <row r="7" ht="15.75" customHeight="1" s="58">
      <c r="A7" s="30" t="inlineStr">
        <is>
          <t>AR</t>
        </is>
      </c>
      <c r="C7" s="32">
        <f>B7*1000</f>
        <v/>
      </c>
    </row>
    <row r="8" ht="15.75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5.75" customHeight="1" s="58">
      <c r="A9" s="30" t="inlineStr">
        <is>
          <t>CO</t>
        </is>
      </c>
      <c r="C9" s="32">
        <f>B9*1000</f>
        <v/>
      </c>
    </row>
    <row r="10" ht="15.75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5.75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5.75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5.75" customHeight="1" s="58">
      <c r="A13" s="30" t="inlineStr">
        <is>
          <t>GA</t>
        </is>
      </c>
      <c r="C13" s="32">
        <f>B13*1000</f>
        <v/>
      </c>
    </row>
    <row r="14" ht="15.75" customHeight="1" s="58">
      <c r="A14" s="30" t="inlineStr">
        <is>
          <t>HI</t>
        </is>
      </c>
      <c r="C14" s="32">
        <f>B14*1000</f>
        <v/>
      </c>
    </row>
    <row r="15" ht="15.75" customHeight="1" s="58">
      <c r="A15" s="30" t="inlineStr">
        <is>
          <t>ID</t>
        </is>
      </c>
      <c r="C15" s="32">
        <f>B15*1000</f>
        <v/>
      </c>
    </row>
    <row r="16" ht="15.75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5.75" customHeight="1" s="58">
      <c r="A17" s="30" t="inlineStr">
        <is>
          <t>IN</t>
        </is>
      </c>
      <c r="C17" s="32">
        <f>B17*1000</f>
        <v/>
      </c>
    </row>
    <row r="18" ht="15.75" customHeight="1" s="58">
      <c r="A18" s="30" t="inlineStr">
        <is>
          <t>IA</t>
        </is>
      </c>
      <c r="C18" s="32">
        <f>B18*1000</f>
        <v/>
      </c>
    </row>
    <row r="19" ht="15.75" customHeight="1" s="58">
      <c r="A19" s="30" t="inlineStr">
        <is>
          <t>KS</t>
        </is>
      </c>
      <c r="C19" s="32">
        <f>B19*1000</f>
        <v/>
      </c>
    </row>
    <row r="20" ht="15.75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ColWidth="12.6875" defaultRowHeight="15" customHeight="1"/>
  <cols>
    <col width="9.3125" customWidth="1" style="58" min="1" max="26"/>
  </cols>
  <sheetData>
    <row r="1" ht="14.25" customHeight="1" s="58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1" t="n"/>
      <c r="D3" s="71" t="n"/>
      <c r="E3" s="71" t="n"/>
      <c r="F3" s="71" t="n"/>
      <c r="G3" s="71" t="n"/>
      <c r="H3" s="71" t="n"/>
      <c r="I3" s="71" t="n"/>
      <c r="J3" s="71" t="n"/>
      <c r="K3" s="72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1.6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SUMIFS(D4:D53,A4:A53,A1)</f>
        <v/>
      </c>
    </row>
    <row r="3" ht="14.25" customHeight="1" s="58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5.75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5.75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5.75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5.75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5.75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5.75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5.75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5.75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5.75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5.75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5.75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5.75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5.75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5.75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5.75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5.75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5.75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8" defaultColWidth="12.6875" defaultRowHeight="15" customHeight="1"/>
  <cols>
    <col width="7.6875" customWidth="1" style="58" min="1" max="1"/>
    <col width="12.1875" customWidth="1" style="58" min="2" max="2"/>
    <col width="7.6875" customWidth="1" style="58" min="3" max="26"/>
  </cols>
  <sheetData>
    <row r="1" ht="14.25" customHeight="1" s="58">
      <c r="A1" s="12">
        <f>About!B2</f>
        <v/>
      </c>
      <c r="B1" s="12">
        <f>SUMIFS(C3:C52,A3:A52,A1)</f>
        <v/>
      </c>
    </row>
    <row r="2" ht="14.25" customHeight="1" s="58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5.75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5.75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5.75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5.75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5.75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5.75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5.75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5.75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5.75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5.75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5.75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5.75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5.75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5.75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5.75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5.75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5.75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5.75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2020-09-11T22:51:45Z</dcterms:modified>
  <cp:lastModifiedBy>Megan Mahajan</cp:lastModifiedBy>
</cp:coreProperties>
</file>