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L\webappdata\"/>
    </mc:Choice>
  </mc:AlternateContent>
  <xr:revisionPtr revIDLastSave="0" documentId="8_{C38C3A86-C665-4007-B4B5-09FADDFDA849}"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<sst xmlns="http://schemas.openxmlformats.org/spreadsheetml/2006/main" count="43096" uniqueCount="4487">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</sst>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4013</v>
      </c>
      <c r="C1" s="380">
        <v>46294</v>
      </c>
      <c r="G1" s="381" t="s">
        <v>3985</v>
      </c>
      <c r="H1" s="381" t="s">
        <v>3986</v>
      </c>
    </row>
    <row r="2" spans="1:8" x14ac:dyDescent="0.25">
      <c r="B2" t="str">
        <f>_xlfn.XLOOKUP(B1,H:H,G:G,0,0,1)</f>
        <v>IL</v>
      </c>
      <c r="C2" t="str">
        <f>_xlfn.XLOOKUP(B2,G:G, H:H, 0,0,1)</f>
        <v>Illinois</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211.23686000000001</v>
      </c>
      <c r="E2" s="436">
        <f>SUMIFS('frozen policy trendline'!E:E,'frozen policy trendline'!$A:$A,About!$B$2)-SUMIFS('frozen policy trendline'!E:E,'frozen policy trendline'!$A:$A,About!$B$2,'frozen policy trendline'!$B:$B,"Output Total CO2e Emissions by Sector[LULUCF sector]")</f>
        <v>209.68728999999999</v>
      </c>
      <c r="F2" s="436">
        <f>SUMIFS('frozen policy trendline'!F:F,'frozen policy trendline'!$A:$A,About!$B$2)-SUMIFS('frozen policy trendline'!F:F,'frozen policy trendline'!$A:$A,About!$B$2,'frozen policy trendline'!$B:$B,"Output Total CO2e Emissions by Sector[LULUCF sector]")</f>
        <v>201.00631999999999</v>
      </c>
      <c r="G2" s="436">
        <f>SUMIFS('frozen policy trendline'!G:G,'frozen policy trendline'!$A:$A,About!$B$2)-SUMIFS('frozen policy trendline'!G:G,'frozen policy trendline'!$A:$A,About!$B$2,'frozen policy trendline'!$B:$B,"Output Total CO2e Emissions by Sector[LULUCF sector]")</f>
        <v>198.22291000000001</v>
      </c>
      <c r="H2" s="436">
        <f>SUMIFS('frozen policy trendline'!H:H,'frozen policy trendline'!$A:$A,About!$B$2)-SUMIFS('frozen policy trendline'!H:H,'frozen policy trendline'!$A:$A,About!$B$2,'frozen policy trendline'!$B:$B,"Output Total CO2e Emissions by Sector[LULUCF sector]")</f>
        <v>193.97154</v>
      </c>
      <c r="I2" s="436">
        <f>SUMIFS('frozen policy trendline'!I:I,'frozen policy trendline'!$A:$A,About!$B$2)-SUMIFS('frozen policy trendline'!I:I,'frozen policy trendline'!$A:$A,About!$B$2,'frozen policy trendline'!$B:$B,"Output Total CO2e Emissions by Sector[LULUCF sector]")</f>
        <v>189.28937999999999</v>
      </c>
      <c r="J2" s="436">
        <f>SUMIFS('frozen policy trendline'!J:J,'frozen policy trendline'!$A:$A,About!$B$2)-SUMIFS('frozen policy trendline'!J:J,'frozen policy trendline'!$A:$A,About!$B$2,'frozen policy trendline'!$B:$B,"Output Total CO2e Emissions by Sector[LULUCF sector]")</f>
        <v>181.03066000000001</v>
      </c>
      <c r="K2" s="436">
        <f>SUMIFS('frozen policy trendline'!K:K,'frozen policy trendline'!$A:$A,About!$B$2)-SUMIFS('frozen policy trendline'!K:K,'frozen policy trendline'!$A:$A,About!$B$2,'frozen policy trendline'!$B:$B,"Output Total CO2e Emissions by Sector[LULUCF sector]")</f>
        <v>176.71681999999998</v>
      </c>
      <c r="L2" s="436">
        <f>SUMIFS('frozen policy trendline'!L:L,'frozen policy trendline'!$A:$A,About!$B$2)-SUMIFS('frozen policy trendline'!L:L,'frozen policy trendline'!$A:$A,About!$B$2,'frozen policy trendline'!$B:$B,"Output Total CO2e Emissions by Sector[LULUCF sector]")</f>
        <v>174.82384500000001</v>
      </c>
      <c r="M2" s="436">
        <f>SUMIFS('frozen policy trendline'!M:M,'frozen policy trendline'!$A:$A,About!$B$2)-SUMIFS('frozen policy trendline'!M:M,'frozen policy trendline'!$A:$A,About!$B$2,'frozen policy trendline'!$B:$B,"Output Total CO2e Emissions by Sector[LULUCF sector]")</f>
        <v>171.145805</v>
      </c>
      <c r="N2" s="436">
        <f>SUMIFS('frozen policy trendline'!N:N,'frozen policy trendline'!$A:$A,About!$B$2)-SUMIFS('frozen policy trendline'!N:N,'frozen policy trendline'!$A:$A,About!$B$2,'frozen policy trendline'!$B:$B,"Output Total CO2e Emissions by Sector[LULUCF sector]")</f>
        <v>163.885437</v>
      </c>
      <c r="O2" s="436">
        <f>SUMIFS('frozen policy trendline'!O:O,'frozen policy trendline'!$A:$A,About!$B$2)-SUMIFS('frozen policy trendline'!O:O,'frozen policy trendline'!$A:$A,About!$B$2,'frozen policy trendline'!$B:$B,"Output Total CO2e Emissions by Sector[LULUCF sector]")</f>
        <v>161.44879599999999</v>
      </c>
      <c r="P2" s="436">
        <f>SUMIFS('frozen policy trendline'!P:P,'frozen policy trendline'!$A:$A,About!$B$2)-SUMIFS('frozen policy trendline'!P:P,'frozen policy trendline'!$A:$A,About!$B$2,'frozen policy trendline'!$B:$B,"Output Total CO2e Emissions by Sector[LULUCF sector]")</f>
        <v>159.05647900000002</v>
      </c>
      <c r="Q2" s="436">
        <f>SUMIFS('frozen policy trendline'!Q:Q,'frozen policy trendline'!$A:$A,About!$B$2)-SUMIFS('frozen policy trendline'!Q:Q,'frozen policy trendline'!$A:$A,About!$B$2,'frozen policy trendline'!$B:$B,"Output Total CO2e Emissions by Sector[LULUCF sector]")</f>
        <v>157.29740699999999</v>
      </c>
      <c r="R2" s="436">
        <f>SUMIFS('frozen policy trendline'!R:R,'frozen policy trendline'!$A:$A,About!$B$2)-SUMIFS('frozen policy trendline'!R:R,'frozen policy trendline'!$A:$A,About!$B$2,'frozen policy trendline'!$B:$B,"Output Total CO2e Emissions by Sector[LULUCF sector]")</f>
        <v>155.11375100000001</v>
      </c>
      <c r="S2" s="436">
        <f>SUMIFS('frozen policy trendline'!S:S,'frozen policy trendline'!$A:$A,About!$B$2)-SUMIFS('frozen policy trendline'!S:S,'frozen policy trendline'!$A:$A,About!$B$2,'frozen policy trendline'!$B:$B,"Output Total CO2e Emissions by Sector[LULUCF sector]")</f>
        <v>153.4623</v>
      </c>
      <c r="T2" s="436">
        <f>SUMIFS('frozen policy trendline'!T:T,'frozen policy trendline'!$A:$A,About!$B$2)-SUMIFS('frozen policy trendline'!T:T,'frozen policy trendline'!$A:$A,About!$B$2,'frozen policy trendline'!$B:$B,"Output Total CO2e Emissions by Sector[LULUCF sector]")</f>
        <v>151.95159000000001</v>
      </c>
      <c r="U2" s="436">
        <f>SUMIFS('frozen policy trendline'!U:U,'frozen policy trendline'!$A:$A,About!$B$2)-SUMIFS('frozen policy trendline'!U:U,'frozen policy trendline'!$A:$A,About!$B$2,'frozen policy trendline'!$B:$B,"Output Total CO2e Emissions by Sector[LULUCF sector]")</f>
        <v>151.10112999999998</v>
      </c>
      <c r="V2" s="436">
        <f>SUMIFS('frozen policy trendline'!V:V,'frozen policy trendline'!$A:$A,About!$B$2)-SUMIFS('frozen policy trendline'!V:V,'frozen policy trendline'!$A:$A,About!$B$2,'frozen policy trendline'!$B:$B,"Output Total CO2e Emissions by Sector[LULUCF sector]")</f>
        <v>149.50480999999999</v>
      </c>
      <c r="W2" s="436">
        <f>SUMIFS('frozen policy trendline'!W:W,'frozen policy trendline'!$A:$A,About!$B$2)-SUMIFS('frozen policy trendline'!W:W,'frozen policy trendline'!$A:$A,About!$B$2,'frozen policy trendline'!$B:$B,"Output Total CO2e Emissions by Sector[LULUCF sector]")</f>
        <v>147.87378000000001</v>
      </c>
      <c r="X2" s="436">
        <f>SUMIFS('frozen policy trendline'!X:X,'frozen policy trendline'!$A:$A,About!$B$2)-SUMIFS('frozen policy trendline'!X:X,'frozen policy trendline'!$A:$A,About!$B$2,'frozen policy trendline'!$B:$B,"Output Total CO2e Emissions by Sector[LULUCF sector]")</f>
        <v>143.07966999999999</v>
      </c>
      <c r="Y2" s="436">
        <f>SUMIFS('frozen policy trendline'!Y:Y,'frozen policy trendline'!$A:$A,About!$B$2)-SUMIFS('frozen policy trendline'!Y:Y,'frozen policy trendline'!$A:$A,About!$B$2,'frozen policy trendline'!$B:$B,"Output Total CO2e Emissions by Sector[LULUCF sector]")</f>
        <v>144.76687000000001</v>
      </c>
      <c r="Z2" s="436">
        <f>SUMIFS('frozen policy trendline'!Z:Z,'frozen policy trendline'!$A:$A,About!$B$2)-SUMIFS('frozen policy trendline'!Z:Z,'frozen policy trendline'!$A:$A,About!$B$2,'frozen policy trendline'!$B:$B,"Output Total CO2e Emissions by Sector[LULUCF sector]")</f>
        <v>144.19561000000002</v>
      </c>
      <c r="AA2" s="436">
        <f>SUMIFS('frozen policy trendline'!AA:AA,'frozen policy trendline'!$A:$A,About!$B$2)-SUMIFS('frozen policy trendline'!AA:AA,'frozen policy trendline'!$A:$A,About!$B$2,'frozen policy trendline'!$B:$B,"Output Total CO2e Emissions by Sector[LULUCF sector]")</f>
        <v>141.67382999999998</v>
      </c>
      <c r="AB2" s="436">
        <f>SUMIFS('frozen policy trendline'!AB:AB,'frozen policy trendline'!$A:$A,About!$B$2)-SUMIFS('frozen policy trendline'!AB:AB,'frozen policy trendline'!$A:$A,About!$B$2,'frozen policy trendline'!$B:$B,"Output Total CO2e Emissions by Sector[LULUCF sector]")</f>
        <v>137.83270999999999</v>
      </c>
      <c r="AC2" s="436">
        <f>SUMIFS('frozen policy trendline'!AC:AC,'frozen policy trendline'!$A:$A,About!$B$2)-SUMIFS('frozen policy trendline'!AC:AC,'frozen policy trendline'!$A:$A,About!$B$2,'frozen policy trendline'!$B:$B,"Output Total CO2e Emissions by Sector[LULUCF sector]")</f>
        <v>137.50125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IL</v>
      </c>
      <c r="C1" s="409">
        <f>SUM(C4:C87)</f>
        <v>198.02707047094952</v>
      </c>
      <c r="D1" s="409">
        <f t="shared" ref="D1:AG1" si="0">SUM(D4:D87)</f>
        <v>198.77389729976179</v>
      </c>
      <c r="E1" s="409">
        <f t="shared" si="0"/>
        <v>195.49549726912647</v>
      </c>
      <c r="F1" s="409">
        <f t="shared" si="0"/>
        <v>209.90956152689955</v>
      </c>
      <c r="G1" s="409">
        <f t="shared" si="0"/>
        <v>212.64570264977226</v>
      </c>
      <c r="H1" s="409">
        <f t="shared" si="0"/>
        <v>218.34709069469778</v>
      </c>
      <c r="I1" s="409">
        <f t="shared" si="0"/>
        <v>231.96816039786907</v>
      </c>
      <c r="J1" s="409">
        <f t="shared" si="0"/>
        <v>239.12501229058807</v>
      </c>
      <c r="K1" s="409">
        <f t="shared" si="0"/>
        <v>225.51290019489039</v>
      </c>
      <c r="L1" s="409">
        <f t="shared" si="0"/>
        <v>234.6070472529295</v>
      </c>
      <c r="M1" s="409">
        <f t="shared" si="0"/>
        <v>242.54990724039286</v>
      </c>
      <c r="N1" s="409">
        <f t="shared" si="0"/>
        <v>235.00741804469507</v>
      </c>
      <c r="O1" s="409">
        <f t="shared" si="0"/>
        <v>240.95629134134521</v>
      </c>
      <c r="P1" s="409">
        <f t="shared" si="0"/>
        <v>242.5289448703648</v>
      </c>
      <c r="Q1" s="409">
        <f t="shared" si="0"/>
        <v>247.56228261562171</v>
      </c>
      <c r="R1" s="409">
        <f t="shared" si="0"/>
        <v>253.41786941022954</v>
      </c>
      <c r="S1" s="409">
        <f t="shared" si="0"/>
        <v>246.83207854283222</v>
      </c>
      <c r="T1" s="409">
        <f t="shared" si="0"/>
        <v>253.47701036889296</v>
      </c>
      <c r="U1" s="409">
        <f t="shared" si="0"/>
        <v>250.85318371533518</v>
      </c>
      <c r="V1" s="409">
        <f t="shared" si="0"/>
        <v>233.98303675024161</v>
      </c>
      <c r="W1" s="409">
        <f t="shared" si="0"/>
        <v>239.86239571990598</v>
      </c>
      <c r="X1" s="409">
        <f t="shared" si="0"/>
        <v>236.99009090132267</v>
      </c>
      <c r="Y1" s="409">
        <f t="shared" si="0"/>
        <v>224.55020130183928</v>
      </c>
      <c r="Z1" s="409">
        <f t="shared" si="0"/>
        <v>238.25169690868975</v>
      </c>
      <c r="AA1" s="409">
        <f t="shared" si="0"/>
        <v>238.79077609442467</v>
      </c>
      <c r="AB1" s="409">
        <f t="shared" si="0"/>
        <v>226.18595144133747</v>
      </c>
      <c r="AC1" s="409">
        <f t="shared" si="0"/>
        <v>209.59568761868255</v>
      </c>
      <c r="AD1" s="409">
        <f t="shared" si="0"/>
        <v>208.17618032399207</v>
      </c>
      <c r="AE1" s="409">
        <f t="shared" si="0"/>
        <v>213.99681801821947</v>
      </c>
      <c r="AF1" s="409">
        <f t="shared" si="0"/>
        <v>204.64991493656925</v>
      </c>
      <c r="AG1" s="409">
        <f t="shared" si="0"/>
        <v>172.77633686456838</v>
      </c>
      <c r="AH1" s="409">
        <f>SUM(AH4:AH87)</f>
        <v>186.77729576036458</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57.721312787514201</v>
      </c>
      <c r="D4">
        <f>SUMIFS('EPA Export Aggregation'!G:G,'EPA Export Aggregation'!$A:$A,$B4,'EPA Export Aggregation'!$D:$D,$A$1)*IF($A4="CH4",About!$D$58,IF($A4="N2O",About!$D$59,1))</f>
        <v>58.766584063298602</v>
      </c>
      <c r="E4">
        <f>SUMIFS('EPA Export Aggregation'!H:H,'EPA Export Aggregation'!$A:$A,$B4,'EPA Export Aggregation'!$D:$D,$A$1)*IF($A4="CH4",About!$D$58,IF($A4="N2O",About!$D$59,1))</f>
        <v>53.495911939222196</v>
      </c>
      <c r="F4">
        <f>SUMIFS('EPA Export Aggregation'!I:I,'EPA Export Aggregation'!$A:$A,$B4,'EPA Export Aggregation'!$D:$D,$A$1)*IF($A4="CH4",About!$D$58,IF($A4="N2O",About!$D$59,1))</f>
        <v>64.309366021614693</v>
      </c>
      <c r="G4">
        <f>SUMIFS('EPA Export Aggregation'!J:J,'EPA Export Aggregation'!$A:$A,$B4,'EPA Export Aggregation'!$D:$D,$A$1)*IF($A4="CH4",About!$D$58,IF($A4="N2O",About!$D$59,1))</f>
        <v>66.669682594519003</v>
      </c>
      <c r="H4">
        <f>SUMIFS('EPA Export Aggregation'!K:K,'EPA Export Aggregation'!$A:$A,$B4,'EPA Export Aggregation'!$D:$D,$A$1)*IF($A4="CH4",About!$D$58,IF($A4="N2O",About!$D$59,1))</f>
        <v>67.386382801286302</v>
      </c>
      <c r="I4">
        <f>SUMIFS('EPA Export Aggregation'!L:L,'EPA Export Aggregation'!$A:$A,$B4,'EPA Export Aggregation'!$D:$D,$A$1)*IF($A4="CH4",About!$D$58,IF($A4="N2O",About!$D$59,1))</f>
        <v>75.087391339246096</v>
      </c>
      <c r="J4">
        <f>SUMIFS('EPA Export Aggregation'!M:M,'EPA Export Aggregation'!$A:$A,$B4,'EPA Export Aggregation'!$D:$D,$A$1)*IF($A4="CH4",About!$D$58,IF($A4="N2O",About!$D$59,1))</f>
        <v>80.135306512085293</v>
      </c>
      <c r="K4">
        <f>SUMIFS('EPA Export Aggregation'!N:N,'EPA Export Aggregation'!$A:$A,$B4,'EPA Export Aggregation'!$D:$D,$A$1)*IF($A4="CH4",About!$D$58,IF($A4="N2O",About!$D$59,1))</f>
        <v>79.112015030353305</v>
      </c>
      <c r="L4">
        <f>SUMIFS('EPA Export Aggregation'!O:O,'EPA Export Aggregation'!$A:$A,$B4,'EPA Export Aggregation'!$D:$D,$A$1)*IF($A4="CH4",About!$D$58,IF($A4="N2O",About!$D$59,1))</f>
        <v>80.023850916851003</v>
      </c>
      <c r="M4">
        <f>SUMIFS('EPA Export Aggregation'!P:P,'EPA Export Aggregation'!$A:$A,$B4,'EPA Export Aggregation'!$D:$D,$A$1)*IF($A4="CH4",About!$D$58,IF($A4="N2O",About!$D$59,1))</f>
        <v>86.430552168755398</v>
      </c>
      <c r="N4">
        <f>SUMIFS('EPA Export Aggregation'!Q:Q,'EPA Export Aggregation'!$A:$A,$B4,'EPA Export Aggregation'!$D:$D,$A$1)*IF($A4="CH4",About!$D$58,IF($A4="N2O",About!$D$59,1))</f>
        <v>86.508756227734395</v>
      </c>
      <c r="O4">
        <f>SUMIFS('EPA Export Aggregation'!R:R,'EPA Export Aggregation'!$A:$A,$B4,'EPA Export Aggregation'!$D:$D,$A$1)*IF($A4="CH4",About!$D$58,IF($A4="N2O",About!$D$59,1))</f>
        <v>89.139129485313205</v>
      </c>
      <c r="P4">
        <f>SUMIFS('EPA Export Aggregation'!S:S,'EPA Export Aggregation'!$A:$A,$B4,'EPA Export Aggregation'!$D:$D,$A$1)*IF($A4="CH4",About!$D$58,IF($A4="N2O",About!$D$59,1))</f>
        <v>89.367558391458402</v>
      </c>
      <c r="Q4">
        <f>SUMIFS('EPA Export Aggregation'!T:T,'EPA Export Aggregation'!$A:$A,$B4,'EPA Export Aggregation'!$D:$D,$A$1)*IF($A4="CH4",About!$D$58,IF($A4="N2O",About!$D$59,1))</f>
        <v>95.173450681150797</v>
      </c>
      <c r="R4">
        <f>SUMIFS('EPA Export Aggregation'!U:U,'EPA Export Aggregation'!$A:$A,$B4,'EPA Export Aggregation'!$D:$D,$A$1)*IF($A4="CH4",About!$D$58,IF($A4="N2O",About!$D$59,1))</f>
        <v>94.4392242267065</v>
      </c>
      <c r="S4">
        <f>SUMIFS('EPA Export Aggregation'!V:V,'EPA Export Aggregation'!$A:$A,$B4,'EPA Export Aggregation'!$D:$D,$A$1)*IF($A4="CH4",About!$D$58,IF($A4="N2O",About!$D$59,1))</f>
        <v>92.807330722933202</v>
      </c>
      <c r="T4">
        <f>SUMIFS('EPA Export Aggregation'!W:W,'EPA Export Aggregation'!$A:$A,$B4,'EPA Export Aggregation'!$D:$D,$A$1)*IF($A4="CH4",About!$D$58,IF($A4="N2O",About!$D$59,1))</f>
        <v>97.814232703281107</v>
      </c>
      <c r="U4">
        <f>SUMIFS('EPA Export Aggregation'!X:X,'EPA Export Aggregation'!$A:$A,$B4,'EPA Export Aggregation'!$D:$D,$A$1)*IF($A4="CH4",About!$D$58,IF($A4="N2O",About!$D$59,1))</f>
        <v>97.751035693903603</v>
      </c>
      <c r="V4">
        <f>SUMIFS('EPA Export Aggregation'!Y:Y,'EPA Export Aggregation'!$A:$A,$B4,'EPA Export Aggregation'!$D:$D,$A$1)*IF($A4="CH4",About!$D$58,IF($A4="N2O",About!$D$59,1))</f>
        <v>91.354359650834297</v>
      </c>
      <c r="W4">
        <f>SUMIFS('EPA Export Aggregation'!Z:Z,'EPA Export Aggregation'!$A:$A,$B4,'EPA Export Aggregation'!$D:$D,$A$1)*IF($A4="CH4",About!$D$58,IF($A4="N2O",About!$D$59,1))</f>
        <v>95.079572883021299</v>
      </c>
      <c r="X4">
        <f>SUMIFS('EPA Export Aggregation'!AA:AA,'EPA Export Aggregation'!$A:$A,$B4,'EPA Export Aggregation'!$D:$D,$A$1)*IF($A4="CH4",About!$D$58,IF($A4="N2O",About!$D$59,1))</f>
        <v>92.209009989497801</v>
      </c>
      <c r="Y4">
        <f>SUMIFS('EPA Export Aggregation'!AB:AB,'EPA Export Aggregation'!$A:$A,$B4,'EPA Export Aggregation'!$D:$D,$A$1)*IF($A4="CH4",About!$D$58,IF($A4="N2O",About!$D$59,1))</f>
        <v>86.268324711537005</v>
      </c>
      <c r="Z4">
        <f>SUMIFS('EPA Export Aggregation'!AC:AC,'EPA Export Aggregation'!$A:$A,$B4,'EPA Export Aggregation'!$D:$D,$A$1)*IF($A4="CH4",About!$D$58,IF($A4="N2O",About!$D$59,1))</f>
        <v>89.998016835265801</v>
      </c>
      <c r="AA4">
        <f>SUMIFS('EPA Export Aggregation'!AD:AD,'EPA Export Aggregation'!$A:$A,$B4,'EPA Export Aggregation'!$D:$D,$A$1)*IF($A4="CH4",About!$D$58,IF($A4="N2O",About!$D$59,1))</f>
        <v>88.795453574674497</v>
      </c>
      <c r="AB4">
        <f>SUMIFS('EPA Export Aggregation'!AE:AE,'EPA Export Aggregation'!$A:$A,$B4,'EPA Export Aggregation'!$D:$D,$A$1)*IF($A4="CH4",About!$D$58,IF($A4="N2O",About!$D$59,1))</f>
        <v>77.307637712491399</v>
      </c>
      <c r="AC4">
        <f>SUMIFS('EPA Export Aggregation'!AF:AF,'EPA Export Aggregation'!$A:$A,$B4,'EPA Export Aggregation'!$D:$D,$A$1)*IF($A4="CH4",About!$D$58,IF($A4="N2O",About!$D$59,1))</f>
        <v>67.070965745508104</v>
      </c>
      <c r="AD4">
        <f>SUMIFS('EPA Export Aggregation'!AG:AG,'EPA Export Aggregation'!$A:$A,$B4,'EPA Export Aggregation'!$D:$D,$A$1)*IF($A4="CH4",About!$D$58,IF($A4="N2O",About!$D$59,1))</f>
        <v>65.073365215983898</v>
      </c>
      <c r="AE4">
        <f>SUMIFS('EPA Export Aggregation'!AH:AH,'EPA Export Aggregation'!$A:$A,$B4,'EPA Export Aggregation'!$D:$D,$A$1)*IF($A4="CH4",About!$D$58,IF($A4="N2O",About!$D$59,1))</f>
        <v>66.989078047403197</v>
      </c>
      <c r="AF4">
        <f>SUMIFS('EPA Export Aggregation'!AI:AI,'EPA Export Aggregation'!$A:$A,$B4,'EPA Export Aggregation'!$D:$D,$A$1)*IF($A4="CH4",About!$D$58,IF($A4="N2O",About!$D$59,1))</f>
        <v>58.077700980489098</v>
      </c>
      <c r="AG4">
        <f>SUMIFS('EPA Export Aggregation'!AJ:AJ,'EPA Export Aggregation'!$A:$A,$B4,'EPA Export Aggregation'!$D:$D,$A$1)*IF($A4="CH4",About!$D$58,IF($A4="N2O",About!$D$59,1))</f>
        <v>42.4406858336311</v>
      </c>
      <c r="AH4">
        <f>SUMIFS('EPA Export Aggregation'!AK:AK,'EPA Export Aggregation'!$A:$A,$B4,'EPA Export Aggregation'!$D:$D,$A$1)*IF($A4="CH4",About!$D$58,IF($A4="N2O",About!$D$59,1))</f>
        <v>52.309130868246903</v>
      </c>
    </row>
    <row r="5" spans="1:34" x14ac:dyDescent="0.25">
      <c r="A5" s="413" t="s">
        <v>2215</v>
      </c>
      <c r="B5" s="414" t="s">
        <v>4198</v>
      </c>
      <c r="C5">
        <f>SUMIFS('EPA Export Aggregation'!F:F,'EPA Export Aggregation'!$A:$A,$B5,'EPA Export Aggregation'!$D:$D,$A$1)*IF($A5="CH4",About!$D$58,IF($A5="N2O",About!$D$59,1))</f>
        <v>53.201204077242899</v>
      </c>
      <c r="D5">
        <f>SUMIFS('EPA Export Aggregation'!G:G,'EPA Export Aggregation'!$A:$A,$B5,'EPA Export Aggregation'!$D:$D,$A$1)*IF($A5="CH4",About!$D$58,IF($A5="N2O",About!$D$59,1))</f>
        <v>51.944094464636002</v>
      </c>
      <c r="E5">
        <f>SUMIFS('EPA Export Aggregation'!H:H,'EPA Export Aggregation'!$A:$A,$B5,'EPA Export Aggregation'!$D:$D,$A$1)*IF($A5="CH4",About!$D$58,IF($A5="N2O",About!$D$59,1))</f>
        <v>53.957770004155599</v>
      </c>
      <c r="F5">
        <f>SUMIFS('EPA Export Aggregation'!I:I,'EPA Export Aggregation'!$A:$A,$B5,'EPA Export Aggregation'!$D:$D,$A$1)*IF($A5="CH4",About!$D$58,IF($A5="N2O",About!$D$59,1))</f>
        <v>55.908129216801498</v>
      </c>
      <c r="G5">
        <f>SUMIFS('EPA Export Aggregation'!J:J,'EPA Export Aggregation'!$A:$A,$B5,'EPA Export Aggregation'!$D:$D,$A$1)*IF($A5="CH4",About!$D$58,IF($A5="N2O",About!$D$59,1))</f>
        <v>55.483548205543897</v>
      </c>
      <c r="H5">
        <f>SUMIFS('EPA Export Aggregation'!K:K,'EPA Export Aggregation'!$A:$A,$B5,'EPA Export Aggregation'!$D:$D,$A$1)*IF($A5="CH4",About!$D$58,IF($A5="N2O",About!$D$59,1))</f>
        <v>57.916442187882403</v>
      </c>
      <c r="I5">
        <f>SUMIFS('EPA Export Aggregation'!L:L,'EPA Export Aggregation'!$A:$A,$B5,'EPA Export Aggregation'!$D:$D,$A$1)*IF($A5="CH4",About!$D$58,IF($A5="N2O",About!$D$59,1))</f>
        <v>59.376862826096598</v>
      </c>
      <c r="J5">
        <f>SUMIFS('EPA Export Aggregation'!M:M,'EPA Export Aggregation'!$A:$A,$B5,'EPA Export Aggregation'!$D:$D,$A$1)*IF($A5="CH4",About!$D$58,IF($A5="N2O",About!$D$59,1))</f>
        <v>63.678808145505599</v>
      </c>
      <c r="K5">
        <f>SUMIFS('EPA Export Aggregation'!N:N,'EPA Export Aggregation'!$A:$A,$B5,'EPA Export Aggregation'!$D:$D,$A$1)*IF($A5="CH4",About!$D$58,IF($A5="N2O",About!$D$59,1))</f>
        <v>59.269007866290799</v>
      </c>
      <c r="L5">
        <f>SUMIFS('EPA Export Aggregation'!O:O,'EPA Export Aggregation'!$A:$A,$B5,'EPA Export Aggregation'!$D:$D,$A$1)*IF($A5="CH4",About!$D$58,IF($A5="N2O",About!$D$59,1))</f>
        <v>65.635668563935297</v>
      </c>
      <c r="M5">
        <f>SUMIFS('EPA Export Aggregation'!P:P,'EPA Export Aggregation'!$A:$A,$B5,'EPA Export Aggregation'!$D:$D,$A$1)*IF($A5="CH4",About!$D$58,IF($A5="N2O",About!$D$59,1))</f>
        <v>67.084280223307601</v>
      </c>
      <c r="N5">
        <f>SUMIFS('EPA Export Aggregation'!Q:Q,'EPA Export Aggregation'!$A:$A,$B5,'EPA Export Aggregation'!$D:$D,$A$1)*IF($A5="CH4",About!$D$58,IF($A5="N2O",About!$D$59,1))</f>
        <v>65.026562624535501</v>
      </c>
      <c r="O5">
        <f>SUMIFS('EPA Export Aggregation'!R:R,'EPA Export Aggregation'!$A:$A,$B5,'EPA Export Aggregation'!$D:$D,$A$1)*IF($A5="CH4",About!$D$58,IF($A5="N2O",About!$D$59,1))</f>
        <v>65.229891232560902</v>
      </c>
      <c r="P5">
        <f>SUMIFS('EPA Export Aggregation'!S:S,'EPA Export Aggregation'!$A:$A,$B5,'EPA Export Aggregation'!$D:$D,$A$1)*IF($A5="CH4",About!$D$58,IF($A5="N2O",About!$D$59,1))</f>
        <v>65.899757257234299</v>
      </c>
      <c r="Q5">
        <f>SUMIFS('EPA Export Aggregation'!T:T,'EPA Export Aggregation'!$A:$A,$B5,'EPA Export Aggregation'!$D:$D,$A$1)*IF($A5="CH4",About!$D$58,IF($A5="N2O",About!$D$59,1))</f>
        <v>68.096801434875104</v>
      </c>
      <c r="R5">
        <f>SUMIFS('EPA Export Aggregation'!U:U,'EPA Export Aggregation'!$A:$A,$B5,'EPA Export Aggregation'!$D:$D,$A$1)*IF($A5="CH4",About!$D$58,IF($A5="N2O",About!$D$59,1))</f>
        <v>73.485546864566203</v>
      </c>
      <c r="S5">
        <f>SUMIFS('EPA Export Aggregation'!V:V,'EPA Export Aggregation'!$A:$A,$B5,'EPA Export Aggregation'!$D:$D,$A$1)*IF($A5="CH4",About!$D$58,IF($A5="N2O",About!$D$59,1))</f>
        <v>70.047310531163205</v>
      </c>
      <c r="T5">
        <f>SUMIFS('EPA Export Aggregation'!W:W,'EPA Export Aggregation'!$A:$A,$B5,'EPA Export Aggregation'!$D:$D,$A$1)*IF($A5="CH4",About!$D$58,IF($A5="N2O",About!$D$59,1))</f>
        <v>69.907963832697703</v>
      </c>
      <c r="U5">
        <f>SUMIFS('EPA Export Aggregation'!X:X,'EPA Export Aggregation'!$A:$A,$B5,'EPA Export Aggregation'!$D:$D,$A$1)*IF($A5="CH4",About!$D$58,IF($A5="N2O",About!$D$59,1))</f>
        <v>65.879632090475994</v>
      </c>
      <c r="V5">
        <f>SUMIFS('EPA Export Aggregation'!Y:Y,'EPA Export Aggregation'!$A:$A,$B5,'EPA Export Aggregation'!$D:$D,$A$1)*IF($A5="CH4",About!$D$58,IF($A5="N2O",About!$D$59,1))</f>
        <v>63.629316059234498</v>
      </c>
      <c r="W5">
        <f>SUMIFS('EPA Export Aggregation'!Z:Z,'EPA Export Aggregation'!$A:$A,$B5,'EPA Export Aggregation'!$D:$D,$A$1)*IF($A5="CH4",About!$D$58,IF($A5="N2O",About!$D$59,1))</f>
        <v>63.3445554616886</v>
      </c>
      <c r="X5">
        <f>SUMIFS('EPA Export Aggregation'!AA:AA,'EPA Export Aggregation'!$A:$A,$B5,'EPA Export Aggregation'!$D:$D,$A$1)*IF($A5="CH4",About!$D$58,IF($A5="N2O",About!$D$59,1))</f>
        <v>62.550648008604902</v>
      </c>
      <c r="Y5">
        <f>SUMIFS('EPA Export Aggregation'!AB:AB,'EPA Export Aggregation'!$A:$A,$B5,'EPA Export Aggregation'!$D:$D,$A$1)*IF($A5="CH4",About!$D$58,IF($A5="N2O",About!$D$59,1))</f>
        <v>60.648280362150501</v>
      </c>
      <c r="Z5">
        <f>SUMIFS('EPA Export Aggregation'!AC:AC,'EPA Export Aggregation'!$A:$A,$B5,'EPA Export Aggregation'!$D:$D,$A$1)*IF($A5="CH4",About!$D$58,IF($A5="N2O",About!$D$59,1))</f>
        <v>61.137626206082999</v>
      </c>
      <c r="AA5">
        <f>SUMIFS('EPA Export Aggregation'!AD:AD,'EPA Export Aggregation'!$A:$A,$B5,'EPA Export Aggregation'!$D:$D,$A$1)*IF($A5="CH4",About!$D$58,IF($A5="N2O",About!$D$59,1))</f>
        <v>62.767503596061601</v>
      </c>
      <c r="AB5">
        <f>SUMIFS('EPA Export Aggregation'!AE:AE,'EPA Export Aggregation'!$A:$A,$B5,'EPA Export Aggregation'!$D:$D,$A$1)*IF($A5="CH4",About!$D$58,IF($A5="N2O",About!$D$59,1))</f>
        <v>67.821053749972407</v>
      </c>
      <c r="AC5">
        <f>SUMIFS('EPA Export Aggregation'!AF:AF,'EPA Export Aggregation'!$A:$A,$B5,'EPA Export Aggregation'!$D:$D,$A$1)*IF($A5="CH4",About!$D$58,IF($A5="N2O",About!$D$59,1))</f>
        <v>64.332384212447096</v>
      </c>
      <c r="AD5">
        <f>SUMIFS('EPA Export Aggregation'!AG:AG,'EPA Export Aggregation'!$A:$A,$B5,'EPA Export Aggregation'!$D:$D,$A$1)*IF($A5="CH4",About!$D$58,IF($A5="N2O",About!$D$59,1))</f>
        <v>64.579619929782893</v>
      </c>
      <c r="AE5">
        <f>SUMIFS('EPA Export Aggregation'!AH:AH,'EPA Export Aggregation'!$A:$A,$B5,'EPA Export Aggregation'!$D:$D,$A$1)*IF($A5="CH4",About!$D$58,IF($A5="N2O",About!$D$59,1))</f>
        <v>64.817339546297006</v>
      </c>
      <c r="AF5">
        <f>SUMIFS('EPA Export Aggregation'!AI:AI,'EPA Export Aggregation'!$A:$A,$B5,'EPA Export Aggregation'!$D:$D,$A$1)*IF($A5="CH4",About!$D$58,IF($A5="N2O",About!$D$59,1))</f>
        <v>62.851170196680698</v>
      </c>
      <c r="AG5">
        <f>SUMIFS('EPA Export Aggregation'!AJ:AJ,'EPA Export Aggregation'!$A:$A,$B5,'EPA Export Aggregation'!$D:$D,$A$1)*IF($A5="CH4",About!$D$58,IF($A5="N2O",About!$D$59,1))</f>
        <v>51.987949948472497</v>
      </c>
      <c r="AH5">
        <f>SUMIFS('EPA Export Aggregation'!AK:AK,'EPA Export Aggregation'!$A:$A,$B5,'EPA Export Aggregation'!$D:$D,$A$1)*IF($A5="CH4",About!$D$58,IF($A5="N2O",About!$D$59,1))</f>
        <v>57.394997688287397</v>
      </c>
    </row>
    <row r="6" spans="1:34" x14ac:dyDescent="0.25">
      <c r="A6" s="413" t="s">
        <v>2215</v>
      </c>
      <c r="B6" s="414" t="s">
        <v>4202</v>
      </c>
      <c r="C6">
        <f>SUMIFS('EPA Export Aggregation'!F:F,'EPA Export Aggregation'!$A:$A,$B6,'EPA Export Aggregation'!$D:$D,$A$1)*IF($A6="CH4",About!$D$58,IF($A6="N2O",About!$D$59,1))</f>
        <v>34.464812423451797</v>
      </c>
      <c r="D6">
        <f>SUMIFS('EPA Export Aggregation'!G:G,'EPA Export Aggregation'!$A:$A,$B6,'EPA Export Aggregation'!$D:$D,$A$1)*IF($A6="CH4",About!$D$58,IF($A6="N2O",About!$D$59,1))</f>
        <v>35.200644724074998</v>
      </c>
      <c r="E6">
        <f>SUMIFS('EPA Export Aggregation'!H:H,'EPA Export Aggregation'!$A:$A,$B6,'EPA Export Aggregation'!$D:$D,$A$1)*IF($A6="CH4",About!$D$58,IF($A6="N2O",About!$D$59,1))</f>
        <v>34.4935111757935</v>
      </c>
      <c r="F6">
        <f>SUMIFS('EPA Export Aggregation'!I:I,'EPA Export Aggregation'!$A:$A,$B6,'EPA Export Aggregation'!$D:$D,$A$1)*IF($A6="CH4",About!$D$58,IF($A6="N2O",About!$D$59,1))</f>
        <v>34.9237698139003</v>
      </c>
      <c r="G6">
        <f>SUMIFS('EPA Export Aggregation'!J:J,'EPA Export Aggregation'!$A:$A,$B6,'EPA Export Aggregation'!$D:$D,$A$1)*IF($A6="CH4",About!$D$58,IF($A6="N2O",About!$D$59,1))</f>
        <v>35.870988005683799</v>
      </c>
      <c r="H6">
        <f>SUMIFS('EPA Export Aggregation'!K:K,'EPA Export Aggregation'!$A:$A,$B6,'EPA Export Aggregation'!$D:$D,$A$1)*IF($A6="CH4",About!$D$58,IF($A6="N2O",About!$D$59,1))</f>
        <v>35.428662684859603</v>
      </c>
      <c r="I6">
        <f>SUMIFS('EPA Export Aggregation'!L:L,'EPA Export Aggregation'!$A:$A,$B6,'EPA Export Aggregation'!$D:$D,$A$1)*IF($A6="CH4",About!$D$58,IF($A6="N2O",About!$D$59,1))</f>
        <v>36.279827193660601</v>
      </c>
      <c r="J6">
        <f>SUMIFS('EPA Export Aggregation'!M:M,'EPA Export Aggregation'!$A:$A,$B6,'EPA Export Aggregation'!$D:$D,$A$1)*IF($A6="CH4",About!$D$58,IF($A6="N2O",About!$D$59,1))</f>
        <v>36.490849358332603</v>
      </c>
      <c r="K6">
        <f>SUMIFS('EPA Export Aggregation'!N:N,'EPA Export Aggregation'!$A:$A,$B6,'EPA Export Aggregation'!$D:$D,$A$1)*IF($A6="CH4",About!$D$58,IF($A6="N2O",About!$D$59,1))</f>
        <v>35.683945735237401</v>
      </c>
      <c r="L6">
        <f>SUMIFS('EPA Export Aggregation'!O:O,'EPA Export Aggregation'!$A:$A,$B6,'EPA Export Aggregation'!$D:$D,$A$1)*IF($A6="CH4",About!$D$58,IF($A6="N2O",About!$D$59,1))</f>
        <v>33.6278647220091</v>
      </c>
      <c r="M6">
        <f>SUMIFS('EPA Export Aggregation'!P:P,'EPA Export Aggregation'!$A:$A,$B6,'EPA Export Aggregation'!$D:$D,$A$1)*IF($A6="CH4",About!$D$58,IF($A6="N2O",About!$D$59,1))</f>
        <v>33.486986916699301</v>
      </c>
      <c r="N6">
        <f>SUMIFS('EPA Export Aggregation'!Q:Q,'EPA Export Aggregation'!$A:$A,$B6,'EPA Export Aggregation'!$D:$D,$A$1)*IF($A6="CH4",About!$D$58,IF($A6="N2O",About!$D$59,1))</f>
        <v>32.2193547501994</v>
      </c>
      <c r="O6">
        <f>SUMIFS('EPA Export Aggregation'!R:R,'EPA Export Aggregation'!$A:$A,$B6,'EPA Export Aggregation'!$D:$D,$A$1)*IF($A6="CH4",About!$D$58,IF($A6="N2O",About!$D$59,1))</f>
        <v>32.135136524528299</v>
      </c>
      <c r="P6">
        <f>SUMIFS('EPA Export Aggregation'!S:S,'EPA Export Aggregation'!$A:$A,$B6,'EPA Export Aggregation'!$D:$D,$A$1)*IF($A6="CH4",About!$D$58,IF($A6="N2O",About!$D$59,1))</f>
        <v>31.830614925481399</v>
      </c>
      <c r="Q6">
        <f>SUMIFS('EPA Export Aggregation'!T:T,'EPA Export Aggregation'!$A:$A,$B6,'EPA Export Aggregation'!$D:$D,$A$1)*IF($A6="CH4",About!$D$58,IF($A6="N2O",About!$D$59,1))</f>
        <v>32.335258842610102</v>
      </c>
      <c r="R6">
        <f>SUMIFS('EPA Export Aggregation'!U:U,'EPA Export Aggregation'!$A:$A,$B6,'EPA Export Aggregation'!$D:$D,$A$1)*IF($A6="CH4",About!$D$58,IF($A6="N2O",About!$D$59,1))</f>
        <v>33.218058054433698</v>
      </c>
      <c r="S6">
        <f>SUMIFS('EPA Export Aggregation'!V:V,'EPA Export Aggregation'!$A:$A,$B6,'EPA Export Aggregation'!$D:$D,$A$1)*IF($A6="CH4",About!$D$58,IF($A6="N2O",About!$D$59,1))</f>
        <v>33.594377647152399</v>
      </c>
      <c r="T6">
        <f>SUMIFS('EPA Export Aggregation'!W:W,'EPA Export Aggregation'!$A:$A,$B6,'EPA Export Aggregation'!$D:$D,$A$1)*IF($A6="CH4",About!$D$58,IF($A6="N2O",About!$D$59,1))</f>
        <v>33.330663044185698</v>
      </c>
      <c r="U6">
        <f>SUMIFS('EPA Export Aggregation'!X:X,'EPA Export Aggregation'!$A:$A,$B6,'EPA Export Aggregation'!$D:$D,$A$1)*IF($A6="CH4",About!$D$58,IF($A6="N2O",About!$D$59,1))</f>
        <v>32.108288618210999</v>
      </c>
      <c r="V6">
        <f>SUMIFS('EPA Export Aggregation'!Y:Y,'EPA Export Aggregation'!$A:$A,$B6,'EPA Export Aggregation'!$D:$D,$A$1)*IF($A6="CH4",About!$D$58,IF($A6="N2O",About!$D$59,1))</f>
        <v>27.693819232138299</v>
      </c>
      <c r="W6">
        <f>SUMIFS('EPA Export Aggregation'!Z:Z,'EPA Export Aggregation'!$A:$A,$B6,'EPA Export Aggregation'!$D:$D,$A$1)*IF($A6="CH4",About!$D$58,IF($A6="N2O",About!$D$59,1))</f>
        <v>32.770795122015201</v>
      </c>
      <c r="X6">
        <f>SUMIFS('EPA Export Aggregation'!AA:AA,'EPA Export Aggregation'!$A:$A,$B6,'EPA Export Aggregation'!$D:$D,$A$1)*IF($A6="CH4",About!$D$58,IF($A6="N2O",About!$D$59,1))</f>
        <v>32.709243176377797</v>
      </c>
      <c r="Y6">
        <f>SUMIFS('EPA Export Aggregation'!AB:AB,'EPA Export Aggregation'!$A:$A,$B6,'EPA Export Aggregation'!$D:$D,$A$1)*IF($A6="CH4",About!$D$58,IF($A6="N2O",About!$D$59,1))</f>
        <v>32.0788296122345</v>
      </c>
      <c r="Z6">
        <f>SUMIFS('EPA Export Aggregation'!AC:AC,'EPA Export Aggregation'!$A:$A,$B6,'EPA Export Aggregation'!$D:$D,$A$1)*IF($A6="CH4",About!$D$58,IF($A6="N2O",About!$D$59,1))</f>
        <v>33.779865312363903</v>
      </c>
      <c r="AA6">
        <f>SUMIFS('EPA Export Aggregation'!AD:AD,'EPA Export Aggregation'!$A:$A,$B6,'EPA Export Aggregation'!$D:$D,$A$1)*IF($A6="CH4",About!$D$58,IF($A6="N2O",About!$D$59,1))</f>
        <v>32.848098290544101</v>
      </c>
      <c r="AB6">
        <f>SUMIFS('EPA Export Aggregation'!AE:AE,'EPA Export Aggregation'!$A:$A,$B6,'EPA Export Aggregation'!$D:$D,$A$1)*IF($A6="CH4",About!$D$58,IF($A6="N2O",About!$D$59,1))</f>
        <v>30.3341003580401</v>
      </c>
      <c r="AC6">
        <f>SUMIFS('EPA Export Aggregation'!AF:AF,'EPA Export Aggregation'!$A:$A,$B6,'EPA Export Aggregation'!$D:$D,$A$1)*IF($A6="CH4",About!$D$58,IF($A6="N2O",About!$D$59,1))</f>
        <v>29.760274598848799</v>
      </c>
      <c r="AD6">
        <f>SUMIFS('EPA Export Aggregation'!AG:AG,'EPA Export Aggregation'!$A:$A,$B6,'EPA Export Aggregation'!$D:$D,$A$1)*IF($A6="CH4",About!$D$58,IF($A6="N2O",About!$D$59,1))</f>
        <v>29.7802512809895</v>
      </c>
      <c r="AE6">
        <f>SUMIFS('EPA Export Aggregation'!AH:AH,'EPA Export Aggregation'!$A:$A,$B6,'EPA Export Aggregation'!$D:$D,$A$1)*IF($A6="CH4",About!$D$58,IF($A6="N2O",About!$D$59,1))</f>
        <v>29.991119877884302</v>
      </c>
      <c r="AF6">
        <f>SUMIFS('EPA Export Aggregation'!AI:AI,'EPA Export Aggregation'!$A:$A,$B6,'EPA Export Aggregation'!$D:$D,$A$1)*IF($A6="CH4",About!$D$58,IF($A6="N2O",About!$D$59,1))</f>
        <v>30.3587990682597</v>
      </c>
      <c r="AG6">
        <f>SUMIFS('EPA Export Aggregation'!AJ:AJ,'EPA Export Aggregation'!$A:$A,$B6,'EPA Export Aggregation'!$D:$D,$A$1)*IF($A6="CH4",About!$D$58,IF($A6="N2O",About!$D$59,1))</f>
        <v>29.828136283882099</v>
      </c>
      <c r="AH6">
        <f>SUMIFS('EPA Export Aggregation'!AK:AK,'EPA Export Aggregation'!$A:$A,$B6,'EPA Export Aggregation'!$D:$D,$A$1)*IF($A6="CH4",About!$D$58,IF($A6="N2O",About!$D$59,1))</f>
        <v>28.0031625918351</v>
      </c>
    </row>
    <row r="7" spans="1:34" x14ac:dyDescent="0.25">
      <c r="A7" s="413" t="s">
        <v>2215</v>
      </c>
      <c r="B7" s="414" t="s">
        <v>4204</v>
      </c>
      <c r="C7">
        <f>SUMIFS('EPA Export Aggregation'!F:F,'EPA Export Aggregation'!$A:$A,$B7,'EPA Export Aggregation'!$D:$D,$A$1)*IF($A7="CH4",About!$D$58,IF($A7="N2O",About!$D$59,1))</f>
        <v>25.331071722426199</v>
      </c>
      <c r="D7">
        <f>SUMIFS('EPA Export Aggregation'!G:G,'EPA Export Aggregation'!$A:$A,$B7,'EPA Export Aggregation'!$D:$D,$A$1)*IF($A7="CH4",About!$D$58,IF($A7="N2O",About!$D$59,1))</f>
        <v>26.765721171986598</v>
      </c>
      <c r="E7">
        <f>SUMIFS('EPA Export Aggregation'!H:H,'EPA Export Aggregation'!$A:$A,$B7,'EPA Export Aggregation'!$D:$D,$A$1)*IF($A7="CH4",About!$D$58,IF($A7="N2O",About!$D$59,1))</f>
        <v>27.005489132870501</v>
      </c>
      <c r="F7">
        <f>SUMIFS('EPA Export Aggregation'!I:I,'EPA Export Aggregation'!$A:$A,$B7,'EPA Export Aggregation'!$D:$D,$A$1)*IF($A7="CH4",About!$D$58,IF($A7="N2O",About!$D$59,1))</f>
        <v>27.950296204413402</v>
      </c>
      <c r="G7">
        <f>SUMIFS('EPA Export Aggregation'!J:J,'EPA Export Aggregation'!$A:$A,$B7,'EPA Export Aggregation'!$D:$D,$A$1)*IF($A7="CH4",About!$D$58,IF($A7="N2O",About!$D$59,1))</f>
        <v>26.849304826634501</v>
      </c>
      <c r="H7">
        <f>SUMIFS('EPA Export Aggregation'!K:K,'EPA Export Aggregation'!$A:$A,$B7,'EPA Export Aggregation'!$D:$D,$A$1)*IF($A7="CH4",About!$D$58,IF($A7="N2O",About!$D$59,1))</f>
        <v>28.315292553501401</v>
      </c>
      <c r="I7">
        <f>SUMIFS('EPA Export Aggregation'!L:L,'EPA Export Aggregation'!$A:$A,$B7,'EPA Export Aggregation'!$D:$D,$A$1)*IF($A7="CH4",About!$D$58,IF($A7="N2O",About!$D$59,1))</f>
        <v>30.680069473626101</v>
      </c>
      <c r="J7">
        <f>SUMIFS('EPA Export Aggregation'!M:M,'EPA Export Aggregation'!$A:$A,$B7,'EPA Export Aggregation'!$D:$D,$A$1)*IF($A7="CH4",About!$D$58,IF($A7="N2O",About!$D$59,1))</f>
        <v>28.525696656845302</v>
      </c>
      <c r="K7">
        <f>SUMIFS('EPA Export Aggregation'!N:N,'EPA Export Aggregation'!$A:$A,$B7,'EPA Export Aggregation'!$D:$D,$A$1)*IF($A7="CH4",About!$D$58,IF($A7="N2O",About!$D$59,1))</f>
        <v>23.5177009893738</v>
      </c>
      <c r="L7">
        <f>SUMIFS('EPA Export Aggregation'!O:O,'EPA Export Aggregation'!$A:$A,$B7,'EPA Export Aggregation'!$D:$D,$A$1)*IF($A7="CH4",About!$D$58,IF($A7="N2O",About!$D$59,1))</f>
        <v>25.871937705269499</v>
      </c>
      <c r="M7">
        <f>SUMIFS('EPA Export Aggregation'!P:P,'EPA Export Aggregation'!$A:$A,$B7,'EPA Export Aggregation'!$D:$D,$A$1)*IF($A7="CH4",About!$D$58,IF($A7="N2O",About!$D$59,1))</f>
        <v>26.748800290396598</v>
      </c>
      <c r="N7">
        <f>SUMIFS('EPA Export Aggregation'!Q:Q,'EPA Export Aggregation'!$A:$A,$B7,'EPA Export Aggregation'!$D:$D,$A$1)*IF($A7="CH4",About!$D$58,IF($A7="N2O",About!$D$59,1))</f>
        <v>24.1100018720037</v>
      </c>
      <c r="O7">
        <f>SUMIFS('EPA Export Aggregation'!R:R,'EPA Export Aggregation'!$A:$A,$B7,'EPA Export Aggregation'!$D:$D,$A$1)*IF($A7="CH4",About!$D$58,IF($A7="N2O",About!$D$59,1))</f>
        <v>25.9898053621895</v>
      </c>
      <c r="P7">
        <f>SUMIFS('EPA Export Aggregation'!S:S,'EPA Export Aggregation'!$A:$A,$B7,'EPA Export Aggregation'!$D:$D,$A$1)*IF($A7="CH4",About!$D$58,IF($A7="N2O",About!$D$59,1))</f>
        <v>26.541366339315001</v>
      </c>
      <c r="Q7">
        <f>SUMIFS('EPA Export Aggregation'!T:T,'EPA Export Aggregation'!$A:$A,$B7,'EPA Export Aggregation'!$D:$D,$A$1)*IF($A7="CH4",About!$D$58,IF($A7="N2O",About!$D$59,1))</f>
        <v>24.871687706435399</v>
      </c>
      <c r="R7">
        <f>SUMIFS('EPA Export Aggregation'!U:U,'EPA Export Aggregation'!$A:$A,$B7,'EPA Export Aggregation'!$D:$D,$A$1)*IF($A7="CH4",About!$D$58,IF($A7="N2O",About!$D$59,1))</f>
        <v>24.514599610556001</v>
      </c>
      <c r="S7">
        <f>SUMIFS('EPA Export Aggregation'!V:V,'EPA Export Aggregation'!$A:$A,$B7,'EPA Export Aggregation'!$D:$D,$A$1)*IF($A7="CH4",About!$D$58,IF($A7="N2O",About!$D$59,1))</f>
        <v>22.4822482039047</v>
      </c>
      <c r="T7">
        <f>SUMIFS('EPA Export Aggregation'!W:W,'EPA Export Aggregation'!$A:$A,$B7,'EPA Export Aggregation'!$D:$D,$A$1)*IF($A7="CH4",About!$D$58,IF($A7="N2O",About!$D$59,1))</f>
        <v>24.452544764606099</v>
      </c>
      <c r="U7">
        <f>SUMIFS('EPA Export Aggregation'!X:X,'EPA Export Aggregation'!$A:$A,$B7,'EPA Export Aggregation'!$D:$D,$A$1)*IF($A7="CH4",About!$D$58,IF($A7="N2O",About!$D$59,1))</f>
        <v>26.638577161548799</v>
      </c>
      <c r="V7">
        <f>SUMIFS('EPA Export Aggregation'!Y:Y,'EPA Export Aggregation'!$A:$A,$B7,'EPA Export Aggregation'!$D:$D,$A$1)*IF($A7="CH4",About!$D$58,IF($A7="N2O",About!$D$59,1))</f>
        <v>24.9979810800588</v>
      </c>
      <c r="W7">
        <f>SUMIFS('EPA Export Aggregation'!Z:Z,'EPA Export Aggregation'!$A:$A,$B7,'EPA Export Aggregation'!$D:$D,$A$1)*IF($A7="CH4",About!$D$58,IF($A7="N2O",About!$D$59,1))</f>
        <v>23.6929897381068</v>
      </c>
      <c r="X7">
        <f>SUMIFS('EPA Export Aggregation'!AA:AA,'EPA Export Aggregation'!$A:$A,$B7,'EPA Export Aggregation'!$D:$D,$A$1)*IF($A7="CH4",About!$D$58,IF($A7="N2O",About!$D$59,1))</f>
        <v>23.651572353618501</v>
      </c>
      <c r="Y7">
        <f>SUMIFS('EPA Export Aggregation'!AB:AB,'EPA Export Aggregation'!$A:$A,$B7,'EPA Export Aggregation'!$D:$D,$A$1)*IF($A7="CH4",About!$D$58,IF($A7="N2O",About!$D$59,1))</f>
        <v>20.3209500678858</v>
      </c>
      <c r="Z7">
        <f>SUMIFS('EPA Export Aggregation'!AC:AC,'EPA Export Aggregation'!$A:$A,$B7,'EPA Export Aggregation'!$D:$D,$A$1)*IF($A7="CH4",About!$D$58,IF($A7="N2O",About!$D$59,1))</f>
        <v>25.7854500763038</v>
      </c>
      <c r="AA7">
        <f>SUMIFS('EPA Export Aggregation'!AD:AD,'EPA Export Aggregation'!$A:$A,$B7,'EPA Export Aggregation'!$D:$D,$A$1)*IF($A7="CH4",About!$D$58,IF($A7="N2O",About!$D$59,1))</f>
        <v>27.092759295890101</v>
      </c>
      <c r="AB7">
        <f>SUMIFS('EPA Export Aggregation'!AE:AE,'EPA Export Aggregation'!$A:$A,$B7,'EPA Export Aggregation'!$D:$D,$A$1)*IF($A7="CH4",About!$D$58,IF($A7="N2O",About!$D$59,1))</f>
        <v>22.8337731162331</v>
      </c>
      <c r="AC7">
        <f>SUMIFS('EPA Export Aggregation'!AF:AF,'EPA Export Aggregation'!$A:$A,$B7,'EPA Export Aggregation'!$D:$D,$A$1)*IF($A7="CH4",About!$D$58,IF($A7="N2O",About!$D$59,1))</f>
        <v>22.055001543005801</v>
      </c>
      <c r="AD7">
        <f>SUMIFS('EPA Export Aggregation'!AG:AG,'EPA Export Aggregation'!$A:$A,$B7,'EPA Export Aggregation'!$D:$D,$A$1)*IF($A7="CH4",About!$D$58,IF($A7="N2O",About!$D$59,1))</f>
        <v>21.422935788141601</v>
      </c>
      <c r="AE7">
        <f>SUMIFS('EPA Export Aggregation'!AH:AH,'EPA Export Aggregation'!$A:$A,$B7,'EPA Export Aggregation'!$D:$D,$A$1)*IF($A7="CH4",About!$D$58,IF($A7="N2O",About!$D$59,1))</f>
        <v>24.9677899069776</v>
      </c>
      <c r="AF7">
        <f>SUMIFS('EPA Export Aggregation'!AI:AI,'EPA Export Aggregation'!$A:$A,$B7,'EPA Export Aggregation'!$D:$D,$A$1)*IF($A7="CH4",About!$D$58,IF($A7="N2O",About!$D$59,1))</f>
        <v>25.422736337351601</v>
      </c>
      <c r="AG7">
        <f>SUMIFS('EPA Export Aggregation'!AJ:AJ,'EPA Export Aggregation'!$A:$A,$B7,'EPA Export Aggregation'!$D:$D,$A$1)*IF($A7="CH4",About!$D$58,IF($A7="N2O",About!$D$59,1))</f>
        <v>23.119508617013899</v>
      </c>
      <c r="AH7">
        <f>SUMIFS('EPA Export Aggregation'!AK:AK,'EPA Export Aggregation'!$A:$A,$B7,'EPA Export Aggregation'!$D:$D,$A$1)*IF($A7="CH4",About!$D$58,IF($A7="N2O",About!$D$59,1))</f>
        <v>22.6645707458499</v>
      </c>
    </row>
    <row r="8" spans="1:34" x14ac:dyDescent="0.25">
      <c r="A8" s="413" t="s">
        <v>2215</v>
      </c>
      <c r="B8" s="414" t="s">
        <v>4206</v>
      </c>
      <c r="C8">
        <f>SUMIFS('EPA Export Aggregation'!F:F,'EPA Export Aggregation'!$A:$A,$B8,'EPA Export Aggregation'!$D:$D,$A$1)*IF($A8="CH4",About!$D$58,IF($A8="N2O",About!$D$59,1))</f>
        <v>12.5494969800058</v>
      </c>
      <c r="D8">
        <f>SUMIFS('EPA Export Aggregation'!G:G,'EPA Export Aggregation'!$A:$A,$B8,'EPA Export Aggregation'!$D:$D,$A$1)*IF($A8="CH4",About!$D$58,IF($A8="N2O",About!$D$59,1))</f>
        <v>12.114175382883399</v>
      </c>
      <c r="E8">
        <f>SUMIFS('EPA Export Aggregation'!H:H,'EPA Export Aggregation'!$A:$A,$B8,'EPA Export Aggregation'!$D:$D,$A$1)*IF($A8="CH4",About!$D$58,IF($A8="N2O",About!$D$59,1))</f>
        <v>12.2061172547214</v>
      </c>
      <c r="F8">
        <f>SUMIFS('EPA Export Aggregation'!I:I,'EPA Export Aggregation'!$A:$A,$B8,'EPA Export Aggregation'!$D:$D,$A$1)*IF($A8="CH4",About!$D$58,IF($A8="N2O",About!$D$59,1))</f>
        <v>12.4267938396689</v>
      </c>
      <c r="G8">
        <f>SUMIFS('EPA Export Aggregation'!J:J,'EPA Export Aggregation'!$A:$A,$B8,'EPA Export Aggregation'!$D:$D,$A$1)*IF($A8="CH4",About!$D$58,IF($A8="N2O",About!$D$59,1))</f>
        <v>12.174272539894</v>
      </c>
      <c r="H8">
        <f>SUMIFS('EPA Export Aggregation'!K:K,'EPA Export Aggregation'!$A:$A,$B8,'EPA Export Aggregation'!$D:$D,$A$1)*IF($A8="CH4",About!$D$58,IF($A8="N2O",About!$D$59,1))</f>
        <v>12.413744170058999</v>
      </c>
      <c r="I8">
        <f>SUMIFS('EPA Export Aggregation'!L:L,'EPA Export Aggregation'!$A:$A,$B8,'EPA Export Aggregation'!$D:$D,$A$1)*IF($A8="CH4",About!$D$58,IF($A8="N2O",About!$D$59,1))</f>
        <v>13.260121929228401</v>
      </c>
      <c r="J8">
        <f>SUMIFS('EPA Export Aggregation'!M:M,'EPA Export Aggregation'!$A:$A,$B8,'EPA Export Aggregation'!$D:$D,$A$1)*IF($A8="CH4",About!$D$58,IF($A8="N2O",About!$D$59,1))</f>
        <v>12.81368152033</v>
      </c>
      <c r="K8">
        <f>SUMIFS('EPA Export Aggregation'!N:N,'EPA Export Aggregation'!$A:$A,$B8,'EPA Export Aggregation'!$D:$D,$A$1)*IF($A8="CH4",About!$D$58,IF($A8="N2O",About!$D$59,1))</f>
        <v>10.945926527530199</v>
      </c>
      <c r="L8">
        <f>SUMIFS('EPA Export Aggregation'!O:O,'EPA Export Aggregation'!$A:$A,$B8,'EPA Export Aggregation'!$D:$D,$A$1)*IF($A8="CH4",About!$D$58,IF($A8="N2O",About!$D$59,1))</f>
        <v>11.3539111038939</v>
      </c>
      <c r="M8">
        <f>SUMIFS('EPA Export Aggregation'!P:P,'EPA Export Aggregation'!$A:$A,$B8,'EPA Export Aggregation'!$D:$D,$A$1)*IF($A8="CH4",About!$D$58,IF($A8="N2O",About!$D$59,1))</f>
        <v>12.291456863788101</v>
      </c>
      <c r="N8">
        <f>SUMIFS('EPA Export Aggregation'!Q:Q,'EPA Export Aggregation'!$A:$A,$B8,'EPA Export Aggregation'!$D:$D,$A$1)*IF($A8="CH4",About!$D$58,IF($A8="N2O",About!$D$59,1))</f>
        <v>11.6844648929833</v>
      </c>
      <c r="O8">
        <f>SUMIFS('EPA Export Aggregation'!R:R,'EPA Export Aggregation'!$A:$A,$B8,'EPA Export Aggregation'!$D:$D,$A$1)*IF($A8="CH4",About!$D$58,IF($A8="N2O",About!$D$59,1))</f>
        <v>12.3053262508478</v>
      </c>
      <c r="P8">
        <f>SUMIFS('EPA Export Aggregation'!S:S,'EPA Export Aggregation'!$A:$A,$B8,'EPA Export Aggregation'!$D:$D,$A$1)*IF($A8="CH4",About!$D$58,IF($A8="N2O",About!$D$59,1))</f>
        <v>12.7834817529359</v>
      </c>
      <c r="Q8">
        <f>SUMIFS('EPA Export Aggregation'!T:T,'EPA Export Aggregation'!$A:$A,$B8,'EPA Export Aggregation'!$D:$D,$A$1)*IF($A8="CH4",About!$D$58,IF($A8="N2O",About!$D$59,1))</f>
        <v>12.173052503094301</v>
      </c>
      <c r="R8">
        <f>SUMIFS('EPA Export Aggregation'!U:U,'EPA Export Aggregation'!$A:$A,$B8,'EPA Export Aggregation'!$D:$D,$A$1)*IF($A8="CH4",About!$D$58,IF($A8="N2O",About!$D$59,1))</f>
        <v>11.7874371959246</v>
      </c>
      <c r="S8">
        <f>SUMIFS('EPA Export Aggregation'!V:V,'EPA Export Aggregation'!$A:$A,$B8,'EPA Export Aggregation'!$D:$D,$A$1)*IF($A8="CH4",About!$D$58,IF($A8="N2O",About!$D$59,1))</f>
        <v>11.703466088882999</v>
      </c>
      <c r="T8">
        <f>SUMIFS('EPA Export Aggregation'!W:W,'EPA Export Aggregation'!$A:$A,$B8,'EPA Export Aggregation'!$D:$D,$A$1)*IF($A8="CH4",About!$D$58,IF($A8="N2O",About!$D$59,1))</f>
        <v>11.861311966623299</v>
      </c>
      <c r="U8">
        <f>SUMIFS('EPA Export Aggregation'!X:X,'EPA Export Aggregation'!$A:$A,$B8,'EPA Export Aggregation'!$D:$D,$A$1)*IF($A8="CH4",About!$D$58,IF($A8="N2O",About!$D$59,1))</f>
        <v>13.233880010149701</v>
      </c>
      <c r="V8">
        <f>SUMIFS('EPA Export Aggregation'!Y:Y,'EPA Export Aggregation'!$A:$A,$B8,'EPA Export Aggregation'!$D:$D,$A$1)*IF($A8="CH4",About!$D$58,IF($A8="N2O",About!$D$59,1))</f>
        <v>13.631283537821</v>
      </c>
      <c r="W8">
        <f>SUMIFS('EPA Export Aggregation'!Z:Z,'EPA Export Aggregation'!$A:$A,$B8,'EPA Export Aggregation'!$D:$D,$A$1)*IF($A8="CH4",About!$D$58,IF($A8="N2O",About!$D$59,1))</f>
        <v>11.595178170595</v>
      </c>
      <c r="X8">
        <f>SUMIFS('EPA Export Aggregation'!AA:AA,'EPA Export Aggregation'!$A:$A,$B8,'EPA Export Aggregation'!$D:$D,$A$1)*IF($A8="CH4",About!$D$58,IF($A8="N2O",About!$D$59,1))</f>
        <v>12.4641921192244</v>
      </c>
      <c r="Y8">
        <f>SUMIFS('EPA Export Aggregation'!AB:AB,'EPA Export Aggregation'!$A:$A,$B8,'EPA Export Aggregation'!$D:$D,$A$1)*IF($A8="CH4",About!$D$58,IF($A8="N2O",About!$D$59,1))</f>
        <v>10.9147388815145</v>
      </c>
      <c r="Z8">
        <f>SUMIFS('EPA Export Aggregation'!AC:AC,'EPA Export Aggregation'!$A:$A,$B8,'EPA Export Aggregation'!$D:$D,$A$1)*IF($A8="CH4",About!$D$58,IF($A8="N2O",About!$D$59,1))</f>
        <v>13.500739212992499</v>
      </c>
      <c r="AA8">
        <f>SUMIFS('EPA Export Aggregation'!AD:AD,'EPA Export Aggregation'!$A:$A,$B8,'EPA Export Aggregation'!$D:$D,$A$1)*IF($A8="CH4",About!$D$58,IF($A8="N2O",About!$D$59,1))</f>
        <v>14.2479190390408</v>
      </c>
      <c r="AB8">
        <f>SUMIFS('EPA Export Aggregation'!AE:AE,'EPA Export Aggregation'!$A:$A,$B8,'EPA Export Aggregation'!$D:$D,$A$1)*IF($A8="CH4",About!$D$58,IF($A8="N2O",About!$D$59,1))</f>
        <v>13.5745609807873</v>
      </c>
      <c r="AC8">
        <f>SUMIFS('EPA Export Aggregation'!AF:AF,'EPA Export Aggregation'!$A:$A,$B8,'EPA Export Aggregation'!$D:$D,$A$1)*IF($A8="CH4",About!$D$58,IF($A8="N2O",About!$D$59,1))</f>
        <v>13.282851889373999</v>
      </c>
      <c r="AD8">
        <f>SUMIFS('EPA Export Aggregation'!AG:AG,'EPA Export Aggregation'!$A:$A,$B8,'EPA Export Aggregation'!$D:$D,$A$1)*IF($A8="CH4",About!$D$58,IF($A8="N2O",About!$D$59,1))</f>
        <v>13.4432492435461</v>
      </c>
      <c r="AE8">
        <f>SUMIFS('EPA Export Aggregation'!AH:AH,'EPA Export Aggregation'!$A:$A,$B8,'EPA Export Aggregation'!$D:$D,$A$1)*IF($A8="CH4",About!$D$58,IF($A8="N2O",About!$D$59,1))</f>
        <v>14.553501313790299</v>
      </c>
      <c r="AF8">
        <f>SUMIFS('EPA Export Aggregation'!AI:AI,'EPA Export Aggregation'!$A:$A,$B8,'EPA Export Aggregation'!$D:$D,$A$1)*IF($A8="CH4",About!$D$58,IF($A8="N2O",About!$D$59,1))</f>
        <v>15.118081085719201</v>
      </c>
      <c r="AG8">
        <f>SUMIFS('EPA Export Aggregation'!AJ:AJ,'EPA Export Aggregation'!$A:$A,$B8,'EPA Export Aggregation'!$D:$D,$A$1)*IF($A8="CH4",About!$D$58,IF($A8="N2O",About!$D$59,1))</f>
        <v>13.3712602767857</v>
      </c>
      <c r="AH8">
        <f>SUMIFS('EPA Export Aggregation'!AK:AK,'EPA Export Aggregation'!$A:$A,$B8,'EPA Export Aggregation'!$D:$D,$A$1)*IF($A8="CH4",About!$D$58,IF($A8="N2O",About!$D$59,1))</f>
        <v>13.7300644893579</v>
      </c>
    </row>
    <row r="9" spans="1:34" x14ac:dyDescent="0.25">
      <c r="A9" s="413" t="s">
        <v>2215</v>
      </c>
      <c r="B9" s="414" t="s">
        <v>4216</v>
      </c>
      <c r="C9">
        <f>SUMIFS('EPA Export Aggregation'!F:F,'EPA Export Aggregation'!$A:$A,$B9,'EPA Export Aggregation'!$D:$D,$A$1)*IF($A9="CH4",About!$D$58,IF($A9="N2O",About!$D$59,1))</f>
        <v>2.8553404286392001</v>
      </c>
      <c r="D9">
        <f>SUMIFS('EPA Export Aggregation'!G:G,'EPA Export Aggregation'!$A:$A,$B9,'EPA Export Aggregation'!$D:$D,$A$1)*IF($A9="CH4",About!$D$58,IF($A9="N2O",About!$D$59,1))</f>
        <v>2.7361299249714999</v>
      </c>
      <c r="E9">
        <f>SUMIFS('EPA Export Aggregation'!H:H,'EPA Export Aggregation'!$A:$A,$B9,'EPA Export Aggregation'!$D:$D,$A$1)*IF($A9="CH4",About!$D$58,IF($A9="N2O",About!$D$59,1))</f>
        <v>2.8507638051373001</v>
      </c>
      <c r="F9">
        <f>SUMIFS('EPA Export Aggregation'!I:I,'EPA Export Aggregation'!$A:$A,$B9,'EPA Export Aggregation'!$D:$D,$A$1)*IF($A9="CH4",About!$D$58,IF($A9="N2O",About!$D$59,1))</f>
        <v>3.3245003209828998</v>
      </c>
      <c r="G9">
        <f>SUMIFS('EPA Export Aggregation'!J:J,'EPA Export Aggregation'!$A:$A,$B9,'EPA Export Aggregation'!$D:$D,$A$1)*IF($A9="CH4",About!$D$58,IF($A9="N2O",About!$D$59,1))</f>
        <v>3.7334647584464999</v>
      </c>
      <c r="H9">
        <f>SUMIFS('EPA Export Aggregation'!K:K,'EPA Export Aggregation'!$A:$A,$B9,'EPA Export Aggregation'!$D:$D,$A$1)*IF($A9="CH4",About!$D$58,IF($A9="N2O",About!$D$59,1))</f>
        <v>3.8139698300932001</v>
      </c>
      <c r="I9">
        <f>SUMIFS('EPA Export Aggregation'!L:L,'EPA Export Aggregation'!$A:$A,$B9,'EPA Export Aggregation'!$D:$D,$A$1)*IF($A9="CH4",About!$D$58,IF($A9="N2O",About!$D$59,1))</f>
        <v>3.4357366640447</v>
      </c>
      <c r="J9">
        <f>SUMIFS('EPA Export Aggregation'!M:M,'EPA Export Aggregation'!$A:$A,$B9,'EPA Export Aggregation'!$D:$D,$A$1)*IF($A9="CH4",About!$D$58,IF($A9="N2O",About!$D$59,1))</f>
        <v>3.3894197585861998</v>
      </c>
      <c r="K9">
        <f>SUMIFS('EPA Export Aggregation'!N:N,'EPA Export Aggregation'!$A:$A,$B9,'EPA Export Aggregation'!$D:$D,$A$1)*IF($A9="CH4",About!$D$58,IF($A9="N2O",About!$D$59,1))</f>
        <v>3.1705350146384998</v>
      </c>
      <c r="L9">
        <f>SUMIFS('EPA Export Aggregation'!O:O,'EPA Export Aggregation'!$A:$A,$B9,'EPA Export Aggregation'!$D:$D,$A$1)*IF($A9="CH4",About!$D$58,IF($A9="N2O",About!$D$59,1))</f>
        <v>4.1990230802662998</v>
      </c>
      <c r="M9">
        <f>SUMIFS('EPA Export Aggregation'!P:P,'EPA Export Aggregation'!$A:$A,$B9,'EPA Export Aggregation'!$D:$D,$A$1)*IF($A9="CH4",About!$D$58,IF($A9="N2O",About!$D$59,1))</f>
        <v>3.2680256544751001</v>
      </c>
      <c r="N9">
        <f>SUMIFS('EPA Export Aggregation'!Q:Q,'EPA Export Aggregation'!$A:$A,$B9,'EPA Export Aggregation'!$D:$D,$A$1)*IF($A9="CH4",About!$D$58,IF($A9="N2O",About!$D$59,1))</f>
        <v>3.1089606275029</v>
      </c>
      <c r="O9">
        <f>SUMIFS('EPA Export Aggregation'!R:R,'EPA Export Aggregation'!$A:$A,$B9,'EPA Export Aggregation'!$D:$D,$A$1)*IF($A9="CH4",About!$D$58,IF($A9="N2O",About!$D$59,1))</f>
        <v>3.0717090489065</v>
      </c>
      <c r="P9">
        <f>SUMIFS('EPA Export Aggregation'!S:S,'EPA Export Aggregation'!$A:$A,$B9,'EPA Export Aggregation'!$D:$D,$A$1)*IF($A9="CH4",About!$D$58,IF($A9="N2O",About!$D$59,1))</f>
        <v>2.6110621941134</v>
      </c>
      <c r="Q9">
        <f>SUMIFS('EPA Export Aggregation'!T:T,'EPA Export Aggregation'!$A:$A,$B9,'EPA Export Aggregation'!$D:$D,$A$1)*IF($A9="CH4",About!$D$58,IF($A9="N2O",About!$D$59,1))</f>
        <v>3.0684077607662998</v>
      </c>
      <c r="R9">
        <f>SUMIFS('EPA Export Aggregation'!U:U,'EPA Export Aggregation'!$A:$A,$B9,'EPA Export Aggregation'!$D:$D,$A$1)*IF($A9="CH4",About!$D$58,IF($A9="N2O",About!$D$59,1))</f>
        <v>3.1463260824652002</v>
      </c>
      <c r="S9">
        <f>SUMIFS('EPA Export Aggregation'!V:V,'EPA Export Aggregation'!$A:$A,$B9,'EPA Export Aggregation'!$D:$D,$A$1)*IF($A9="CH4",About!$D$58,IF($A9="N2O",About!$D$59,1))</f>
        <v>3.0542517287573001</v>
      </c>
      <c r="T9">
        <f>SUMIFS('EPA Export Aggregation'!W:W,'EPA Export Aggregation'!$A:$A,$B9,'EPA Export Aggregation'!$D:$D,$A$1)*IF($A9="CH4",About!$D$58,IF($A9="N2O",About!$D$59,1))</f>
        <v>2.7678650171951</v>
      </c>
      <c r="U9">
        <f>SUMIFS('EPA Export Aggregation'!X:X,'EPA Export Aggregation'!$A:$A,$B9,'EPA Export Aggregation'!$D:$D,$A$1)*IF($A9="CH4",About!$D$58,IF($A9="N2O",About!$D$59,1))</f>
        <v>2.7457461849624001</v>
      </c>
      <c r="V9">
        <f>SUMIFS('EPA Export Aggregation'!Y:Y,'EPA Export Aggregation'!$A:$A,$B9,'EPA Export Aggregation'!$D:$D,$A$1)*IF($A9="CH4",About!$D$58,IF($A9="N2O",About!$D$59,1))</f>
        <v>2.4675640229862998</v>
      </c>
      <c r="W9">
        <f>SUMIFS('EPA Export Aggregation'!Z:Z,'EPA Export Aggregation'!$A:$A,$B9,'EPA Export Aggregation'!$D:$D,$A$1)*IF($A9="CH4",About!$D$58,IF($A9="N2O",About!$D$59,1))</f>
        <v>2.1976155962583999</v>
      </c>
      <c r="X9">
        <f>SUMIFS('EPA Export Aggregation'!AA:AA,'EPA Export Aggregation'!$A:$A,$B9,'EPA Export Aggregation'!$D:$D,$A$1)*IF($A9="CH4",About!$D$58,IF($A9="N2O",About!$D$59,1))</f>
        <v>2.2091692664461</v>
      </c>
      <c r="Y9">
        <f>SUMIFS('EPA Export Aggregation'!AB:AB,'EPA Export Aggregation'!$A:$A,$B9,'EPA Export Aggregation'!$D:$D,$A$1)*IF($A9="CH4",About!$D$58,IF($A9="N2O",About!$D$59,1))</f>
        <v>2.5548423417641999</v>
      </c>
      <c r="Z9">
        <f>SUMIFS('EPA Export Aggregation'!AC:AC,'EPA Export Aggregation'!$A:$A,$B9,'EPA Export Aggregation'!$D:$D,$A$1)*IF($A9="CH4",About!$D$58,IF($A9="N2O",About!$D$59,1))</f>
        <v>2.6867450619078999</v>
      </c>
      <c r="AA9">
        <f>SUMIFS('EPA Export Aggregation'!AD:AD,'EPA Export Aggregation'!$A:$A,$B9,'EPA Export Aggregation'!$D:$D,$A$1)*IF($A9="CH4",About!$D$58,IF($A9="N2O",About!$D$59,1))</f>
        <v>2.5534915735379999</v>
      </c>
      <c r="AB9">
        <f>SUMIFS('EPA Export Aggregation'!AE:AE,'EPA Export Aggregation'!$A:$A,$B9,'EPA Export Aggregation'!$D:$D,$A$1)*IF($A9="CH4",About!$D$58,IF($A9="N2O",About!$D$59,1))</f>
        <v>2.7766258213419999</v>
      </c>
      <c r="AC9">
        <f>SUMIFS('EPA Export Aggregation'!AF:AF,'EPA Export Aggregation'!$A:$A,$B9,'EPA Export Aggregation'!$D:$D,$A$1)*IF($A9="CH4",About!$D$58,IF($A9="N2O",About!$D$59,1))</f>
        <v>2.5088422713076</v>
      </c>
      <c r="AD9">
        <f>SUMIFS('EPA Export Aggregation'!AG:AG,'EPA Export Aggregation'!$A:$A,$B9,'EPA Export Aggregation'!$D:$D,$A$1)*IF($A9="CH4",About!$D$58,IF($A9="N2O",About!$D$59,1))</f>
        <v>2.7312702021185</v>
      </c>
      <c r="AE9">
        <f>SUMIFS('EPA Export Aggregation'!AH:AH,'EPA Export Aggregation'!$A:$A,$B9,'EPA Export Aggregation'!$D:$D,$A$1)*IF($A9="CH4",About!$D$58,IF($A9="N2O",About!$D$59,1))</f>
        <v>2.8696080276128999</v>
      </c>
      <c r="AF9">
        <f>SUMIFS('EPA Export Aggregation'!AI:AI,'EPA Export Aggregation'!$A:$A,$B9,'EPA Export Aggregation'!$D:$D,$A$1)*IF($A9="CH4",About!$D$58,IF($A9="N2O",About!$D$59,1))</f>
        <v>2.8909747975726998</v>
      </c>
      <c r="AG9">
        <f>SUMIFS('EPA Export Aggregation'!AJ:AJ,'EPA Export Aggregation'!$A:$A,$B9,'EPA Export Aggregation'!$D:$D,$A$1)*IF($A9="CH4",About!$D$58,IF($A9="N2O",About!$D$59,1))</f>
        <v>2.5718487155869001</v>
      </c>
      <c r="AH9">
        <f>SUMIFS('EPA Export Aggregation'!AK:AK,'EPA Export Aggregation'!$A:$A,$B9,'EPA Export Aggregation'!$D:$D,$A$1)*IF($A9="CH4",About!$D$58,IF($A9="N2O",About!$D$59,1))</f>
        <v>2.9644168899526</v>
      </c>
    </row>
    <row r="10" spans="1:34" x14ac:dyDescent="0.25">
      <c r="A10" s="413" t="s">
        <v>2215</v>
      </c>
      <c r="B10" s="414" t="s">
        <v>4225</v>
      </c>
      <c r="C10">
        <f>SUMIFS('EPA Export Aggregation'!F:F,'EPA Export Aggregation'!$A:$A,$B10,'EPA Export Aggregation'!$D:$D,$A$1)*IF($A10="CH4",About!$D$58,IF($A10="N2O",About!$D$59,1))</f>
        <v>3.14838505883E-2</v>
      </c>
      <c r="D10">
        <f>SUMIFS('EPA Export Aggregation'!G:G,'EPA Export Aggregation'!$A:$A,$B10,'EPA Export Aggregation'!$D:$D,$A$1)*IF($A10="CH4",About!$D$58,IF($A10="N2O",About!$D$59,1))</f>
        <v>3.0796516750099999E-2</v>
      </c>
      <c r="E10">
        <f>SUMIFS('EPA Export Aggregation'!H:H,'EPA Export Aggregation'!$A:$A,$B10,'EPA Export Aggregation'!$D:$D,$A$1)*IF($A10="CH4",About!$D$58,IF($A10="N2O",About!$D$59,1))</f>
        <v>3.2962366260099997E-2</v>
      </c>
      <c r="F10">
        <f>SUMIFS('EPA Export Aggregation'!I:I,'EPA Export Aggregation'!$A:$A,$B10,'EPA Export Aggregation'!$D:$D,$A$1)*IF($A10="CH4",About!$D$58,IF($A10="N2O",About!$D$59,1))</f>
        <v>3.0101059883199999E-2</v>
      </c>
      <c r="G10">
        <f>SUMIFS('EPA Export Aggregation'!J:J,'EPA Export Aggregation'!$A:$A,$B10,'EPA Export Aggregation'!$D:$D,$A$1)*IF($A10="CH4",About!$D$58,IF($A10="N2O",About!$D$59,1))</f>
        <v>3.01018278279E-2</v>
      </c>
      <c r="H10">
        <f>SUMIFS('EPA Export Aggregation'!K:K,'EPA Export Aggregation'!$A:$A,$B10,'EPA Export Aggregation'!$D:$D,$A$1)*IF($A10="CH4",About!$D$58,IF($A10="N2O",About!$D$59,1))</f>
        <v>2.8327455392E-2</v>
      </c>
      <c r="I10">
        <f>SUMIFS('EPA Export Aggregation'!L:L,'EPA Export Aggregation'!$A:$A,$B10,'EPA Export Aggregation'!$D:$D,$A$1)*IF($A10="CH4",About!$D$58,IF($A10="N2O",About!$D$59,1))</f>
        <v>2.72448638512E-2</v>
      </c>
      <c r="J10">
        <f>SUMIFS('EPA Export Aggregation'!M:M,'EPA Export Aggregation'!$A:$A,$B10,'EPA Export Aggregation'!$D:$D,$A$1)*IF($A10="CH4",About!$D$58,IF($A10="N2O",About!$D$59,1))</f>
        <v>2.7940004164300002E-2</v>
      </c>
      <c r="K10">
        <f>SUMIFS('EPA Export Aggregation'!N:N,'EPA Export Aggregation'!$A:$A,$B10,'EPA Export Aggregation'!$D:$D,$A$1)*IF($A10="CH4",About!$D$58,IF($A10="N2O",About!$D$59,1))</f>
        <v>2.2807620716299999E-2</v>
      </c>
      <c r="L10">
        <f>SUMIFS('EPA Export Aggregation'!O:O,'EPA Export Aggregation'!$A:$A,$B10,'EPA Export Aggregation'!$D:$D,$A$1)*IF($A10="CH4",About!$D$58,IF($A10="N2O",About!$D$59,1))</f>
        <v>2.0959117232700001E-2</v>
      </c>
      <c r="M10">
        <f>SUMIFS('EPA Export Aggregation'!P:P,'EPA Export Aggregation'!$A:$A,$B10,'EPA Export Aggregation'!$D:$D,$A$1)*IF($A10="CH4",About!$D$58,IF($A10="N2O",About!$D$59,1))</f>
        <v>2.0221253586999999E-2</v>
      </c>
      <c r="N10">
        <f>SUMIFS('EPA Export Aggregation'!Q:Q,'EPA Export Aggregation'!$A:$A,$B10,'EPA Export Aggregation'!$D:$D,$A$1)*IF($A10="CH4",About!$D$58,IF($A10="N2O",About!$D$59,1))</f>
        <v>1.7521416715100002E-2</v>
      </c>
      <c r="O10">
        <f>SUMIFS('EPA Export Aggregation'!R:R,'EPA Export Aggregation'!$A:$A,$B10,'EPA Export Aggregation'!$D:$D,$A$1)*IF($A10="CH4",About!$D$58,IF($A10="N2O",About!$D$59,1))</f>
        <v>1.8423360642000002E-2</v>
      </c>
      <c r="P10">
        <f>SUMIFS('EPA Export Aggregation'!S:S,'EPA Export Aggregation'!$A:$A,$B10,'EPA Export Aggregation'!$D:$D,$A$1)*IF($A10="CH4",About!$D$58,IF($A10="N2O",About!$D$59,1))</f>
        <v>1.8557708422899999E-2</v>
      </c>
      <c r="Q10">
        <f>SUMIFS('EPA Export Aggregation'!T:T,'EPA Export Aggregation'!$A:$A,$B10,'EPA Export Aggregation'!$D:$D,$A$1)*IF($A10="CH4",About!$D$58,IF($A10="N2O",About!$D$59,1))</f>
        <v>1.8789588476900002E-2</v>
      </c>
      <c r="R10">
        <f>SUMIFS('EPA Export Aggregation'!U:U,'EPA Export Aggregation'!$A:$A,$B10,'EPA Export Aggregation'!$D:$D,$A$1)*IF($A10="CH4",About!$D$58,IF($A10="N2O",About!$D$59,1))</f>
        <v>1.6474341932300001E-2</v>
      </c>
      <c r="S10">
        <f>SUMIFS('EPA Export Aggregation'!V:V,'EPA Export Aggregation'!$A:$A,$B10,'EPA Export Aggregation'!$D:$D,$A$1)*IF($A10="CH4",About!$D$58,IF($A10="N2O",About!$D$59,1))</f>
        <v>1.5801363038200001E-2</v>
      </c>
      <c r="T10">
        <f>SUMIFS('EPA Export Aggregation'!W:W,'EPA Export Aggregation'!$A:$A,$B10,'EPA Export Aggregation'!$D:$D,$A$1)*IF($A10="CH4",About!$D$58,IF($A10="N2O",About!$D$59,1))</f>
        <v>1.69826941034E-2</v>
      </c>
      <c r="U10">
        <f>SUMIFS('EPA Export Aggregation'!X:X,'EPA Export Aggregation'!$A:$A,$B10,'EPA Export Aggregation'!$D:$D,$A$1)*IF($A10="CH4",About!$D$58,IF($A10="N2O",About!$D$59,1))</f>
        <v>1.7021694144499999E-2</v>
      </c>
      <c r="V10">
        <f>SUMIFS('EPA Export Aggregation'!Y:Y,'EPA Export Aggregation'!$A:$A,$B10,'EPA Export Aggregation'!$D:$D,$A$1)*IF($A10="CH4",About!$D$58,IF($A10="N2O",About!$D$59,1))</f>
        <v>1.8489656365499998E-2</v>
      </c>
      <c r="W10">
        <f>SUMIFS('EPA Export Aggregation'!Z:Z,'EPA Export Aggregation'!$A:$A,$B10,'EPA Export Aggregation'!$D:$D,$A$1)*IF($A10="CH4",About!$D$58,IF($A10="N2O",About!$D$59,1))</f>
        <v>1.9040873287899999E-2</v>
      </c>
      <c r="X10">
        <f>SUMIFS('EPA Export Aggregation'!AA:AA,'EPA Export Aggregation'!$A:$A,$B10,'EPA Export Aggregation'!$D:$D,$A$1)*IF($A10="CH4",About!$D$58,IF($A10="N2O",About!$D$59,1))</f>
        <v>1.9114236211300002E-2</v>
      </c>
      <c r="Y10">
        <f>SUMIFS('EPA Export Aggregation'!AB:AB,'EPA Export Aggregation'!$A:$A,$B10,'EPA Export Aggregation'!$D:$D,$A$1)*IF($A10="CH4",About!$D$58,IF($A10="N2O",About!$D$59,1))</f>
        <v>1.9847284526599999E-2</v>
      </c>
      <c r="Z10">
        <f>SUMIFS('EPA Export Aggregation'!AC:AC,'EPA Export Aggregation'!$A:$A,$B10,'EPA Export Aggregation'!$D:$D,$A$1)*IF($A10="CH4",About!$D$58,IF($A10="N2O",About!$D$59,1))</f>
        <v>2.0064429922299998E-2</v>
      </c>
      <c r="AA10">
        <f>SUMIFS('EPA Export Aggregation'!AD:AD,'EPA Export Aggregation'!$A:$A,$B10,'EPA Export Aggregation'!$D:$D,$A$1)*IF($A10="CH4",About!$D$58,IF($A10="N2O",About!$D$59,1))</f>
        <v>1.9593385149500001E-2</v>
      </c>
      <c r="AB10">
        <f>SUMIFS('EPA Export Aggregation'!AE:AE,'EPA Export Aggregation'!$A:$A,$B10,'EPA Export Aggregation'!$D:$D,$A$1)*IF($A10="CH4",About!$D$58,IF($A10="N2O",About!$D$59,1))</f>
        <v>2.1972109419200001E-2</v>
      </c>
      <c r="AC10">
        <f>SUMIFS('EPA Export Aggregation'!AF:AF,'EPA Export Aggregation'!$A:$A,$B10,'EPA Export Aggregation'!$D:$D,$A$1)*IF($A10="CH4",About!$D$58,IF($A10="N2O",About!$D$59,1))</f>
        <v>2.6785897064900002E-2</v>
      </c>
      <c r="AD10">
        <f>SUMIFS('EPA Export Aggregation'!AG:AG,'EPA Export Aggregation'!$A:$A,$B10,'EPA Export Aggregation'!$D:$D,$A$1)*IF($A10="CH4",About!$D$58,IF($A10="N2O",About!$D$59,1))</f>
        <v>3.4723424897399997E-2</v>
      </c>
      <c r="AE10">
        <f>SUMIFS('EPA Export Aggregation'!AH:AH,'EPA Export Aggregation'!$A:$A,$B10,'EPA Export Aggregation'!$D:$D,$A$1)*IF($A10="CH4",About!$D$58,IF($A10="N2O",About!$D$59,1))</f>
        <v>3.3056175696200001E-2</v>
      </c>
      <c r="AF10">
        <f>SUMIFS('EPA Export Aggregation'!AI:AI,'EPA Export Aggregation'!$A:$A,$B10,'EPA Export Aggregation'!$D:$D,$A$1)*IF($A10="CH4",About!$D$58,IF($A10="N2O",About!$D$59,1))</f>
        <v>5.0192762250600001E-2</v>
      </c>
      <c r="AG10">
        <f>SUMIFS('EPA Export Aggregation'!AJ:AJ,'EPA Export Aggregation'!$A:$A,$B10,'EPA Export Aggregation'!$D:$D,$A$1)*IF($A10="CH4",About!$D$58,IF($A10="N2O",About!$D$59,1))</f>
        <v>7.2937942468099995E-2</v>
      </c>
      <c r="AH10">
        <f>SUMIFS('EPA Export Aggregation'!AK:AK,'EPA Export Aggregation'!$A:$A,$B10,'EPA Export Aggregation'!$D:$D,$A$1)*IF($A10="CH4",About!$D$58,IF($A10="N2O",About!$D$59,1))</f>
        <v>3.9219621513700002E-2</v>
      </c>
    </row>
    <row r="11" spans="1:34" x14ac:dyDescent="0.25">
      <c r="A11" s="413" t="s">
        <v>2215</v>
      </c>
      <c r="B11" s="414" t="s">
        <v>4220</v>
      </c>
      <c r="C11">
        <f>SUMIFS('EPA Export Aggregation'!F:F,'EPA Export Aggregation'!$A:$A,$B11,'EPA Export Aggregation'!$D:$D,$A$1)*IF($A11="CH4",About!$D$58,IF($A11="N2O",About!$D$59,1))</f>
        <v>1.1924662886152</v>
      </c>
      <c r="D11">
        <f>SUMIFS('EPA Export Aggregation'!G:G,'EPA Export Aggregation'!$A:$A,$B11,'EPA Export Aggregation'!$D:$D,$A$1)*IF($A11="CH4",About!$D$58,IF($A11="N2O",About!$D$59,1))</f>
        <v>1.1993852126410001</v>
      </c>
      <c r="E11">
        <f>SUMIFS('EPA Export Aggregation'!H:H,'EPA Export Aggregation'!$A:$A,$B11,'EPA Export Aggregation'!$D:$D,$A$1)*IF($A11="CH4",About!$D$58,IF($A11="N2O",About!$D$59,1))</f>
        <v>1.2560166775738</v>
      </c>
      <c r="F11">
        <f>SUMIFS('EPA Export Aggregation'!I:I,'EPA Export Aggregation'!$A:$A,$B11,'EPA Export Aggregation'!$D:$D,$A$1)*IF($A11="CH4",About!$D$58,IF($A11="N2O",About!$D$59,1))</f>
        <v>1.1811246185388</v>
      </c>
      <c r="G11">
        <f>SUMIFS('EPA Export Aggregation'!J:J,'EPA Export Aggregation'!$A:$A,$B11,'EPA Export Aggregation'!$D:$D,$A$1)*IF($A11="CH4",About!$D$58,IF($A11="N2O",About!$D$59,1))</f>
        <v>1.2133829400872</v>
      </c>
      <c r="H11">
        <f>SUMIFS('EPA Export Aggregation'!K:K,'EPA Export Aggregation'!$A:$A,$B11,'EPA Export Aggregation'!$D:$D,$A$1)*IF($A11="CH4",About!$D$58,IF($A11="N2O",About!$D$59,1))</f>
        <v>1.2200949914863</v>
      </c>
      <c r="I11">
        <f>SUMIFS('EPA Export Aggregation'!L:L,'EPA Export Aggregation'!$A:$A,$B11,'EPA Export Aggregation'!$D:$D,$A$1)*IF($A11="CH4",About!$D$58,IF($A11="N2O",About!$D$59,1))</f>
        <v>1.374642934693</v>
      </c>
      <c r="J11">
        <f>SUMIFS('EPA Export Aggregation'!M:M,'EPA Export Aggregation'!$A:$A,$B11,'EPA Export Aggregation'!$D:$D,$A$1)*IF($A11="CH4",About!$D$58,IF($A11="N2O",About!$D$59,1))</f>
        <v>1.2549724600570999</v>
      </c>
      <c r="K11">
        <f>SUMIFS('EPA Export Aggregation'!N:N,'EPA Export Aggregation'!$A:$A,$B11,'EPA Export Aggregation'!$D:$D,$A$1)*IF($A11="CH4",About!$D$58,IF($A11="N2O",About!$D$59,1))</f>
        <v>1.2872482605657001</v>
      </c>
      <c r="L11">
        <f>SUMIFS('EPA Export Aggregation'!O:O,'EPA Export Aggregation'!$A:$A,$B11,'EPA Export Aggregation'!$D:$D,$A$1)*IF($A11="CH4",About!$D$58,IF($A11="N2O",About!$D$59,1))</f>
        <v>1.3324460201167001</v>
      </c>
      <c r="M11">
        <f>SUMIFS('EPA Export Aggregation'!P:P,'EPA Export Aggregation'!$A:$A,$B11,'EPA Export Aggregation'!$D:$D,$A$1)*IF($A11="CH4",About!$D$58,IF($A11="N2O",About!$D$59,1))</f>
        <v>1.2924018749563</v>
      </c>
      <c r="N11">
        <f>SUMIFS('EPA Export Aggregation'!Q:Q,'EPA Export Aggregation'!$A:$A,$B11,'EPA Export Aggregation'!$D:$D,$A$1)*IF($A11="CH4",About!$D$58,IF($A11="N2O",About!$D$59,1))</f>
        <v>1.2991657846169999</v>
      </c>
      <c r="O11">
        <f>SUMIFS('EPA Export Aggregation'!R:R,'EPA Export Aggregation'!$A:$A,$B11,'EPA Export Aggregation'!$D:$D,$A$1)*IF($A11="CH4",About!$D$58,IF($A11="N2O",About!$D$59,1))</f>
        <v>1.3267103975259</v>
      </c>
      <c r="P11">
        <f>SUMIFS('EPA Export Aggregation'!S:S,'EPA Export Aggregation'!$A:$A,$B11,'EPA Export Aggregation'!$D:$D,$A$1)*IF($A11="CH4",About!$D$58,IF($A11="N2O",About!$D$59,1))</f>
        <v>1.3382210477889001</v>
      </c>
      <c r="Q11">
        <f>SUMIFS('EPA Export Aggregation'!T:T,'EPA Export Aggregation'!$A:$A,$B11,'EPA Export Aggregation'!$D:$D,$A$1)*IF($A11="CH4",About!$D$58,IF($A11="N2O",About!$D$59,1))</f>
        <v>1.380974402361</v>
      </c>
      <c r="R11">
        <f>SUMIFS('EPA Export Aggregation'!U:U,'EPA Export Aggregation'!$A:$A,$B11,'EPA Export Aggregation'!$D:$D,$A$1)*IF($A11="CH4",About!$D$58,IF($A11="N2O",About!$D$59,1))</f>
        <v>1.4157622414354001</v>
      </c>
      <c r="S11">
        <f>SUMIFS('EPA Export Aggregation'!V:V,'EPA Export Aggregation'!$A:$A,$B11,'EPA Export Aggregation'!$D:$D,$A$1)*IF($A11="CH4",About!$D$58,IF($A11="N2O",About!$D$59,1))</f>
        <v>1.3398886894432001</v>
      </c>
      <c r="T11">
        <f>SUMIFS('EPA Export Aggregation'!W:W,'EPA Export Aggregation'!$A:$A,$B11,'EPA Export Aggregation'!$D:$D,$A$1)*IF($A11="CH4",About!$D$58,IF($A11="N2O",About!$D$59,1))</f>
        <v>1.4927469551015999</v>
      </c>
      <c r="U11">
        <f>SUMIFS('EPA Export Aggregation'!X:X,'EPA Export Aggregation'!$A:$A,$B11,'EPA Export Aggregation'!$D:$D,$A$1)*IF($A11="CH4",About!$D$58,IF($A11="N2O",About!$D$59,1))</f>
        <v>1.2508986586883</v>
      </c>
      <c r="V11">
        <f>SUMIFS('EPA Export Aggregation'!Y:Y,'EPA Export Aggregation'!$A:$A,$B11,'EPA Export Aggregation'!$D:$D,$A$1)*IF($A11="CH4",About!$D$58,IF($A11="N2O",About!$D$59,1))</f>
        <v>0.69893572012250005</v>
      </c>
      <c r="W11">
        <f>SUMIFS('EPA Export Aggregation'!Z:Z,'EPA Export Aggregation'!$A:$A,$B11,'EPA Export Aggregation'!$D:$D,$A$1)*IF($A11="CH4",About!$D$58,IF($A11="N2O",About!$D$59,1))</f>
        <v>0.75443730185960001</v>
      </c>
      <c r="X11">
        <f>SUMIFS('EPA Export Aggregation'!AA:AA,'EPA Export Aggregation'!$A:$A,$B11,'EPA Export Aggregation'!$D:$D,$A$1)*IF($A11="CH4",About!$D$58,IF($A11="N2O",About!$D$59,1))</f>
        <v>0.78934790202049998</v>
      </c>
      <c r="Y11">
        <f>SUMIFS('EPA Export Aggregation'!AB:AB,'EPA Export Aggregation'!$A:$A,$B11,'EPA Export Aggregation'!$D:$D,$A$1)*IF($A11="CH4",About!$D$58,IF($A11="N2O",About!$D$59,1))</f>
        <v>0.56718520112649995</v>
      </c>
      <c r="Z11">
        <f>SUMIFS('EPA Export Aggregation'!AC:AC,'EPA Export Aggregation'!$A:$A,$B11,'EPA Export Aggregation'!$D:$D,$A$1)*IF($A11="CH4",About!$D$58,IF($A11="N2O",About!$D$59,1))</f>
        <v>0.44800341794479998</v>
      </c>
      <c r="AA11">
        <f>SUMIFS('EPA Export Aggregation'!AD:AD,'EPA Export Aggregation'!$A:$A,$B11,'EPA Export Aggregation'!$D:$D,$A$1)*IF($A11="CH4",About!$D$58,IF($A11="N2O",About!$D$59,1))</f>
        <v>0.42892478111940002</v>
      </c>
      <c r="AB11">
        <f>SUMIFS('EPA Export Aggregation'!AE:AE,'EPA Export Aggregation'!$A:$A,$B11,'EPA Export Aggregation'!$D:$D,$A$1)*IF($A11="CH4",About!$D$58,IF($A11="N2O",About!$D$59,1))</f>
        <v>0.83118100866129996</v>
      </c>
      <c r="AC11">
        <f>SUMIFS('EPA Export Aggregation'!AF:AF,'EPA Export Aggregation'!$A:$A,$B11,'EPA Export Aggregation'!$D:$D,$A$1)*IF($A11="CH4",About!$D$58,IF($A11="N2O",About!$D$59,1))</f>
        <v>0.91563910729690001</v>
      </c>
      <c r="AD11">
        <f>SUMIFS('EPA Export Aggregation'!AG:AG,'EPA Export Aggregation'!$A:$A,$B11,'EPA Export Aggregation'!$D:$D,$A$1)*IF($A11="CH4",About!$D$58,IF($A11="N2O",About!$D$59,1))</f>
        <v>0.83335101691360003</v>
      </c>
      <c r="AE11">
        <f>SUMIFS('EPA Export Aggregation'!AH:AH,'EPA Export Aggregation'!$A:$A,$B11,'EPA Export Aggregation'!$D:$D,$A$1)*IF($A11="CH4",About!$D$58,IF($A11="N2O",About!$D$59,1))</f>
        <v>0.67325155970359996</v>
      </c>
      <c r="AF11">
        <f>SUMIFS('EPA Export Aggregation'!AI:AI,'EPA Export Aggregation'!$A:$A,$B11,'EPA Export Aggregation'!$D:$D,$A$1)*IF($A11="CH4",About!$D$58,IF($A11="N2O",About!$D$59,1))</f>
        <v>0.63678964931460003</v>
      </c>
      <c r="AG11">
        <f>SUMIFS('EPA Export Aggregation'!AJ:AJ,'EPA Export Aggregation'!$A:$A,$B11,'EPA Export Aggregation'!$D:$D,$A$1)*IF($A11="CH4",About!$D$58,IF($A11="N2O",About!$D$59,1))</f>
        <v>0.64946600857180004</v>
      </c>
      <c r="AH11">
        <f>SUMIFS('EPA Export Aggregation'!AK:AK,'EPA Export Aggregation'!$A:$A,$B11,'EPA Export Aggregation'!$D:$D,$A$1)*IF($A11="CH4",About!$D$58,IF($A11="N2O",About!$D$59,1))</f>
        <v>0.73360745421319995</v>
      </c>
    </row>
    <row r="12" spans="1:34" x14ac:dyDescent="0.2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0.2709148019289</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0.13666693550440001</v>
      </c>
      <c r="D13">
        <f>SUMIFS('EPA Export Aggregation'!G:G,'EPA Export Aggregation'!$A:$A,$B13,'EPA Export Aggregation'!$D:$D,$A$1)*IF($A13="CH4",About!$D$58,IF($A13="N2O",About!$D$59,1))</f>
        <v>0.12267073372079999</v>
      </c>
      <c r="E13">
        <f>SUMIFS('EPA Export Aggregation'!H:H,'EPA Export Aggregation'!$A:$A,$B13,'EPA Export Aggregation'!$D:$D,$A$1)*IF($A13="CH4",About!$D$58,IF($A13="N2O",About!$D$59,1))</f>
        <v>0.1210220260153</v>
      </c>
      <c r="F13">
        <f>SUMIFS('EPA Export Aggregation'!I:I,'EPA Export Aggregation'!$A:$A,$B13,'EPA Export Aggregation'!$D:$D,$A$1)*IF($A13="CH4",About!$D$58,IF($A13="N2O",About!$D$59,1))</f>
        <v>0.1124326662139</v>
      </c>
      <c r="G13">
        <f>SUMIFS('EPA Export Aggregation'!J:J,'EPA Export Aggregation'!$A:$A,$B13,'EPA Export Aggregation'!$D:$D,$A$1)*IF($A13="CH4",About!$D$58,IF($A13="N2O",About!$D$59,1))</f>
        <v>0.1182223147401</v>
      </c>
      <c r="H13">
        <f>SUMIFS('EPA Export Aggregation'!K:K,'EPA Export Aggregation'!$A:$A,$B13,'EPA Export Aggregation'!$D:$D,$A$1)*IF($A13="CH4",About!$D$58,IF($A13="N2O",About!$D$59,1))</f>
        <v>0.15907314061780001</v>
      </c>
      <c r="I13">
        <f>SUMIFS('EPA Export Aggregation'!L:L,'EPA Export Aggregation'!$A:$A,$B13,'EPA Export Aggregation'!$D:$D,$A$1)*IF($A13="CH4",About!$D$58,IF($A13="N2O",About!$D$59,1))</f>
        <v>0.1718269615395</v>
      </c>
      <c r="J13">
        <f>SUMIFS('EPA Export Aggregation'!M:M,'EPA Export Aggregation'!$A:$A,$B13,'EPA Export Aggregation'!$D:$D,$A$1)*IF($A13="CH4",About!$D$58,IF($A13="N2O",About!$D$59,1))</f>
        <v>0.16551359510120001</v>
      </c>
      <c r="K13">
        <f>SUMIFS('EPA Export Aggregation'!N:N,'EPA Export Aggregation'!$A:$A,$B13,'EPA Export Aggregation'!$D:$D,$A$1)*IF($A13="CH4",About!$D$58,IF($A13="N2O",About!$D$59,1))</f>
        <v>0.1681568014415</v>
      </c>
      <c r="L13">
        <f>SUMIFS('EPA Export Aggregation'!O:O,'EPA Export Aggregation'!$A:$A,$B13,'EPA Export Aggregation'!$D:$D,$A$1)*IF($A13="CH4",About!$D$58,IF($A13="N2O",About!$D$59,1))</f>
        <v>0.1843272612886</v>
      </c>
      <c r="M13">
        <f>SUMIFS('EPA Export Aggregation'!P:P,'EPA Export Aggregation'!$A:$A,$B13,'EPA Export Aggregation'!$D:$D,$A$1)*IF($A13="CH4",About!$D$58,IF($A13="N2O",About!$D$59,1))</f>
        <v>0.1225888933134</v>
      </c>
      <c r="N13">
        <f>SUMIFS('EPA Export Aggregation'!Q:Q,'EPA Export Aggregation'!$A:$A,$B13,'EPA Export Aggregation'!$D:$D,$A$1)*IF($A13="CH4",About!$D$58,IF($A13="N2O",About!$D$59,1))</f>
        <v>0.12669930714880001</v>
      </c>
      <c r="O13">
        <f>SUMIFS('EPA Export Aggregation'!R:R,'EPA Export Aggregation'!$A:$A,$B13,'EPA Export Aggregation'!$D:$D,$A$1)*IF($A13="CH4",About!$D$58,IF($A13="N2O",About!$D$59,1))</f>
        <v>0.1324672931334</v>
      </c>
      <c r="P13">
        <f>SUMIFS('EPA Export Aggregation'!S:S,'EPA Export Aggregation'!$A:$A,$B13,'EPA Export Aggregation'!$D:$D,$A$1)*IF($A13="CH4",About!$D$58,IF($A13="N2O",About!$D$59,1))</f>
        <v>0.1024834690219</v>
      </c>
      <c r="Q13">
        <f>SUMIFS('EPA Export Aggregation'!T:T,'EPA Export Aggregation'!$A:$A,$B13,'EPA Export Aggregation'!$D:$D,$A$1)*IF($A13="CH4",About!$D$58,IF($A13="N2O",About!$D$59,1))</f>
        <v>0.14041663290420001</v>
      </c>
      <c r="R13">
        <f>SUMIFS('EPA Export Aggregation'!U:U,'EPA Export Aggregation'!$A:$A,$B13,'EPA Export Aggregation'!$D:$D,$A$1)*IF($A13="CH4",About!$D$58,IF($A13="N2O",About!$D$59,1))</f>
        <v>0.15625242200850001</v>
      </c>
      <c r="S13">
        <f>SUMIFS('EPA Export Aggregation'!V:V,'EPA Export Aggregation'!$A:$A,$B13,'EPA Export Aggregation'!$D:$D,$A$1)*IF($A13="CH4",About!$D$58,IF($A13="N2O",About!$D$59,1))</f>
        <v>0.1791494283326</v>
      </c>
      <c r="T13">
        <f>SUMIFS('EPA Export Aggregation'!W:W,'EPA Export Aggregation'!$A:$A,$B13,'EPA Export Aggregation'!$D:$D,$A$1)*IF($A13="CH4",About!$D$58,IF($A13="N2O",About!$D$59,1))</f>
        <v>0.1643276905536</v>
      </c>
      <c r="U13">
        <f>SUMIFS('EPA Export Aggregation'!X:X,'EPA Export Aggregation'!$A:$A,$B13,'EPA Export Aggregation'!$D:$D,$A$1)*IF($A13="CH4",About!$D$58,IF($A13="N2O",About!$D$59,1))</f>
        <v>0.13967580125519999</v>
      </c>
      <c r="V13">
        <f>SUMIFS('EPA Export Aggregation'!Y:Y,'EPA Export Aggregation'!$A:$A,$B13,'EPA Export Aggregation'!$D:$D,$A$1)*IF($A13="CH4",About!$D$58,IF($A13="N2O",About!$D$59,1))</f>
        <v>0.17976089899379999</v>
      </c>
      <c r="W13">
        <f>SUMIFS('EPA Export Aggregation'!Z:Z,'EPA Export Aggregation'!$A:$A,$B13,'EPA Export Aggregation'!$D:$D,$A$1)*IF($A13="CH4",About!$D$58,IF($A13="N2O",About!$D$59,1))</f>
        <v>0.21981225349520001</v>
      </c>
      <c r="X13">
        <f>SUMIFS('EPA Export Aggregation'!AA:AA,'EPA Export Aggregation'!$A:$A,$B13,'EPA Export Aggregation'!$D:$D,$A$1)*IF($A13="CH4",About!$D$58,IF($A13="N2O",About!$D$59,1))</f>
        <v>0.2007051280289</v>
      </c>
      <c r="Y13">
        <f>SUMIFS('EPA Export Aggregation'!AB:AB,'EPA Export Aggregation'!$A:$A,$B13,'EPA Export Aggregation'!$D:$D,$A$1)*IF($A13="CH4",About!$D$58,IF($A13="N2O",About!$D$59,1))</f>
        <v>0.18384881649279999</v>
      </c>
      <c r="Z13">
        <f>SUMIFS('EPA Export Aggregation'!AC:AC,'EPA Export Aggregation'!$A:$A,$B13,'EPA Export Aggregation'!$D:$D,$A$1)*IF($A13="CH4",About!$D$58,IF($A13="N2O",About!$D$59,1))</f>
        <v>0.22372339941710001</v>
      </c>
      <c r="AA13">
        <f>SUMIFS('EPA Export Aggregation'!AD:AD,'EPA Export Aggregation'!$A:$A,$B13,'EPA Export Aggregation'!$D:$D,$A$1)*IF($A13="CH4",About!$D$58,IF($A13="N2O",About!$D$59,1))</f>
        <v>0.25748526251179998</v>
      </c>
      <c r="AB13">
        <f>SUMIFS('EPA Export Aggregation'!AE:AE,'EPA Export Aggregation'!$A:$A,$B13,'EPA Export Aggregation'!$D:$D,$A$1)*IF($A13="CH4",About!$D$58,IF($A13="N2O",About!$D$59,1))</f>
        <v>0.24734906535010001</v>
      </c>
      <c r="AC13">
        <f>SUMIFS('EPA Export Aggregation'!AF:AF,'EPA Export Aggregation'!$A:$A,$B13,'EPA Export Aggregation'!$D:$D,$A$1)*IF($A13="CH4",About!$D$58,IF($A13="N2O",About!$D$59,1))</f>
        <v>0.2195901114114</v>
      </c>
      <c r="AD13">
        <f>SUMIFS('EPA Export Aggregation'!AG:AG,'EPA Export Aggregation'!$A:$A,$B13,'EPA Export Aggregation'!$D:$D,$A$1)*IF($A13="CH4",About!$D$58,IF($A13="N2O",About!$D$59,1))</f>
        <v>0.1999441666101</v>
      </c>
      <c r="AE13">
        <f>SUMIFS('EPA Export Aggregation'!AH:AH,'EPA Export Aggregation'!$A:$A,$B13,'EPA Export Aggregation'!$D:$D,$A$1)*IF($A13="CH4",About!$D$58,IF($A13="N2O",About!$D$59,1))</f>
        <v>0.14903882702570001</v>
      </c>
      <c r="AF13">
        <f>SUMIFS('EPA Export Aggregation'!AI:AI,'EPA Export Aggregation'!$A:$A,$B13,'EPA Export Aggregation'!$D:$D,$A$1)*IF($A13="CH4",About!$D$58,IF($A13="N2O",About!$D$59,1))</f>
        <v>0.1707942122919</v>
      </c>
      <c r="AG13">
        <f>SUMIFS('EPA Export Aggregation'!AJ:AJ,'EPA Export Aggregation'!$A:$A,$B13,'EPA Export Aggregation'!$D:$D,$A$1)*IF($A13="CH4",About!$D$58,IF($A13="N2O",About!$D$59,1))</f>
        <v>0.1700526263355</v>
      </c>
      <c r="AH13">
        <f>SUMIFS('EPA Export Aggregation'!AK:AK,'EPA Export Aggregation'!$A:$A,$B13,'EPA Export Aggregation'!$D:$D,$A$1)*IF($A13="CH4",About!$D$58,IF($A13="N2O",About!$D$59,1))</f>
        <v>0.16128780836949999</v>
      </c>
    </row>
    <row r="14" spans="1:34" x14ac:dyDescent="0.25">
      <c r="A14" s="413" t="s">
        <v>2215</v>
      </c>
      <c r="B14" s="414" t="s">
        <v>4253</v>
      </c>
      <c r="C14">
        <f>SUMIFS('EPA Export Aggregation'!F:F,'EPA Export Aggregation'!$A:$A,$B14,'EPA Export Aggregation'!$D:$D,$A$1)*IF($A14="CH4",About!$D$58,IF($A14="N2O",About!$D$59,1))</f>
        <v>0.18247064896849999</v>
      </c>
      <c r="D14">
        <f>SUMIFS('EPA Export Aggregation'!G:G,'EPA Export Aggregation'!$A:$A,$B14,'EPA Export Aggregation'!$D:$D,$A$1)*IF($A14="CH4",About!$D$58,IF($A14="N2O",About!$D$59,1))</f>
        <v>0.17327561847119999</v>
      </c>
      <c r="E14">
        <f>SUMIFS('EPA Export Aggregation'!H:H,'EPA Export Aggregation'!$A:$A,$B14,'EPA Export Aggregation'!$D:$D,$A$1)*IF($A14="CH4",About!$D$58,IF($A14="N2O",About!$D$59,1))</f>
        <v>0.17515501728399999</v>
      </c>
      <c r="F14">
        <f>SUMIFS('EPA Export Aggregation'!I:I,'EPA Export Aggregation'!$A:$A,$B14,'EPA Export Aggregation'!$D:$D,$A$1)*IF($A14="CH4",About!$D$58,IF($A14="N2O",About!$D$59,1))</f>
        <v>0.17488198433650001</v>
      </c>
      <c r="G14">
        <f>SUMIFS('EPA Export Aggregation'!J:J,'EPA Export Aggregation'!$A:$A,$B14,'EPA Export Aggregation'!$D:$D,$A$1)*IF($A14="CH4",About!$D$58,IF($A14="N2O",About!$D$59,1))</f>
        <v>0.18033745013560001</v>
      </c>
      <c r="H14">
        <f>SUMIFS('EPA Export Aggregation'!K:K,'EPA Export Aggregation'!$A:$A,$B14,'EPA Export Aggregation'!$D:$D,$A$1)*IF($A14="CH4",About!$D$58,IF($A14="N2O",About!$D$59,1))</f>
        <v>0.17156409172600001</v>
      </c>
      <c r="I14">
        <f>SUMIFS('EPA Export Aggregation'!L:L,'EPA Export Aggregation'!$A:$A,$B14,'EPA Export Aggregation'!$D:$D,$A$1)*IF($A14="CH4",About!$D$58,IF($A14="N2O",About!$D$59,1))</f>
        <v>0.16904227707540001</v>
      </c>
      <c r="J14">
        <f>SUMIFS('EPA Export Aggregation'!M:M,'EPA Export Aggregation'!$A:$A,$B14,'EPA Export Aggregation'!$D:$D,$A$1)*IF($A14="CH4",About!$D$58,IF($A14="N2O",About!$D$59,1))</f>
        <v>0.17628650289530001</v>
      </c>
      <c r="K14">
        <f>SUMIFS('EPA Export Aggregation'!N:N,'EPA Export Aggregation'!$A:$A,$B14,'EPA Export Aggregation'!$D:$D,$A$1)*IF($A14="CH4",About!$D$58,IF($A14="N2O",About!$D$59,1))</f>
        <v>0.1731911700529</v>
      </c>
      <c r="L14">
        <f>SUMIFS('EPA Export Aggregation'!O:O,'EPA Export Aggregation'!$A:$A,$B14,'EPA Export Aggregation'!$D:$D,$A$1)*IF($A14="CH4",About!$D$58,IF($A14="N2O",About!$D$59,1))</f>
        <v>0.16680566709780001</v>
      </c>
      <c r="M14">
        <f>SUMIFS('EPA Export Aggregation'!P:P,'EPA Export Aggregation'!$A:$A,$B14,'EPA Export Aggregation'!$D:$D,$A$1)*IF($A14="CH4",About!$D$58,IF($A14="N2O",About!$D$59,1))</f>
        <v>0.14788707660469999</v>
      </c>
      <c r="N14">
        <f>SUMIFS('EPA Export Aggregation'!Q:Q,'EPA Export Aggregation'!$A:$A,$B14,'EPA Export Aggregation'!$D:$D,$A$1)*IF($A14="CH4",About!$D$58,IF($A14="N2O",About!$D$59,1))</f>
        <v>0.13909704003170001</v>
      </c>
      <c r="O14">
        <f>SUMIFS('EPA Export Aggregation'!R:R,'EPA Export Aggregation'!$A:$A,$B14,'EPA Export Aggregation'!$D:$D,$A$1)*IF($A14="CH4",About!$D$58,IF($A14="N2O",About!$D$59,1))</f>
        <v>0.13506725793259999</v>
      </c>
      <c r="P14">
        <f>SUMIFS('EPA Export Aggregation'!S:S,'EPA Export Aggregation'!$A:$A,$B14,'EPA Export Aggregation'!$D:$D,$A$1)*IF($A14="CH4",About!$D$58,IF($A14="N2O",About!$D$59,1))</f>
        <v>0.1296833570365</v>
      </c>
      <c r="Q14">
        <f>SUMIFS('EPA Export Aggregation'!T:T,'EPA Export Aggregation'!$A:$A,$B14,'EPA Export Aggregation'!$D:$D,$A$1)*IF($A14="CH4",About!$D$58,IF($A14="N2O",About!$D$59,1))</f>
        <v>0.12745932986629999</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0.10944496995230001</v>
      </c>
      <c r="X14">
        <f>SUMIFS('EPA Export Aggregation'!AA:AA,'EPA Export Aggregation'!$A:$A,$B14,'EPA Export Aggregation'!$D:$D,$A$1)*IF($A14="CH4",About!$D$58,IF($A14="N2O",About!$D$59,1))</f>
        <v>0.10445432085380001</v>
      </c>
      <c r="Y14">
        <f>SUMIFS('EPA Export Aggregation'!AB:AB,'EPA Export Aggregation'!$A:$A,$B14,'EPA Export Aggregation'!$D:$D,$A$1)*IF($A14="CH4",About!$D$58,IF($A14="N2O",About!$D$59,1))</f>
        <v>0.10217891417240001</v>
      </c>
      <c r="Z14">
        <f>SUMIFS('EPA Export Aggregation'!AC:AC,'EPA Export Aggregation'!$A:$A,$B14,'EPA Export Aggregation'!$D:$D,$A$1)*IF($A14="CH4",About!$D$58,IF($A14="N2O",About!$D$59,1))</f>
        <v>0.1036657741083</v>
      </c>
      <c r="AA14">
        <f>SUMIFS('EPA Export Aggregation'!AD:AD,'EPA Export Aggregation'!$A:$A,$B14,'EPA Export Aggregation'!$D:$D,$A$1)*IF($A14="CH4",About!$D$58,IF($A14="N2O",About!$D$59,1))</f>
        <v>0.1004079800563</v>
      </c>
      <c r="AB14">
        <f>SUMIFS('EPA Export Aggregation'!AE:AE,'EPA Export Aggregation'!$A:$A,$B14,'EPA Export Aggregation'!$D:$D,$A$1)*IF($A14="CH4",About!$D$58,IF($A14="N2O",About!$D$59,1))</f>
        <v>9.0309666998100002E-2</v>
      </c>
      <c r="AC14">
        <f>SUMIFS('EPA Export Aggregation'!AF:AF,'EPA Export Aggregation'!$A:$A,$B14,'EPA Export Aggregation'!$D:$D,$A$1)*IF($A14="CH4",About!$D$58,IF($A14="N2O",About!$D$59,1))</f>
        <v>0.11982596513389999</v>
      </c>
      <c r="AD14">
        <f>SUMIFS('EPA Export Aggregation'!AG:AG,'EPA Export Aggregation'!$A:$A,$B14,'EPA Export Aggregation'!$D:$D,$A$1)*IF($A14="CH4",About!$D$58,IF($A14="N2O",About!$D$59,1))</f>
        <v>0.10846558533340001</v>
      </c>
      <c r="AE14">
        <f>SUMIFS('EPA Export Aggregation'!AH:AH,'EPA Export Aggregation'!$A:$A,$B14,'EPA Export Aggregation'!$D:$D,$A$1)*IF($A14="CH4",About!$D$58,IF($A14="N2O",About!$D$59,1))</f>
        <v>0.13137024063319999</v>
      </c>
      <c r="AF14">
        <f>SUMIFS('EPA Export Aggregation'!AI:AI,'EPA Export Aggregation'!$A:$A,$B14,'EPA Export Aggregation'!$D:$D,$A$1)*IF($A14="CH4",About!$D$58,IF($A14="N2O",About!$D$59,1))</f>
        <v>0.1156605385818</v>
      </c>
      <c r="AG14">
        <f>SUMIFS('EPA Export Aggregation'!AJ:AJ,'EPA Export Aggregation'!$A:$A,$B14,'EPA Export Aggregation'!$D:$D,$A$1)*IF($A14="CH4",About!$D$58,IF($A14="N2O",About!$D$59,1))</f>
        <v>0.1081294580197</v>
      </c>
      <c r="AH14">
        <f>SUMIFS('EPA Export Aggregation'!AK:AK,'EPA Export Aggregation'!$A:$A,$B14,'EPA Export Aggregation'!$D:$D,$A$1)*IF($A14="CH4",About!$D$58,IF($A14="N2O",About!$D$59,1))</f>
        <v>0.1204703961074</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6.6503665001099999E-2</v>
      </c>
      <c r="D16">
        <f>SUMIFS('EPA Export Aggregation'!G:G,'EPA Export Aggregation'!$A:$A,$B16,'EPA Export Aggregation'!$D:$D,$A$1)*IF($A16="CH4",About!$D$58,IF($A16="N2O",About!$D$59,1))</f>
        <v>6.6176266790800006E-2</v>
      </c>
      <c r="E16">
        <f>SUMIFS('EPA Export Aggregation'!H:H,'EPA Export Aggregation'!$A:$A,$B16,'EPA Export Aggregation'!$D:$D,$A$1)*IF($A16="CH4",About!$D$58,IF($A16="N2O",About!$D$59,1))</f>
        <v>6.5683363670600001E-2</v>
      </c>
      <c r="F16">
        <f>SUMIFS('EPA Export Aggregation'!I:I,'EPA Export Aggregation'!$A:$A,$B16,'EPA Export Aggregation'!$D:$D,$A$1)*IF($A16="CH4",About!$D$58,IF($A16="N2O",About!$D$59,1))</f>
        <v>6.5785609683299995E-2</v>
      </c>
      <c r="G16">
        <f>SUMIFS('EPA Export Aggregation'!J:J,'EPA Export Aggregation'!$A:$A,$B16,'EPA Export Aggregation'!$D:$D,$A$1)*IF($A16="CH4",About!$D$58,IF($A16="N2O",About!$D$59,1))</f>
        <v>6.5846067552099999E-2</v>
      </c>
      <c r="H16">
        <f>SUMIFS('EPA Export Aggregation'!K:K,'EPA Export Aggregation'!$A:$A,$B16,'EPA Export Aggregation'!$D:$D,$A$1)*IF($A16="CH4",About!$D$58,IF($A16="N2O",About!$D$59,1))</f>
        <v>6.5636147036E-2</v>
      </c>
      <c r="I16">
        <f>SUMIFS('EPA Export Aggregation'!L:L,'EPA Export Aggregation'!$A:$A,$B16,'EPA Export Aggregation'!$D:$D,$A$1)*IF($A16="CH4",About!$D$58,IF($A16="N2O",About!$D$59,1))</f>
        <v>6.5759285099299999E-2</v>
      </c>
      <c r="J16">
        <f>SUMIFS('EPA Export Aggregation'!M:M,'EPA Export Aggregation'!$A:$A,$B16,'EPA Export Aggregation'!$D:$D,$A$1)*IF($A16="CH4",About!$D$58,IF($A16="N2O",About!$D$59,1))</f>
        <v>6.5351164206500001E-2</v>
      </c>
      <c r="K16">
        <f>SUMIFS('EPA Export Aggregation'!N:N,'EPA Export Aggregation'!$A:$A,$B16,'EPA Export Aggregation'!$D:$D,$A$1)*IF($A16="CH4",About!$D$58,IF($A16="N2O",About!$D$59,1))</f>
        <v>6.4923809208700001E-2</v>
      </c>
      <c r="L16">
        <f>SUMIFS('EPA Export Aggregation'!O:O,'EPA Export Aggregation'!$A:$A,$B16,'EPA Export Aggregation'!$D:$D,$A$1)*IF($A16="CH4",About!$D$58,IF($A16="N2O",About!$D$59,1))</f>
        <v>6.4550362497300007E-2</v>
      </c>
      <c r="M16">
        <f>SUMIFS('EPA Export Aggregation'!P:P,'EPA Export Aggregation'!$A:$A,$B16,'EPA Export Aggregation'!$D:$D,$A$1)*IF($A16="CH4",About!$D$58,IF($A16="N2O",About!$D$59,1))</f>
        <v>6.4171558041600005E-2</v>
      </c>
      <c r="N16">
        <f>SUMIFS('EPA Export Aggregation'!Q:Q,'EPA Export Aggregation'!$A:$A,$B16,'EPA Export Aggregation'!$D:$D,$A$1)*IF($A16="CH4",About!$D$58,IF($A16="N2O",About!$D$59,1))</f>
        <v>3.8587142781199998E-2</v>
      </c>
      <c r="O16">
        <f>SUMIFS('EPA Export Aggregation'!R:R,'EPA Export Aggregation'!$A:$A,$B16,'EPA Export Aggregation'!$D:$D,$A$1)*IF($A16="CH4",About!$D$58,IF($A16="N2O",About!$D$59,1))</f>
        <v>4.49462749794E-2</v>
      </c>
      <c r="P16">
        <f>SUMIFS('EPA Export Aggregation'!S:S,'EPA Export Aggregation'!$A:$A,$B16,'EPA Export Aggregation'!$D:$D,$A$1)*IF($A16="CH4",About!$D$58,IF($A16="N2O",About!$D$59,1))</f>
        <v>5.8219146019000002E-2</v>
      </c>
      <c r="Q16">
        <f>SUMIFS('EPA Export Aggregation'!T:T,'EPA Export Aggregation'!$A:$A,$B16,'EPA Export Aggregation'!$D:$D,$A$1)*IF($A16="CH4",About!$D$58,IF($A16="N2O",About!$D$59,1))</f>
        <v>5.3379517778700002E-2</v>
      </c>
      <c r="R16">
        <f>SUMIFS('EPA Export Aggregation'!U:U,'EPA Export Aggregation'!$A:$A,$B16,'EPA Export Aggregation'!$D:$D,$A$1)*IF($A16="CH4",About!$D$58,IF($A16="N2O",About!$D$59,1))</f>
        <v>5.7839535692400003E-2</v>
      </c>
      <c r="S16">
        <f>SUMIFS('EPA Export Aggregation'!V:V,'EPA Export Aggregation'!$A:$A,$B16,'EPA Export Aggregation'!$D:$D,$A$1)*IF($A16="CH4",About!$D$58,IF($A16="N2O",About!$D$59,1))</f>
        <v>7.3468002762200002E-2</v>
      </c>
      <c r="T16">
        <f>SUMIFS('EPA Export Aggregation'!W:W,'EPA Export Aggregation'!$A:$A,$B16,'EPA Export Aggregation'!$D:$D,$A$1)*IF($A16="CH4",About!$D$58,IF($A16="N2O",About!$D$59,1))</f>
        <v>7.98883980952E-2</v>
      </c>
      <c r="U16">
        <f>SUMIFS('EPA Export Aggregation'!X:X,'EPA Export Aggregation'!$A:$A,$B16,'EPA Export Aggregation'!$D:$D,$A$1)*IF($A16="CH4",About!$D$58,IF($A16="N2O",About!$D$59,1))</f>
        <v>7.5825680296099998E-2</v>
      </c>
      <c r="V16">
        <f>SUMIFS('EPA Export Aggregation'!Y:Y,'EPA Export Aggregation'!$A:$A,$B16,'EPA Export Aggregation'!$D:$D,$A$1)*IF($A16="CH4",About!$D$58,IF($A16="N2O",About!$D$59,1))</f>
        <v>7.3874483256500006E-2</v>
      </c>
      <c r="W16">
        <f>SUMIFS('EPA Export Aggregation'!Z:Z,'EPA Export Aggregation'!$A:$A,$B16,'EPA Export Aggregation'!$D:$D,$A$1)*IF($A16="CH4",About!$D$58,IF($A16="N2O",About!$D$59,1))</f>
        <v>0.18128777201269999</v>
      </c>
      <c r="X16">
        <f>SUMIFS('EPA Export Aggregation'!AA:AA,'EPA Export Aggregation'!$A:$A,$B16,'EPA Export Aggregation'!$D:$D,$A$1)*IF($A16="CH4",About!$D$58,IF($A16="N2O",About!$D$59,1))</f>
        <v>0.166448248025</v>
      </c>
      <c r="Y16">
        <f>SUMIFS('EPA Export Aggregation'!AB:AB,'EPA Export Aggregation'!$A:$A,$B16,'EPA Export Aggregation'!$D:$D,$A$1)*IF($A16="CH4",About!$D$58,IF($A16="N2O",About!$D$59,1))</f>
        <v>0.1628786988159</v>
      </c>
      <c r="Z16">
        <f>SUMIFS('EPA Export Aggregation'!AC:AC,'EPA Export Aggregation'!$A:$A,$B16,'EPA Export Aggregation'!$D:$D,$A$1)*IF($A16="CH4",About!$D$58,IF($A16="N2O",About!$D$59,1))</f>
        <v>0.16873582976179999</v>
      </c>
      <c r="AA16">
        <f>SUMIFS('EPA Export Aggregation'!AD:AD,'EPA Export Aggregation'!$A:$A,$B16,'EPA Export Aggregation'!$D:$D,$A$1)*IF($A16="CH4",About!$D$58,IF($A16="N2O",About!$D$59,1))</f>
        <v>0.1787524384417</v>
      </c>
      <c r="AB16">
        <f>SUMIFS('EPA Export Aggregation'!AE:AE,'EPA Export Aggregation'!$A:$A,$B16,'EPA Export Aggregation'!$D:$D,$A$1)*IF($A16="CH4",About!$D$58,IF($A16="N2O",About!$D$59,1))</f>
        <v>0.19571170281479999</v>
      </c>
      <c r="AC16">
        <f>SUMIFS('EPA Export Aggregation'!AF:AF,'EPA Export Aggregation'!$A:$A,$B16,'EPA Export Aggregation'!$D:$D,$A$1)*IF($A16="CH4",About!$D$58,IF($A16="N2O",About!$D$59,1))</f>
        <v>0.1820146112263</v>
      </c>
      <c r="AD16">
        <f>SUMIFS('EPA Export Aggregation'!AG:AG,'EPA Export Aggregation'!$A:$A,$B16,'EPA Export Aggregation'!$D:$D,$A$1)*IF($A16="CH4",About!$D$58,IF($A16="N2O",About!$D$59,1))</f>
        <v>0.178003241822</v>
      </c>
      <c r="AE16">
        <f>SUMIFS('EPA Export Aggregation'!AH:AH,'EPA Export Aggregation'!$A:$A,$B16,'EPA Export Aggregation'!$D:$D,$A$1)*IF($A16="CH4",About!$D$58,IF($A16="N2O",About!$D$59,1))</f>
        <v>0.1590546877083</v>
      </c>
      <c r="AF16">
        <f>SUMIFS('EPA Export Aggregation'!AI:AI,'EPA Export Aggregation'!$A:$A,$B16,'EPA Export Aggregation'!$D:$D,$A$1)*IF($A16="CH4",About!$D$58,IF($A16="N2O",About!$D$59,1))</f>
        <v>0.185864991334</v>
      </c>
      <c r="AG16">
        <f>SUMIFS('EPA Export Aggregation'!AJ:AJ,'EPA Export Aggregation'!$A:$A,$B16,'EPA Export Aggregation'!$D:$D,$A$1)*IF($A16="CH4",About!$D$58,IF($A16="N2O",About!$D$59,1))</f>
        <v>0.18959095559020001</v>
      </c>
      <c r="AH16">
        <f>SUMIFS('EPA Export Aggregation'!AK:AK,'EPA Export Aggregation'!$A:$A,$B16,'EPA Export Aggregation'!$D:$D,$A$1)*IF($A16="CH4",About!$D$58,IF($A16="N2O",About!$D$59,1))</f>
        <v>0.18844999135320001</v>
      </c>
    </row>
    <row r="17" spans="1:34" x14ac:dyDescent="0.25">
      <c r="A17" s="413" t="s">
        <v>2215</v>
      </c>
      <c r="B17" s="414" t="s">
        <v>4233</v>
      </c>
      <c r="C17">
        <f>SUMIFS('EPA Export Aggregation'!F:F,'EPA Export Aggregation'!$A:$A,$B17,'EPA Export Aggregation'!$D:$D,$A$1)*IF($A17="CH4",About!$D$58,IF($A17="N2O",About!$D$59,1))</f>
        <v>0.1240446950595</v>
      </c>
      <c r="D17">
        <f>SUMIFS('EPA Export Aggregation'!G:G,'EPA Export Aggregation'!$A:$A,$B17,'EPA Export Aggregation'!$D:$D,$A$1)*IF($A17="CH4",About!$D$58,IF($A17="N2O",About!$D$59,1))</f>
        <v>0.11834819464809999</v>
      </c>
      <c r="E17">
        <f>SUMIFS('EPA Export Aggregation'!H:H,'EPA Export Aggregation'!$A:$A,$B17,'EPA Export Aggregation'!$D:$D,$A$1)*IF($A17="CH4",About!$D$58,IF($A17="N2O",About!$D$59,1))</f>
        <v>0.11651717877660001</v>
      </c>
      <c r="F17">
        <f>SUMIFS('EPA Export Aggregation'!I:I,'EPA Export Aggregation'!$A:$A,$B17,'EPA Export Aggregation'!$D:$D,$A$1)*IF($A17="CH4",About!$D$58,IF($A17="N2O",About!$D$59,1))</f>
        <v>0.1209591009929</v>
      </c>
      <c r="G17">
        <f>SUMIFS('EPA Export Aggregation'!J:J,'EPA Export Aggregation'!$A:$A,$B17,'EPA Export Aggregation'!$D:$D,$A$1)*IF($A17="CH4",About!$D$58,IF($A17="N2O",About!$D$59,1))</f>
        <v>0.1331621676076</v>
      </c>
      <c r="H17">
        <f>SUMIFS('EPA Export Aggregation'!K:K,'EPA Export Aggregation'!$A:$A,$B17,'EPA Export Aggregation'!$D:$D,$A$1)*IF($A17="CH4",About!$D$58,IF($A17="N2O",About!$D$59,1))</f>
        <v>6.54246626282E-2</v>
      </c>
      <c r="I17">
        <f>SUMIFS('EPA Export Aggregation'!L:L,'EPA Export Aggregation'!$A:$A,$B17,'EPA Export Aggregation'!$D:$D,$A$1)*IF($A17="CH4",About!$D$58,IF($A17="N2O",About!$D$59,1))</f>
        <v>6.5126516571099996E-2</v>
      </c>
      <c r="J17">
        <f>SUMIFS('EPA Export Aggregation'!M:M,'EPA Export Aggregation'!$A:$A,$B17,'EPA Export Aggregation'!$D:$D,$A$1)*IF($A17="CH4",About!$D$58,IF($A17="N2O",About!$D$59,1))</f>
        <v>0</v>
      </c>
      <c r="K17">
        <f>SUMIFS('EPA Export Aggregation'!N:N,'EPA Export Aggregation'!$A:$A,$B17,'EPA Export Aggregation'!$D:$D,$A$1)*IF($A17="CH4",About!$D$58,IF($A17="N2O",About!$D$59,1))</f>
        <v>6.06598928824E-2</v>
      </c>
      <c r="L17">
        <f>SUMIFS('EPA Export Aggregation'!O:O,'EPA Export Aggregation'!$A:$A,$B17,'EPA Export Aggregation'!$D:$D,$A$1)*IF($A17="CH4",About!$D$58,IF($A17="N2O",About!$D$59,1))</f>
        <v>0.1246575028212</v>
      </c>
      <c r="M17">
        <f>SUMIFS('EPA Export Aggregation'!P:P,'EPA Export Aggregation'!$A:$A,$B17,'EPA Export Aggregation'!$D:$D,$A$1)*IF($A17="CH4",About!$D$58,IF($A17="N2O",About!$D$59,1))</f>
        <v>7.0996241801599996E-2</v>
      </c>
      <c r="N17">
        <f>SUMIFS('EPA Export Aggregation'!Q:Q,'EPA Export Aggregation'!$A:$A,$B17,'EPA Export Aggregation'!$D:$D,$A$1)*IF($A17="CH4",About!$D$58,IF($A17="N2O",About!$D$59,1))</f>
        <v>3.2771731361100002E-2</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5.5253119999999998E-6</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7.5562092790201003</v>
      </c>
      <c r="D20">
        <f>SUMIFS('EPA Export Aggregation'!G:G,'EPA Export Aggregation'!$A:$A,$B20,'EPA Export Aggregation'!$D:$D,$A$1)*IF($A20="CH4",About!$D$58,IF($A20="N2O",About!$D$59,1))</f>
        <v>6.8976370492362999</v>
      </c>
      <c r="E20">
        <f>SUMIFS('EPA Export Aggregation'!H:H,'EPA Export Aggregation'!$A:$A,$B20,'EPA Export Aggregation'!$D:$D,$A$1)*IF($A20="CH4",About!$D$58,IF($A20="N2O",About!$D$59,1))</f>
        <v>6.9830004092811997</v>
      </c>
      <c r="F20">
        <f>SUMIFS('EPA Export Aggregation'!I:I,'EPA Export Aggregation'!$A:$A,$B20,'EPA Export Aggregation'!$D:$D,$A$1)*IF($A20="CH4",About!$D$58,IF($A20="N2O",About!$D$59,1))</f>
        <v>6.6603309101288</v>
      </c>
      <c r="G20">
        <f>SUMIFS('EPA Export Aggregation'!J:J,'EPA Export Aggregation'!$A:$A,$B20,'EPA Export Aggregation'!$D:$D,$A$1)*IF($A20="CH4",About!$D$58,IF($A20="N2O",About!$D$59,1))</f>
        <v>6.8364169924812002</v>
      </c>
      <c r="H20">
        <f>SUMIFS('EPA Export Aggregation'!K:K,'EPA Export Aggregation'!$A:$A,$B20,'EPA Export Aggregation'!$D:$D,$A$1)*IF($A20="CH4",About!$D$58,IF($A20="N2O",About!$D$59,1))</f>
        <v>7.1442635016749998</v>
      </c>
      <c r="I20">
        <f>SUMIFS('EPA Export Aggregation'!L:L,'EPA Export Aggregation'!$A:$A,$B20,'EPA Export Aggregation'!$D:$D,$A$1)*IF($A20="CH4",About!$D$58,IF($A20="N2O",About!$D$59,1))</f>
        <v>7.0291991276525003</v>
      </c>
      <c r="J20">
        <f>SUMIFS('EPA Export Aggregation'!M:M,'EPA Export Aggregation'!$A:$A,$B20,'EPA Export Aggregation'!$D:$D,$A$1)*IF($A20="CH4",About!$D$58,IF($A20="N2O",About!$D$59,1))</f>
        <v>7.1354868043520998</v>
      </c>
      <c r="K20">
        <f>SUMIFS('EPA Export Aggregation'!N:N,'EPA Export Aggregation'!$A:$A,$B20,'EPA Export Aggregation'!$D:$D,$A$1)*IF($A20="CH4",About!$D$58,IF($A20="N2O",About!$D$59,1))</f>
        <v>6.2954578787599997</v>
      </c>
      <c r="L20">
        <f>SUMIFS('EPA Export Aggregation'!O:O,'EPA Export Aggregation'!$A:$A,$B20,'EPA Export Aggregation'!$D:$D,$A$1)*IF($A20="CH4",About!$D$58,IF($A20="N2O",About!$D$59,1))</f>
        <v>5.8390268603338003</v>
      </c>
      <c r="M20">
        <f>SUMIFS('EPA Export Aggregation'!P:P,'EPA Export Aggregation'!$A:$A,$B20,'EPA Export Aggregation'!$D:$D,$A$1)*IF($A20="CH4",About!$D$58,IF($A20="N2O",About!$D$59,1))</f>
        <v>5.3622658673665997</v>
      </c>
      <c r="N20">
        <f>SUMIFS('EPA Export Aggregation'!Q:Q,'EPA Export Aggregation'!$A:$A,$B20,'EPA Export Aggregation'!$D:$D,$A$1)*IF($A20="CH4",About!$D$58,IF($A20="N2O",About!$D$59,1))</f>
        <v>4.1664554476304003</v>
      </c>
      <c r="O20">
        <f>SUMIFS('EPA Export Aggregation'!R:R,'EPA Export Aggregation'!$A:$A,$B20,'EPA Export Aggregation'!$D:$D,$A$1)*IF($A20="CH4",About!$D$58,IF($A20="N2O",About!$D$59,1))</f>
        <v>4.8363027148165001</v>
      </c>
      <c r="P20">
        <f>SUMIFS('EPA Export Aggregation'!S:S,'EPA Export Aggregation'!$A:$A,$B20,'EPA Export Aggregation'!$D:$D,$A$1)*IF($A20="CH4",About!$D$58,IF($A20="N2O",About!$D$59,1))</f>
        <v>4.9048852512911996</v>
      </c>
      <c r="Q20">
        <f>SUMIFS('EPA Export Aggregation'!T:T,'EPA Export Aggregation'!$A:$A,$B20,'EPA Export Aggregation'!$D:$D,$A$1)*IF($A20="CH4",About!$D$58,IF($A20="N2O",About!$D$59,1))</f>
        <v>2.8523944356650999</v>
      </c>
      <c r="R20">
        <f>SUMIFS('EPA Export Aggregation'!U:U,'EPA Export Aggregation'!$A:$A,$B20,'EPA Export Aggregation'!$D:$D,$A$1)*IF($A20="CH4",About!$D$58,IF($A20="N2O",About!$D$59,1))</f>
        <v>2.9944910312303001</v>
      </c>
      <c r="S20">
        <f>SUMIFS('EPA Export Aggregation'!V:V,'EPA Export Aggregation'!$A:$A,$B20,'EPA Export Aggregation'!$D:$D,$A$1)*IF($A20="CH4",About!$D$58,IF($A20="N2O",About!$D$59,1))</f>
        <v>2.9105951287243998</v>
      </c>
      <c r="T20">
        <f>SUMIFS('EPA Export Aggregation'!W:W,'EPA Export Aggregation'!$A:$A,$B20,'EPA Export Aggregation'!$D:$D,$A$1)*IF($A20="CH4",About!$D$58,IF($A20="N2O",About!$D$59,1))</f>
        <v>2.8997187639055002</v>
      </c>
      <c r="U20">
        <f>SUMIFS('EPA Export Aggregation'!X:X,'EPA Export Aggregation'!$A:$A,$B20,'EPA Export Aggregation'!$D:$D,$A$1)*IF($A20="CH4",About!$D$58,IF($A20="N2O",About!$D$59,1))</f>
        <v>2.7069401427663999</v>
      </c>
      <c r="V20">
        <f>SUMIFS('EPA Export Aggregation'!Y:Y,'EPA Export Aggregation'!$A:$A,$B20,'EPA Export Aggregation'!$D:$D,$A$1)*IF($A20="CH4",About!$D$58,IF($A20="N2O",About!$D$59,1))</f>
        <v>1.4513061216664001</v>
      </c>
      <c r="W20">
        <f>SUMIFS('EPA Export Aggregation'!Z:Z,'EPA Export Aggregation'!$A:$A,$B20,'EPA Export Aggregation'!$D:$D,$A$1)*IF($A20="CH4",About!$D$58,IF($A20="N2O",About!$D$59,1))</f>
        <v>0.66061318089069998</v>
      </c>
      <c r="X20">
        <f>SUMIFS('EPA Export Aggregation'!AA:AA,'EPA Export Aggregation'!$A:$A,$B20,'EPA Export Aggregation'!$D:$D,$A$1)*IF($A20="CH4",About!$D$58,IF($A20="N2O",About!$D$59,1))</f>
        <v>0.72949570147410003</v>
      </c>
      <c r="Y20">
        <f>SUMIFS('EPA Export Aggregation'!AB:AB,'EPA Export Aggregation'!$A:$A,$B20,'EPA Export Aggregation'!$D:$D,$A$1)*IF($A20="CH4",About!$D$58,IF($A20="N2O",About!$D$59,1))</f>
        <v>0.73387628970459995</v>
      </c>
      <c r="Z20">
        <f>SUMIFS('EPA Export Aggregation'!AC:AC,'EPA Export Aggregation'!$A:$A,$B20,'EPA Export Aggregation'!$D:$D,$A$1)*IF($A20="CH4",About!$D$58,IF($A20="N2O",About!$D$59,1))</f>
        <v>0.75989235309360004</v>
      </c>
      <c r="AA20">
        <f>SUMIFS('EPA Export Aggregation'!AD:AD,'EPA Export Aggregation'!$A:$A,$B20,'EPA Export Aggregation'!$D:$D,$A$1)*IF($A20="CH4",About!$D$58,IF($A20="N2O",About!$D$59,1))</f>
        <v>0.64864192172320001</v>
      </c>
      <c r="AB20">
        <f>SUMIFS('EPA Export Aggregation'!AE:AE,'EPA Export Aggregation'!$A:$A,$B20,'EPA Export Aggregation'!$D:$D,$A$1)*IF($A20="CH4",About!$D$58,IF($A20="N2O",About!$D$59,1))</f>
        <v>0.5341487900031</v>
      </c>
      <c r="AC20">
        <f>SUMIFS('EPA Export Aggregation'!AF:AF,'EPA Export Aggregation'!$A:$A,$B20,'EPA Export Aggregation'!$D:$D,$A$1)*IF($A20="CH4",About!$D$58,IF($A20="N2O",About!$D$59,1))</f>
        <v>0.31352227902259999</v>
      </c>
      <c r="AD20">
        <f>SUMIFS('EPA Export Aggregation'!AG:AG,'EPA Export Aggregation'!$A:$A,$B20,'EPA Export Aggregation'!$D:$D,$A$1)*IF($A20="CH4",About!$D$58,IF($A20="N2O",About!$D$59,1))</f>
        <v>0.29345384030819999</v>
      </c>
      <c r="AE20">
        <f>SUMIFS('EPA Export Aggregation'!AH:AH,'EPA Export Aggregation'!$A:$A,$B20,'EPA Export Aggregation'!$D:$D,$A$1)*IF($A20="CH4",About!$D$58,IF($A20="N2O",About!$D$59,1))</f>
        <v>0.27849963308839998</v>
      </c>
      <c r="AF20">
        <f>SUMIFS('EPA Export Aggregation'!AI:AI,'EPA Export Aggregation'!$A:$A,$B20,'EPA Export Aggregation'!$D:$D,$A$1)*IF($A20="CH4",About!$D$58,IF($A20="N2O",About!$D$59,1))</f>
        <v>0.43238054966119999</v>
      </c>
      <c r="AG20">
        <f>SUMIFS('EPA Export Aggregation'!AJ:AJ,'EPA Export Aggregation'!$A:$A,$B20,'EPA Export Aggregation'!$D:$D,$A$1)*IF($A20="CH4",About!$D$58,IF($A20="N2O",About!$D$59,1))</f>
        <v>0.41920407334150001</v>
      </c>
      <c r="AH20">
        <f>SUMIFS('EPA Export Aggregation'!AK:AK,'EPA Export Aggregation'!$A:$A,$B20,'EPA Export Aggregation'!$D:$D,$A$1)*IF($A20="CH4",About!$D$58,IF($A20="N2O",About!$D$59,1))</f>
        <v>0.441509538107</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0.1969497939697</v>
      </c>
      <c r="D22">
        <f>SUMIFS('EPA Export Aggregation'!G:G,'EPA Export Aggregation'!$A:$A,$B22,'EPA Export Aggregation'!$D:$D,$A$1)*IF($A22="CH4",About!$D$58,IF($A22="N2O",About!$D$59,1))</f>
        <v>0.19704302038509999</v>
      </c>
      <c r="E22">
        <f>SUMIFS('EPA Export Aggregation'!H:H,'EPA Export Aggregation'!$A:$A,$B22,'EPA Export Aggregation'!$D:$D,$A$1)*IF($A22="CH4",About!$D$58,IF($A22="N2O",About!$D$59,1))</f>
        <v>0.2024673266783</v>
      </c>
      <c r="F22">
        <f>SUMIFS('EPA Export Aggregation'!I:I,'EPA Export Aggregation'!$A:$A,$B22,'EPA Export Aggregation'!$D:$D,$A$1)*IF($A22="CH4",About!$D$58,IF($A22="N2O",About!$D$59,1))</f>
        <v>0.22456227236119999</v>
      </c>
      <c r="G22">
        <f>SUMIFS('EPA Export Aggregation'!J:J,'EPA Export Aggregation'!$A:$A,$B22,'EPA Export Aggregation'!$D:$D,$A$1)*IF($A22="CH4",About!$D$58,IF($A22="N2O",About!$D$59,1))</f>
        <v>0.25174242317840001</v>
      </c>
      <c r="H22">
        <f>SUMIFS('EPA Export Aggregation'!K:K,'EPA Export Aggregation'!$A:$A,$B22,'EPA Export Aggregation'!$D:$D,$A$1)*IF($A22="CH4",About!$D$58,IF($A22="N2O",About!$D$59,1))</f>
        <v>0.2410145235383</v>
      </c>
      <c r="I22">
        <f>SUMIFS('EPA Export Aggregation'!L:L,'EPA Export Aggregation'!$A:$A,$B22,'EPA Export Aggregation'!$D:$D,$A$1)*IF($A22="CH4",About!$D$58,IF($A22="N2O",About!$D$59,1))</f>
        <v>0.24508022638060001</v>
      </c>
      <c r="J22">
        <f>SUMIFS('EPA Export Aggregation'!M:M,'EPA Export Aggregation'!$A:$A,$B22,'EPA Export Aggregation'!$D:$D,$A$1)*IF($A22="CH4",About!$D$58,IF($A22="N2O",About!$D$59,1))</f>
        <v>0.2373829987992</v>
      </c>
      <c r="K22">
        <f>SUMIFS('EPA Export Aggregation'!N:N,'EPA Export Aggregation'!$A:$A,$B22,'EPA Export Aggregation'!$D:$D,$A$1)*IF($A22="CH4",About!$D$58,IF($A22="N2O",About!$D$59,1))</f>
        <v>0.25817686555090003</v>
      </c>
      <c r="L22">
        <f>SUMIFS('EPA Export Aggregation'!O:O,'EPA Export Aggregation'!$A:$A,$B22,'EPA Export Aggregation'!$D:$D,$A$1)*IF($A22="CH4",About!$D$58,IF($A22="N2O",About!$D$59,1))</f>
        <v>0.24806664123719999</v>
      </c>
      <c r="M22">
        <f>SUMIFS('EPA Export Aggregation'!P:P,'EPA Export Aggregation'!$A:$A,$B22,'EPA Export Aggregation'!$D:$D,$A$1)*IF($A22="CH4",About!$D$58,IF($A22="N2O",About!$D$59,1))</f>
        <v>0.22035248919969999</v>
      </c>
      <c r="N22">
        <f>SUMIFS('EPA Export Aggregation'!Q:Q,'EPA Export Aggregation'!$A:$A,$B22,'EPA Export Aggregation'!$D:$D,$A$1)*IF($A22="CH4",About!$D$58,IF($A22="N2O",About!$D$59,1))</f>
        <v>0.16544248367100001</v>
      </c>
      <c r="O22">
        <f>SUMIFS('EPA Export Aggregation'!R:R,'EPA Export Aggregation'!$A:$A,$B22,'EPA Export Aggregation'!$D:$D,$A$1)*IF($A22="CH4",About!$D$58,IF($A22="N2O",About!$D$59,1))</f>
        <v>0.19598904604430001</v>
      </c>
      <c r="P22">
        <f>SUMIFS('EPA Export Aggregation'!S:S,'EPA Export Aggregation'!$A:$A,$B22,'EPA Export Aggregation'!$D:$D,$A$1)*IF($A22="CH4",About!$D$58,IF($A22="N2O",About!$D$59,1))</f>
        <v>0.17810933879060001</v>
      </c>
      <c r="Q22">
        <f>SUMIFS('EPA Export Aggregation'!T:T,'EPA Export Aggregation'!$A:$A,$B22,'EPA Export Aggregation'!$D:$D,$A$1)*IF($A22="CH4",About!$D$58,IF($A22="N2O",About!$D$59,1))</f>
        <v>0.1978716737591</v>
      </c>
      <c r="R22">
        <f>SUMIFS('EPA Export Aggregation'!U:U,'EPA Export Aggregation'!$A:$A,$B22,'EPA Export Aggregation'!$D:$D,$A$1)*IF($A22="CH4",About!$D$58,IF($A22="N2O",About!$D$59,1))</f>
        <v>0.22257593133610001</v>
      </c>
      <c r="S22">
        <f>SUMIFS('EPA Export Aggregation'!V:V,'EPA Export Aggregation'!$A:$A,$B22,'EPA Export Aggregation'!$D:$D,$A$1)*IF($A22="CH4",About!$D$58,IF($A22="N2O",About!$D$59,1))</f>
        <v>0.2298155740975</v>
      </c>
      <c r="T22">
        <f>SUMIFS('EPA Export Aggregation'!W:W,'EPA Export Aggregation'!$A:$A,$B22,'EPA Export Aggregation'!$D:$D,$A$1)*IF($A22="CH4",About!$D$58,IF($A22="N2O",About!$D$59,1))</f>
        <v>0.27101247326630001</v>
      </c>
      <c r="U22">
        <f>SUMIFS('EPA Export Aggregation'!X:X,'EPA Export Aggregation'!$A:$A,$B22,'EPA Export Aggregation'!$D:$D,$A$1)*IF($A22="CH4",About!$D$58,IF($A22="N2O",About!$D$59,1))</f>
        <v>0.2558022575833</v>
      </c>
      <c r="V22">
        <f>SUMIFS('EPA Export Aggregation'!Y:Y,'EPA Export Aggregation'!$A:$A,$B22,'EPA Export Aggregation'!$D:$D,$A$1)*IF($A22="CH4",About!$D$58,IF($A22="N2O",About!$D$59,1))</f>
        <v>0.24121983585359999</v>
      </c>
      <c r="W22">
        <f>SUMIFS('EPA Export Aggregation'!Z:Z,'EPA Export Aggregation'!$A:$A,$B22,'EPA Export Aggregation'!$D:$D,$A$1)*IF($A22="CH4",About!$D$58,IF($A22="N2O",About!$D$59,1))</f>
        <v>0.2440574921011</v>
      </c>
      <c r="X22">
        <f>SUMIFS('EPA Export Aggregation'!AA:AA,'EPA Export Aggregation'!$A:$A,$B22,'EPA Export Aggregation'!$D:$D,$A$1)*IF($A22="CH4",About!$D$58,IF($A22="N2O",About!$D$59,1))</f>
        <v>0.19285236514410001</v>
      </c>
      <c r="Y22">
        <f>SUMIFS('EPA Export Aggregation'!AB:AB,'EPA Export Aggregation'!$A:$A,$B22,'EPA Export Aggregation'!$D:$D,$A$1)*IF($A22="CH4",About!$D$58,IF($A22="N2O",About!$D$59,1))</f>
        <v>0.2303482277018</v>
      </c>
      <c r="Z22">
        <f>SUMIFS('EPA Export Aggregation'!AC:AC,'EPA Export Aggregation'!$A:$A,$B22,'EPA Export Aggregation'!$D:$D,$A$1)*IF($A22="CH4",About!$D$58,IF($A22="N2O",About!$D$59,1))</f>
        <v>0.19160717463259999</v>
      </c>
      <c r="AA22">
        <f>SUMIFS('EPA Export Aggregation'!AD:AD,'EPA Export Aggregation'!$A:$A,$B22,'EPA Export Aggregation'!$D:$D,$A$1)*IF($A22="CH4",About!$D$58,IF($A22="N2O",About!$D$59,1))</f>
        <v>0.26663013806739999</v>
      </c>
      <c r="AB22">
        <f>SUMIFS('EPA Export Aggregation'!AE:AE,'EPA Export Aggregation'!$A:$A,$B22,'EPA Export Aggregation'!$D:$D,$A$1)*IF($A22="CH4",About!$D$58,IF($A22="N2O",About!$D$59,1))</f>
        <v>0.27669056069749998</v>
      </c>
      <c r="AC22">
        <f>SUMIFS('EPA Export Aggregation'!AF:AF,'EPA Export Aggregation'!$A:$A,$B22,'EPA Export Aggregation'!$D:$D,$A$1)*IF($A22="CH4",About!$D$58,IF($A22="N2O",About!$D$59,1))</f>
        <v>0.25314202650310003</v>
      </c>
      <c r="AD22">
        <f>SUMIFS('EPA Export Aggregation'!AG:AG,'EPA Export Aggregation'!$A:$A,$B22,'EPA Export Aggregation'!$D:$D,$A$1)*IF($A22="CH4",About!$D$58,IF($A22="N2O",About!$D$59,1))</f>
        <v>0.26129434159909998</v>
      </c>
      <c r="AE22">
        <f>SUMIFS('EPA Export Aggregation'!AH:AH,'EPA Export Aggregation'!$A:$A,$B22,'EPA Export Aggregation'!$D:$D,$A$1)*IF($A22="CH4",About!$D$58,IF($A22="N2O",About!$D$59,1))</f>
        <v>0.2557232154388</v>
      </c>
      <c r="AF22">
        <f>SUMIFS('EPA Export Aggregation'!AI:AI,'EPA Export Aggregation'!$A:$A,$B22,'EPA Export Aggregation'!$D:$D,$A$1)*IF($A22="CH4",About!$D$58,IF($A22="N2O",About!$D$59,1))</f>
        <v>0.2133111799015</v>
      </c>
      <c r="AG22">
        <f>SUMIFS('EPA Export Aggregation'!AJ:AJ,'EPA Export Aggregation'!$A:$A,$B22,'EPA Export Aggregation'!$D:$D,$A$1)*IF($A22="CH4",About!$D$58,IF($A22="N2O",About!$D$59,1))</f>
        <v>0.27633522494860002</v>
      </c>
      <c r="AH22">
        <f>SUMIFS('EPA Export Aggregation'!AK:AK,'EPA Export Aggregation'!$A:$A,$B22,'EPA Export Aggregation'!$D:$D,$A$1)*IF($A22="CH4",About!$D$58,IF($A22="N2O",About!$D$59,1))</f>
        <v>0.26749308664030003</v>
      </c>
    </row>
    <row r="23" spans="1:34" x14ac:dyDescent="0.25">
      <c r="A23" s="413" t="s">
        <v>2215</v>
      </c>
      <c r="B23" s="414" t="s">
        <v>4241</v>
      </c>
      <c r="C23">
        <f>SUMIFS('EPA Export Aggregation'!F:F,'EPA Export Aggregation'!$A:$A,$B23,'EPA Export Aggregation'!$D:$D,$A$1)*IF($A23="CH4",About!$D$58,IF($A23="N2O",About!$D$59,1))</f>
        <v>0.17098197684579999</v>
      </c>
      <c r="D23">
        <f>SUMIFS('EPA Export Aggregation'!G:G,'EPA Export Aggregation'!$A:$A,$B23,'EPA Export Aggregation'!$D:$D,$A$1)*IF($A23="CH4",About!$D$58,IF($A23="N2O",About!$D$59,1))</f>
        <v>0.15768161594739999</v>
      </c>
      <c r="E23">
        <f>SUMIFS('EPA Export Aggregation'!H:H,'EPA Export Aggregation'!$A:$A,$B23,'EPA Export Aggregation'!$D:$D,$A$1)*IF($A23="CH4",About!$D$58,IF($A23="N2O",About!$D$59,1))</f>
        <v>0.17344820645379999</v>
      </c>
      <c r="F23">
        <f>SUMIFS('EPA Export Aggregation'!I:I,'EPA Export Aggregation'!$A:$A,$B23,'EPA Export Aggregation'!$D:$D,$A$1)*IF($A23="CH4",About!$D$58,IF($A23="N2O",About!$D$59,1))</f>
        <v>0.2044613260083</v>
      </c>
      <c r="G23">
        <f>SUMIFS('EPA Export Aggregation'!J:J,'EPA Export Aggregation'!$A:$A,$B23,'EPA Export Aggregation'!$D:$D,$A$1)*IF($A23="CH4",About!$D$58,IF($A23="N2O",About!$D$59,1))</f>
        <v>0.19035036711379999</v>
      </c>
      <c r="H23">
        <f>SUMIFS('EPA Export Aggregation'!K:K,'EPA Export Aggregation'!$A:$A,$B23,'EPA Export Aggregation'!$D:$D,$A$1)*IF($A23="CH4",About!$D$58,IF($A23="N2O",About!$D$59,1))</f>
        <v>0.1890164460622</v>
      </c>
      <c r="I23">
        <f>SUMIFS('EPA Export Aggregation'!L:L,'EPA Export Aggregation'!$A:$A,$B23,'EPA Export Aggregation'!$D:$D,$A$1)*IF($A23="CH4",About!$D$58,IF($A23="N2O",About!$D$59,1))</f>
        <v>0.17079932906779999</v>
      </c>
      <c r="J23">
        <f>SUMIFS('EPA Export Aggregation'!M:M,'EPA Export Aggregation'!$A:$A,$B23,'EPA Export Aggregation'!$D:$D,$A$1)*IF($A23="CH4",About!$D$58,IF($A23="N2O",About!$D$59,1))</f>
        <v>0.17310288724440001</v>
      </c>
      <c r="K23">
        <f>SUMIFS('EPA Export Aggregation'!N:N,'EPA Export Aggregation'!$A:$A,$B23,'EPA Export Aggregation'!$D:$D,$A$1)*IF($A23="CH4",About!$D$58,IF($A23="N2O",About!$D$59,1))</f>
        <v>0.2123127063785</v>
      </c>
      <c r="L23">
        <f>SUMIFS('EPA Export Aggregation'!O:O,'EPA Export Aggregation'!$A:$A,$B23,'EPA Export Aggregation'!$D:$D,$A$1)*IF($A23="CH4",About!$D$58,IF($A23="N2O",About!$D$59,1))</f>
        <v>0.20292756219489999</v>
      </c>
      <c r="M23">
        <f>SUMIFS('EPA Export Aggregation'!P:P,'EPA Export Aggregation'!$A:$A,$B23,'EPA Export Aggregation'!$D:$D,$A$1)*IF($A23="CH4",About!$D$58,IF($A23="N2O",About!$D$59,1))</f>
        <v>0.18369736186720001</v>
      </c>
      <c r="N23">
        <f>SUMIFS('EPA Export Aggregation'!Q:Q,'EPA Export Aggregation'!$A:$A,$B23,'EPA Export Aggregation'!$D:$D,$A$1)*IF($A23="CH4",About!$D$58,IF($A23="N2O",About!$D$59,1))</f>
        <v>0.17584572185069999</v>
      </c>
      <c r="O23">
        <f>SUMIFS('EPA Export Aggregation'!R:R,'EPA Export Aggregation'!$A:$A,$B23,'EPA Export Aggregation'!$D:$D,$A$1)*IF($A23="CH4",About!$D$58,IF($A23="N2O",About!$D$59,1))</f>
        <v>0.1587998123395</v>
      </c>
      <c r="P23">
        <f>SUMIFS('EPA Export Aggregation'!S:S,'EPA Export Aggregation'!$A:$A,$B23,'EPA Export Aggregation'!$D:$D,$A$1)*IF($A23="CH4",About!$D$58,IF($A23="N2O",About!$D$59,1))</f>
        <v>0.1517711219099</v>
      </c>
      <c r="Q23">
        <f>SUMIFS('EPA Export Aggregation'!T:T,'EPA Export Aggregation'!$A:$A,$B23,'EPA Export Aggregation'!$D:$D,$A$1)*IF($A23="CH4",About!$D$58,IF($A23="N2O",About!$D$59,1))</f>
        <v>0.1556864367793</v>
      </c>
      <c r="R23">
        <f>SUMIFS('EPA Export Aggregation'!U:U,'EPA Export Aggregation'!$A:$A,$B23,'EPA Export Aggregation'!$D:$D,$A$1)*IF($A23="CH4",About!$D$58,IF($A23="N2O",About!$D$59,1))</f>
        <v>0.15368207871350001</v>
      </c>
      <c r="S23">
        <f>SUMIFS('EPA Export Aggregation'!V:V,'EPA Export Aggregation'!$A:$A,$B23,'EPA Export Aggregation'!$D:$D,$A$1)*IF($A23="CH4",About!$D$58,IF($A23="N2O",About!$D$59,1))</f>
        <v>0.14705544421860001</v>
      </c>
      <c r="T23">
        <f>SUMIFS('EPA Export Aggregation'!W:W,'EPA Export Aggregation'!$A:$A,$B23,'EPA Export Aggregation'!$D:$D,$A$1)*IF($A23="CH4",About!$D$58,IF($A23="N2O",About!$D$59,1))</f>
        <v>0.20550925287550001</v>
      </c>
      <c r="U23">
        <f>SUMIFS('EPA Export Aggregation'!X:X,'EPA Export Aggregation'!$A:$A,$B23,'EPA Export Aggregation'!$D:$D,$A$1)*IF($A23="CH4",About!$D$58,IF($A23="N2O",About!$D$59,1))</f>
        <v>0.16809625341029999</v>
      </c>
      <c r="V23">
        <f>SUMIFS('EPA Export Aggregation'!Y:Y,'EPA Export Aggregation'!$A:$A,$B23,'EPA Export Aggregation'!$D:$D,$A$1)*IF($A23="CH4",About!$D$58,IF($A23="N2O",About!$D$59,1))</f>
        <v>0.14105983169200001</v>
      </c>
      <c r="W23">
        <f>SUMIFS('EPA Export Aggregation'!Z:Z,'EPA Export Aggregation'!$A:$A,$B23,'EPA Export Aggregation'!$D:$D,$A$1)*IF($A23="CH4",About!$D$58,IF($A23="N2O",About!$D$59,1))</f>
        <v>0.19377847264219999</v>
      </c>
      <c r="X23">
        <f>SUMIFS('EPA Export Aggregation'!AA:AA,'EPA Export Aggregation'!$A:$A,$B23,'EPA Export Aggregation'!$D:$D,$A$1)*IF($A23="CH4",About!$D$58,IF($A23="N2O",About!$D$59,1))</f>
        <v>0.2076324117609</v>
      </c>
      <c r="Y23">
        <f>SUMIFS('EPA Export Aggregation'!AB:AB,'EPA Export Aggregation'!$A:$A,$B23,'EPA Export Aggregation'!$D:$D,$A$1)*IF($A23="CH4",About!$D$58,IF($A23="N2O",About!$D$59,1))</f>
        <v>0.1953241000357</v>
      </c>
      <c r="Z23">
        <f>SUMIFS('EPA Export Aggregation'!AC:AC,'EPA Export Aggregation'!$A:$A,$B23,'EPA Export Aggregation'!$D:$D,$A$1)*IF($A23="CH4",About!$D$58,IF($A23="N2O",About!$D$59,1))</f>
        <v>0.1836008387053</v>
      </c>
      <c r="AA23">
        <f>SUMIFS('EPA Export Aggregation'!AD:AD,'EPA Export Aggregation'!$A:$A,$B23,'EPA Export Aggregation'!$D:$D,$A$1)*IF($A23="CH4",About!$D$58,IF($A23="N2O",About!$D$59,1))</f>
        <v>7.2313011520600004E-2</v>
      </c>
      <c r="AB23">
        <f>SUMIFS('EPA Export Aggregation'!AE:AE,'EPA Export Aggregation'!$A:$A,$B23,'EPA Export Aggregation'!$D:$D,$A$1)*IF($A23="CH4",About!$D$58,IF($A23="N2O",About!$D$59,1))</f>
        <v>0.183292670321</v>
      </c>
      <c r="AC23">
        <f>SUMIFS('EPA Export Aggregation'!AF:AF,'EPA Export Aggregation'!$A:$A,$B23,'EPA Export Aggregation'!$D:$D,$A$1)*IF($A23="CH4",About!$D$58,IF($A23="N2O",About!$D$59,1))</f>
        <v>0.20748059856350001</v>
      </c>
      <c r="AD23">
        <f>SUMIFS('EPA Export Aggregation'!AG:AG,'EPA Export Aggregation'!$A:$A,$B23,'EPA Export Aggregation'!$D:$D,$A$1)*IF($A23="CH4",About!$D$58,IF($A23="N2O",About!$D$59,1))</f>
        <v>0.20058221132849999</v>
      </c>
      <c r="AE23">
        <f>SUMIFS('EPA Export Aggregation'!AH:AH,'EPA Export Aggregation'!$A:$A,$B23,'EPA Export Aggregation'!$D:$D,$A$1)*IF($A23="CH4",About!$D$58,IF($A23="N2O",About!$D$59,1))</f>
        <v>0.23533137187520001</v>
      </c>
      <c r="AF23">
        <f>SUMIFS('EPA Export Aggregation'!AI:AI,'EPA Export Aggregation'!$A:$A,$B23,'EPA Export Aggregation'!$D:$D,$A$1)*IF($A23="CH4",About!$D$58,IF($A23="N2O",About!$D$59,1))</f>
        <v>0.23486288298079999</v>
      </c>
      <c r="AG23">
        <f>SUMIFS('EPA Export Aggregation'!AJ:AJ,'EPA Export Aggregation'!$A:$A,$B23,'EPA Export Aggregation'!$D:$D,$A$1)*IF($A23="CH4",About!$D$58,IF($A23="N2O",About!$D$59,1))</f>
        <v>0.2217975913029</v>
      </c>
      <c r="AH23">
        <f>SUMIFS('EPA Export Aggregation'!AK:AK,'EPA Export Aggregation'!$A:$A,$B23,'EPA Export Aggregation'!$D:$D,$A$1)*IF($A23="CH4",About!$D$58,IF($A23="N2O",About!$D$59,1))</f>
        <v>0.18842176849879999</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0.35646273649780003</v>
      </c>
      <c r="D25">
        <f>SUMIFS('EPA Export Aggregation'!G:G,'EPA Export Aggregation'!$A:$A,$B25,'EPA Export Aggregation'!$D:$D,$A$1)*IF($A25="CH4",About!$D$58,IF($A25="N2O",About!$D$59,1))</f>
        <v>0.36841579109479999</v>
      </c>
      <c r="E25">
        <f>SUMIFS('EPA Export Aggregation'!H:H,'EPA Export Aggregation'!$A:$A,$B25,'EPA Export Aggregation'!$D:$D,$A$1)*IF($A25="CH4",About!$D$58,IF($A25="N2O",About!$D$59,1))</f>
        <v>0.39912062742560001</v>
      </c>
      <c r="F25">
        <f>SUMIFS('EPA Export Aggregation'!I:I,'EPA Export Aggregation'!$A:$A,$B25,'EPA Export Aggregation'!$D:$D,$A$1)*IF($A25="CH4",About!$D$58,IF($A25="N2O",About!$D$59,1))</f>
        <v>0.36441887662959999</v>
      </c>
      <c r="G25">
        <f>SUMIFS('EPA Export Aggregation'!J:J,'EPA Export Aggregation'!$A:$A,$B25,'EPA Export Aggregation'!$D:$D,$A$1)*IF($A25="CH4",About!$D$58,IF($A25="N2O",About!$D$59,1))</f>
        <v>0.33245821973049999</v>
      </c>
      <c r="H25">
        <f>SUMIFS('EPA Export Aggregation'!K:K,'EPA Export Aggregation'!$A:$A,$B25,'EPA Export Aggregation'!$D:$D,$A$1)*IF($A25="CH4",About!$D$58,IF($A25="N2O",About!$D$59,1))</f>
        <v>0.34588444024920001</v>
      </c>
      <c r="I25">
        <f>SUMIFS('EPA Export Aggregation'!L:L,'EPA Export Aggregation'!$A:$A,$B25,'EPA Export Aggregation'!$D:$D,$A$1)*IF($A25="CH4",About!$D$58,IF($A25="N2O",About!$D$59,1))</f>
        <v>0.3570684280102</v>
      </c>
      <c r="J25">
        <f>SUMIFS('EPA Export Aggregation'!M:M,'EPA Export Aggregation'!$A:$A,$B25,'EPA Export Aggregation'!$D:$D,$A$1)*IF($A25="CH4",About!$D$58,IF($A25="N2O",About!$D$59,1))</f>
        <v>0.36680751028440001</v>
      </c>
      <c r="K25">
        <f>SUMIFS('EPA Export Aggregation'!N:N,'EPA Export Aggregation'!$A:$A,$B25,'EPA Export Aggregation'!$D:$D,$A$1)*IF($A25="CH4",About!$D$58,IF($A25="N2O",About!$D$59,1))</f>
        <v>0.36937220782890001</v>
      </c>
      <c r="L25">
        <f>SUMIFS('EPA Export Aggregation'!O:O,'EPA Export Aggregation'!$A:$A,$B25,'EPA Export Aggregation'!$D:$D,$A$1)*IF($A25="CH4",About!$D$58,IF($A25="N2O",About!$D$59,1))</f>
        <v>0.3924582033015</v>
      </c>
      <c r="M25">
        <f>SUMIFS('EPA Export Aggregation'!P:P,'EPA Export Aggregation'!$A:$A,$B25,'EPA Export Aggregation'!$D:$D,$A$1)*IF($A25="CH4",About!$D$58,IF($A25="N2O",About!$D$59,1))</f>
        <v>0.38393372112200003</v>
      </c>
      <c r="N25">
        <f>SUMIFS('EPA Export Aggregation'!Q:Q,'EPA Export Aggregation'!$A:$A,$B25,'EPA Export Aggregation'!$D:$D,$A$1)*IF($A25="CH4",About!$D$58,IF($A25="N2O",About!$D$59,1))</f>
        <v>0.34351972042680001</v>
      </c>
      <c r="O25">
        <f>SUMIFS('EPA Export Aggregation'!R:R,'EPA Export Aggregation'!$A:$A,$B25,'EPA Export Aggregation'!$D:$D,$A$1)*IF($A25="CH4",About!$D$58,IF($A25="N2O",About!$D$59,1))</f>
        <v>0.33889156213720001</v>
      </c>
      <c r="P25">
        <f>SUMIFS('EPA Export Aggregation'!S:S,'EPA Export Aggregation'!$A:$A,$B25,'EPA Export Aggregation'!$D:$D,$A$1)*IF($A25="CH4",About!$D$58,IF($A25="N2O",About!$D$59,1))</f>
        <v>0.33384733222320001</v>
      </c>
      <c r="Q25">
        <f>SUMIFS('EPA Export Aggregation'!T:T,'EPA Export Aggregation'!$A:$A,$B25,'EPA Export Aggregation'!$D:$D,$A$1)*IF($A25="CH4",About!$D$58,IF($A25="N2O",About!$D$59,1))</f>
        <v>0.3841499626464</v>
      </c>
      <c r="R25">
        <f>SUMIFS('EPA Export Aggregation'!U:U,'EPA Export Aggregation'!$A:$A,$B25,'EPA Export Aggregation'!$D:$D,$A$1)*IF($A25="CH4",About!$D$58,IF($A25="N2O",About!$D$59,1))</f>
        <v>0.35436641815640002</v>
      </c>
      <c r="S25">
        <f>SUMIFS('EPA Export Aggregation'!V:V,'EPA Export Aggregation'!$A:$A,$B25,'EPA Export Aggregation'!$D:$D,$A$1)*IF($A25="CH4",About!$D$58,IF($A25="N2O",About!$D$59,1))</f>
        <v>0.36378885093669999</v>
      </c>
      <c r="T25">
        <f>SUMIFS('EPA Export Aggregation'!W:W,'EPA Export Aggregation'!$A:$A,$B25,'EPA Export Aggregation'!$D:$D,$A$1)*IF($A25="CH4",About!$D$58,IF($A25="N2O",About!$D$59,1))</f>
        <v>0.38532322274109998</v>
      </c>
      <c r="U25">
        <f>SUMIFS('EPA Export Aggregation'!X:X,'EPA Export Aggregation'!$A:$A,$B25,'EPA Export Aggregation'!$D:$D,$A$1)*IF($A25="CH4",About!$D$58,IF($A25="N2O",About!$D$59,1))</f>
        <v>0.34212050782159997</v>
      </c>
      <c r="V25">
        <f>SUMIFS('EPA Export Aggregation'!Y:Y,'EPA Export Aggregation'!$A:$A,$B25,'EPA Export Aggregation'!$D:$D,$A$1)*IF($A25="CH4",About!$D$58,IF($A25="N2O",About!$D$59,1))</f>
        <v>0.34492176580740003</v>
      </c>
      <c r="W25">
        <f>SUMIFS('EPA Export Aggregation'!Z:Z,'EPA Export Aggregation'!$A:$A,$B25,'EPA Export Aggregation'!$D:$D,$A$1)*IF($A25="CH4",About!$D$58,IF($A25="N2O",About!$D$59,1))</f>
        <v>0.40037640708779998</v>
      </c>
      <c r="X25">
        <f>SUMIFS('EPA Export Aggregation'!AA:AA,'EPA Export Aggregation'!$A:$A,$B25,'EPA Export Aggregation'!$D:$D,$A$1)*IF($A25="CH4",About!$D$58,IF($A25="N2O",About!$D$59,1))</f>
        <v>0.38298023518820001</v>
      </c>
      <c r="Y25">
        <f>SUMIFS('EPA Export Aggregation'!AB:AB,'EPA Export Aggregation'!$A:$A,$B25,'EPA Export Aggregation'!$D:$D,$A$1)*IF($A25="CH4",About!$D$58,IF($A25="N2O",About!$D$59,1))</f>
        <v>0.37925192232499999</v>
      </c>
      <c r="Z25">
        <f>SUMIFS('EPA Export Aggregation'!AC:AC,'EPA Export Aggregation'!$A:$A,$B25,'EPA Export Aggregation'!$D:$D,$A$1)*IF($A25="CH4",About!$D$58,IF($A25="N2O",About!$D$59,1))</f>
        <v>0.38138757512179999</v>
      </c>
      <c r="AA25">
        <f>SUMIFS('EPA Export Aggregation'!AD:AD,'EPA Export Aggregation'!$A:$A,$B25,'EPA Export Aggregation'!$D:$D,$A$1)*IF($A25="CH4",About!$D$58,IF($A25="N2O",About!$D$59,1))</f>
        <v>0.36993971485299998</v>
      </c>
      <c r="AB25">
        <f>SUMIFS('EPA Export Aggregation'!AE:AE,'EPA Export Aggregation'!$A:$A,$B25,'EPA Export Aggregation'!$D:$D,$A$1)*IF($A25="CH4",About!$D$58,IF($A25="N2O",About!$D$59,1))</f>
        <v>0.38890452402730002</v>
      </c>
      <c r="AC25">
        <f>SUMIFS('EPA Export Aggregation'!AF:AF,'EPA Export Aggregation'!$A:$A,$B25,'EPA Export Aggregation'!$D:$D,$A$1)*IF($A25="CH4",About!$D$58,IF($A25="N2O",About!$D$59,1))</f>
        <v>0.37923028213609999</v>
      </c>
      <c r="AD25">
        <f>SUMIFS('EPA Export Aggregation'!AG:AG,'EPA Export Aggregation'!$A:$A,$B25,'EPA Export Aggregation'!$D:$D,$A$1)*IF($A25="CH4",About!$D$58,IF($A25="N2O",About!$D$59,1))</f>
        <v>0.37675103606530003</v>
      </c>
      <c r="AE25">
        <f>SUMIFS('EPA Export Aggregation'!AH:AH,'EPA Export Aggregation'!$A:$A,$B25,'EPA Export Aggregation'!$D:$D,$A$1)*IF($A25="CH4",About!$D$58,IF($A25="N2O",About!$D$59,1))</f>
        <v>0.3460577952194</v>
      </c>
      <c r="AF25">
        <f>SUMIFS('EPA Export Aggregation'!AI:AI,'EPA Export Aggregation'!$A:$A,$B25,'EPA Export Aggregation'!$D:$D,$A$1)*IF($A25="CH4",About!$D$58,IF($A25="N2O",About!$D$59,1))</f>
        <v>0.34157391017369998</v>
      </c>
      <c r="AG25">
        <f>SUMIFS('EPA Export Aggregation'!AJ:AJ,'EPA Export Aggregation'!$A:$A,$B25,'EPA Export Aggregation'!$D:$D,$A$1)*IF($A25="CH4",About!$D$58,IF($A25="N2O",About!$D$59,1))</f>
        <v>0.30862022228250002</v>
      </c>
      <c r="AH25">
        <f>SUMIFS('EPA Export Aggregation'!AK:AK,'EPA Export Aggregation'!$A:$A,$B25,'EPA Export Aggregation'!$D:$D,$A$1)*IF($A25="CH4",About!$D$58,IF($A25="N2O",About!$D$59,1))</f>
        <v>0.33992952019520001</v>
      </c>
    </row>
    <row r="26" spans="1:34" x14ac:dyDescent="0.25">
      <c r="A26" s="413" t="s">
        <v>2215</v>
      </c>
      <c r="B26" s="414" t="s">
        <v>4261</v>
      </c>
      <c r="C26">
        <f>SUMIFS('EPA Export Aggregation'!F:F,'EPA Export Aggregation'!$A:$A,$B26,'EPA Export Aggregation'!$D:$D,$A$1)*IF($A26="CH4",About!$D$58,IF($A26="N2O",About!$D$59,1))</f>
        <v>0.1718971050699</v>
      </c>
      <c r="D26">
        <f>SUMIFS('EPA Export Aggregation'!G:G,'EPA Export Aggregation'!$A:$A,$B26,'EPA Export Aggregation'!$D:$D,$A$1)*IF($A26="CH4",About!$D$58,IF($A26="N2O",About!$D$59,1))</f>
        <v>0.1033673204813</v>
      </c>
      <c r="E26">
        <f>SUMIFS('EPA Export Aggregation'!H:H,'EPA Export Aggregation'!$A:$A,$B26,'EPA Export Aggregation'!$D:$D,$A$1)*IF($A26="CH4",About!$D$58,IF($A26="N2O",About!$D$59,1))</f>
        <v>6.0395021283300002E-2</v>
      </c>
      <c r="F26">
        <f>SUMIFS('EPA Export Aggregation'!I:I,'EPA Export Aggregation'!$A:$A,$B26,'EPA Export Aggregation'!$D:$D,$A$1)*IF($A26="CH4",About!$D$58,IF($A26="N2O",About!$D$59,1))</f>
        <v>4.7447962135700003E-2</v>
      </c>
      <c r="G26">
        <f>SUMIFS('EPA Export Aggregation'!J:J,'EPA Export Aggregation'!$A:$A,$B26,'EPA Export Aggregation'!$D:$D,$A$1)*IF($A26="CH4",About!$D$58,IF($A26="N2O",About!$D$59,1))</f>
        <v>6.0612127544E-2</v>
      </c>
      <c r="H26">
        <f>SUMIFS('EPA Export Aggregation'!K:K,'EPA Export Aggregation'!$A:$A,$B26,'EPA Export Aggregation'!$D:$D,$A$1)*IF($A26="CH4",About!$D$58,IF($A26="N2O",About!$D$59,1))</f>
        <v>4.9398015069200003E-2</v>
      </c>
      <c r="I26">
        <f>SUMIFS('EPA Export Aggregation'!L:L,'EPA Export Aggregation'!$A:$A,$B26,'EPA Export Aggregation'!$D:$D,$A$1)*IF($A26="CH4",About!$D$58,IF($A26="N2O",About!$D$59,1))</f>
        <v>5.7510297496999999E-2</v>
      </c>
      <c r="J26">
        <f>SUMIFS('EPA Export Aggregation'!M:M,'EPA Export Aggregation'!$A:$A,$B26,'EPA Export Aggregation'!$D:$D,$A$1)*IF($A26="CH4",About!$D$58,IF($A26="N2O",About!$D$59,1))</f>
        <v>5.15570648558E-2</v>
      </c>
      <c r="K26">
        <f>SUMIFS('EPA Export Aggregation'!N:N,'EPA Export Aggregation'!$A:$A,$B26,'EPA Export Aggregation'!$D:$D,$A$1)*IF($A26="CH4",About!$D$58,IF($A26="N2O",About!$D$59,1))</f>
        <v>5.3282773170300002E-2</v>
      </c>
      <c r="L26">
        <f>SUMIFS('EPA Export Aggregation'!O:O,'EPA Export Aggregation'!$A:$A,$B26,'EPA Export Aggregation'!$D:$D,$A$1)*IF($A26="CH4",About!$D$58,IF($A26="N2O",About!$D$59,1))</f>
        <v>4.5501441923399999E-2</v>
      </c>
      <c r="M26">
        <f>SUMIFS('EPA Export Aggregation'!P:P,'EPA Export Aggregation'!$A:$A,$B26,'EPA Export Aggregation'!$D:$D,$A$1)*IF($A26="CH4",About!$D$58,IF($A26="N2O",About!$D$59,1))</f>
        <v>4.4400923919699999E-2</v>
      </c>
      <c r="N26">
        <f>SUMIFS('EPA Export Aggregation'!Q:Q,'EPA Export Aggregation'!$A:$A,$B26,'EPA Export Aggregation'!$D:$D,$A$1)*IF($A26="CH4",About!$D$58,IF($A26="N2O",About!$D$59,1))</f>
        <v>4.3721298094099997E-2</v>
      </c>
      <c r="O26">
        <f>SUMIFS('EPA Export Aggregation'!R:R,'EPA Export Aggregation'!$A:$A,$B26,'EPA Export Aggregation'!$D:$D,$A$1)*IF($A26="CH4",About!$D$58,IF($A26="N2O",About!$D$59,1))</f>
        <v>4.14017155921E-2</v>
      </c>
      <c r="P26">
        <f>SUMIFS('EPA Export Aggregation'!S:S,'EPA Export Aggregation'!$A:$A,$B26,'EPA Export Aggregation'!$D:$D,$A$1)*IF($A26="CH4",About!$D$58,IF($A26="N2O",About!$D$59,1))</f>
        <v>4.8059470824599999E-2</v>
      </c>
      <c r="Q26">
        <f>SUMIFS('EPA Export Aggregation'!T:T,'EPA Export Aggregation'!$A:$A,$B26,'EPA Export Aggregation'!$D:$D,$A$1)*IF($A26="CH4",About!$D$58,IF($A26="N2O",About!$D$59,1))</f>
        <v>4.8500526999800002E-2</v>
      </c>
      <c r="R26">
        <f>SUMIFS('EPA Export Aggregation'!U:U,'EPA Export Aggregation'!$A:$A,$B26,'EPA Export Aggregation'!$D:$D,$A$1)*IF($A26="CH4",About!$D$58,IF($A26="N2O",About!$D$59,1))</f>
        <v>4.8385878321599997E-2</v>
      </c>
      <c r="S26">
        <f>SUMIFS('EPA Export Aggregation'!V:V,'EPA Export Aggregation'!$A:$A,$B26,'EPA Export Aggregation'!$D:$D,$A$1)*IF($A26="CH4",About!$D$58,IF($A26="N2O",About!$D$59,1))</f>
        <v>4.8150991192600003E-2</v>
      </c>
      <c r="T26">
        <f>SUMIFS('EPA Export Aggregation'!W:W,'EPA Export Aggregation'!$A:$A,$B26,'EPA Export Aggregation'!$D:$D,$A$1)*IF($A26="CH4",About!$D$58,IF($A26="N2O",About!$D$59,1))</f>
        <v>4.79145641783E-2</v>
      </c>
      <c r="U26">
        <f>SUMIFS('EPA Export Aggregation'!X:X,'EPA Export Aggregation'!$A:$A,$B26,'EPA Export Aggregation'!$D:$D,$A$1)*IF($A26="CH4",About!$D$58,IF($A26="N2O",About!$D$59,1))</f>
        <v>4.7511017668100002E-2</v>
      </c>
      <c r="V26">
        <f>SUMIFS('EPA Export Aggregation'!Y:Y,'EPA Export Aggregation'!$A:$A,$B26,'EPA Export Aggregation'!$D:$D,$A$1)*IF($A26="CH4",About!$D$58,IF($A26="N2O",About!$D$59,1))</f>
        <v>4.6904203464600003E-2</v>
      </c>
      <c r="W26">
        <f>SUMIFS('EPA Export Aggregation'!Z:Z,'EPA Export Aggregation'!$A:$A,$B26,'EPA Export Aggregation'!$D:$D,$A$1)*IF($A26="CH4",About!$D$58,IF($A26="N2O",About!$D$59,1))</f>
        <v>4.7609622891700003E-2</v>
      </c>
      <c r="X26">
        <f>SUMIFS('EPA Export Aggregation'!AA:AA,'EPA Export Aggregation'!$A:$A,$B26,'EPA Export Aggregation'!$D:$D,$A$1)*IF($A26="CH4",About!$D$58,IF($A26="N2O",About!$D$59,1))</f>
        <v>4.7396494694500003E-2</v>
      </c>
      <c r="Y26">
        <f>SUMIFS('EPA Export Aggregation'!AB:AB,'EPA Export Aggregation'!$A:$A,$B26,'EPA Export Aggregation'!$D:$D,$A$1)*IF($A26="CH4",About!$D$58,IF($A26="N2O",About!$D$59,1))</f>
        <v>4.7142328317500003E-2</v>
      </c>
      <c r="Z26">
        <f>SUMIFS('EPA Export Aggregation'!AC:AC,'EPA Export Aggregation'!$A:$A,$B26,'EPA Export Aggregation'!$D:$D,$A$1)*IF($A26="CH4",About!$D$58,IF($A26="N2O",About!$D$59,1))</f>
        <v>4.73632695657E-2</v>
      </c>
      <c r="AA26">
        <f>SUMIFS('EPA Export Aggregation'!AD:AD,'EPA Export Aggregation'!$A:$A,$B26,'EPA Export Aggregation'!$D:$D,$A$1)*IF($A26="CH4",About!$D$58,IF($A26="N2O",About!$D$59,1))</f>
        <v>4.7433568968600001E-2</v>
      </c>
      <c r="AB26">
        <f>SUMIFS('EPA Export Aggregation'!AE:AE,'EPA Export Aggregation'!$A:$A,$B26,'EPA Export Aggregation'!$D:$D,$A$1)*IF($A26="CH4",About!$D$58,IF($A26="N2O",About!$D$59,1))</f>
        <v>4.75687406075E-2</v>
      </c>
      <c r="AC26">
        <f>SUMIFS('EPA Export Aggregation'!AF:AF,'EPA Export Aggregation'!$A:$A,$B26,'EPA Export Aggregation'!$D:$D,$A$1)*IF($A26="CH4",About!$D$58,IF($A26="N2O",About!$D$59,1))</f>
        <v>4.7436686436599998E-2</v>
      </c>
      <c r="AD26">
        <f>SUMIFS('EPA Export Aggregation'!AG:AG,'EPA Export Aggregation'!$A:$A,$B26,'EPA Export Aggregation'!$D:$D,$A$1)*IF($A26="CH4",About!$D$58,IF($A26="N2O",About!$D$59,1))</f>
        <v>4.76711658227E-2</v>
      </c>
      <c r="AE26">
        <f>SUMIFS('EPA Export Aggregation'!AH:AH,'EPA Export Aggregation'!$A:$A,$B26,'EPA Export Aggregation'!$D:$D,$A$1)*IF($A26="CH4",About!$D$58,IF($A26="N2O",About!$D$59,1))</f>
        <v>4.7728434084400001E-2</v>
      </c>
      <c r="AF26">
        <f>SUMIFS('EPA Export Aggregation'!AI:AI,'EPA Export Aggregation'!$A:$A,$B26,'EPA Export Aggregation'!$D:$D,$A$1)*IF($A26="CH4",About!$D$58,IF($A26="N2O",About!$D$59,1))</f>
        <v>4.7549397800899999E-2</v>
      </c>
      <c r="AG26">
        <f>SUMIFS('EPA Export Aggregation'!AJ:AJ,'EPA Export Aggregation'!$A:$A,$B26,'EPA Export Aggregation'!$D:$D,$A$1)*IF($A26="CH4",About!$D$58,IF($A26="N2O",About!$D$59,1))</f>
        <v>4.7116227591200002E-2</v>
      </c>
      <c r="AH26">
        <f>SUMIFS('EPA Export Aggregation'!AK:AK,'EPA Export Aggregation'!$A:$A,$B26,'EPA Export Aggregation'!$D:$D,$A$1)*IF($A26="CH4",About!$D$58,IF($A26="N2O",About!$D$59,1))</f>
        <v>4.7481666258400002E-2</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2.92892730431E-2</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7.7404675632500003E-2</v>
      </c>
      <c r="D28" s="415">
        <f>SUMIFS('EPA Export Aggregation'!G:G,'EPA Export Aggregation'!$A:$A,$B28,'EPA Export Aggregation'!$D:$D,$A$1)*IF($A28="CH4",About!$D$58,IF($A28="N2O",About!$D$59,1))</f>
        <v>9.9038161532200006E-2</v>
      </c>
      <c r="E28" s="415">
        <f>SUMIFS('EPA Export Aggregation'!H:H,'EPA Export Aggregation'!$A:$A,$B28,'EPA Export Aggregation'!$D:$D,$A$1)*IF($A28="CH4",About!$D$58,IF($A28="N2O",About!$D$59,1))</f>
        <v>0.18390714155499999</v>
      </c>
      <c r="F28" s="415">
        <f>SUMIFS('EPA Export Aggregation'!I:I,'EPA Export Aggregation'!$A:$A,$B28,'EPA Export Aggregation'!$D:$D,$A$1)*IF($A28="CH4",About!$D$58,IF($A28="N2O",About!$D$59,1))</f>
        <v>0.195731631446</v>
      </c>
      <c r="G28" s="415">
        <f>SUMIFS('EPA Export Aggregation'!J:J,'EPA Export Aggregation'!$A:$A,$B28,'EPA Export Aggregation'!$D:$D,$A$1)*IF($A28="CH4",About!$D$58,IF($A28="N2O",About!$D$59,1))</f>
        <v>0.19295529624819999</v>
      </c>
      <c r="H28" s="415">
        <f>SUMIFS('EPA Export Aggregation'!K:K,'EPA Export Aggregation'!$A:$A,$B28,'EPA Export Aggregation'!$D:$D,$A$1)*IF($A28="CH4",About!$D$58,IF($A28="N2O",About!$D$59,1))</f>
        <v>0.181849955457</v>
      </c>
      <c r="I28" s="415">
        <f>SUMIFS('EPA Export Aggregation'!L:L,'EPA Export Aggregation'!$A:$A,$B28,'EPA Export Aggregation'!$D:$D,$A$1)*IF($A28="CH4",About!$D$58,IF($A28="N2O",About!$D$59,1))</f>
        <v>0.1943434638471</v>
      </c>
      <c r="J28" s="415">
        <f>SUMIFS('EPA Export Aggregation'!M:M,'EPA Export Aggregation'!$A:$A,$B28,'EPA Export Aggregation'!$D:$D,$A$1)*IF($A28="CH4",About!$D$58,IF($A28="N2O",About!$D$59,1))</f>
        <v>0.2040606370395</v>
      </c>
      <c r="K28" s="415">
        <f>SUMIFS('EPA Export Aggregation'!N:N,'EPA Export Aggregation'!$A:$A,$B28,'EPA Export Aggregation'!$D:$D,$A$1)*IF($A28="CH4",About!$D$58,IF($A28="N2O",About!$D$59,1))</f>
        <v>0.1860144582537</v>
      </c>
      <c r="L28" s="415">
        <f>SUMIFS('EPA Export Aggregation'!O:O,'EPA Export Aggregation'!$A:$A,$B28,'EPA Export Aggregation'!$D:$D,$A$1)*IF($A28="CH4",About!$D$58,IF($A28="N2O",About!$D$59,1))</f>
        <v>0.181849955457</v>
      </c>
      <c r="M28" s="415">
        <f>SUMIFS('EPA Export Aggregation'!P:P,'EPA Export Aggregation'!$A:$A,$B28,'EPA Export Aggregation'!$D:$D,$A$1)*IF($A28="CH4",About!$D$58,IF($A28="N2O",About!$D$59,1))</f>
        <v>0.1985079666439</v>
      </c>
      <c r="N28" s="415">
        <f>SUMIFS('EPA Export Aggregation'!Q:Q,'EPA Export Aggregation'!$A:$A,$B28,'EPA Export Aggregation'!$D:$D,$A$1)*IF($A28="CH4",About!$D$58,IF($A28="N2O",About!$D$59,1))</f>
        <v>0.14992210068209999</v>
      </c>
      <c r="O28" s="415">
        <f>SUMIFS('EPA Export Aggregation'!R:R,'EPA Export Aggregation'!$A:$A,$B28,'EPA Export Aggregation'!$D:$D,$A$1)*IF($A28="CH4",About!$D$58,IF($A28="N2O",About!$D$59,1))</f>
        <v>0.15686293867660001</v>
      </c>
      <c r="P28" s="415">
        <f>SUMIFS('EPA Export Aggregation'!S:S,'EPA Export Aggregation'!$A:$A,$B28,'EPA Export Aggregation'!$D:$D,$A$1)*IF($A28="CH4",About!$D$58,IF($A28="N2O",About!$D$59,1))</f>
        <v>0.2304358214187</v>
      </c>
      <c r="Q28" s="415">
        <f>SUMIFS('EPA Export Aggregation'!T:T,'EPA Export Aggregation'!$A:$A,$B28,'EPA Export Aggregation'!$D:$D,$A$1)*IF($A28="CH4",About!$D$58,IF($A28="N2O",About!$D$59,1))</f>
        <v>0.2165541454297</v>
      </c>
      <c r="R28" s="415">
        <f>SUMIFS('EPA Export Aggregation'!U:U,'EPA Export Aggregation'!$A:$A,$B28,'EPA Export Aggregation'!$D:$D,$A$1)*IF($A28="CH4",About!$D$58,IF($A28="N2O",About!$D$59,1))</f>
        <v>0.2165541454297</v>
      </c>
      <c r="S28" s="415">
        <f>SUMIFS('EPA Export Aggregation'!V:V,'EPA Export Aggregation'!$A:$A,$B28,'EPA Export Aggregation'!$D:$D,$A$1)*IF($A28="CH4",About!$D$58,IF($A28="N2O",About!$D$59,1))</f>
        <v>0.2165541454297</v>
      </c>
      <c r="T28" s="415">
        <f>SUMIFS('EPA Export Aggregation'!W:W,'EPA Export Aggregation'!$A:$A,$B28,'EPA Export Aggregation'!$D:$D,$A$1)*IF($A28="CH4",About!$D$58,IF($A28="N2O",About!$D$59,1))</f>
        <v>0.21536295243459999</v>
      </c>
      <c r="U28">
        <f>SUMIFS('EPA Export Aggregation'!X:X,'EPA Export Aggregation'!$A:$A,$B28,'EPA Export Aggregation'!$D:$D,$A$1)*IF($A28="CH4",About!$D$58,IF($A28="N2O",About!$D$59,1))</f>
        <v>0.18515079472650001</v>
      </c>
      <c r="V28">
        <f>SUMIFS('EPA Export Aggregation'!Y:Y,'EPA Export Aggregation'!$A:$A,$B28,'EPA Export Aggregation'!$D:$D,$A$1)*IF($A28="CH4",About!$D$58,IF($A28="N2O",About!$D$59,1))</f>
        <v>0.14357440293859999</v>
      </c>
      <c r="W28">
        <f>SUMIFS('EPA Export Aggregation'!Z:Z,'EPA Export Aggregation'!$A:$A,$B28,'EPA Export Aggregation'!$D:$D,$A$1)*IF($A28="CH4",About!$D$58,IF($A28="N2O",About!$D$59,1))</f>
        <v>0.17783681555270001</v>
      </c>
      <c r="X28">
        <f>SUMIFS('EPA Export Aggregation'!AA:AA,'EPA Export Aggregation'!$A:$A,$B28,'EPA Export Aggregation'!$D:$D,$A$1)*IF($A28="CH4",About!$D$58,IF($A28="N2O",About!$D$59,1))</f>
        <v>0.17369474985790001</v>
      </c>
      <c r="Y28">
        <f>SUMIFS('EPA Export Aggregation'!AB:AB,'EPA Export Aggregation'!$A:$A,$B28,'EPA Export Aggregation'!$D:$D,$A$1)*IF($A28="CH4",About!$D$58,IF($A28="N2O",About!$D$59,1))</f>
        <v>0.18280763370299999</v>
      </c>
      <c r="Z28">
        <f>SUMIFS('EPA Export Aggregation'!AC:AC,'EPA Export Aggregation'!$A:$A,$B28,'EPA Export Aggregation'!$D:$D,$A$1)*IF($A28="CH4",About!$D$58,IF($A28="N2O",About!$D$59,1))</f>
        <v>0.20527045448260001</v>
      </c>
      <c r="AA28">
        <f>SUMIFS('EPA Export Aggregation'!AD:AD,'EPA Export Aggregation'!$A:$A,$B28,'EPA Export Aggregation'!$D:$D,$A$1)*IF($A28="CH4",About!$D$58,IF($A28="N2O",About!$D$59,1))</f>
        <v>0.15252748561730001</v>
      </c>
      <c r="AB28">
        <f>SUMIFS('EPA Export Aggregation'!AE:AE,'EPA Export Aggregation'!$A:$A,$B28,'EPA Export Aggregation'!$D:$D,$A$1)*IF($A28="CH4",About!$D$58,IF($A28="N2O",About!$D$59,1))</f>
        <v>0.1592352602538</v>
      </c>
      <c r="AC28">
        <f>SUMIFS('EPA Export Aggregation'!AF:AF,'EPA Export Aggregation'!$A:$A,$B28,'EPA Export Aggregation'!$D:$D,$A$1)*IF($A28="CH4",About!$D$58,IF($A28="N2O",About!$D$59,1))</f>
        <v>0.13959681121209999</v>
      </c>
      <c r="AD28">
        <f>SUMIFS('EPA Export Aggregation'!AG:AG,'EPA Export Aggregation'!$A:$A,$B28,'EPA Export Aggregation'!$D:$D,$A$1)*IF($A28="CH4",About!$D$58,IF($A28="N2O",About!$D$59,1))</f>
        <v>0.12841605563729999</v>
      </c>
      <c r="AE28">
        <f>SUMIFS('EPA Export Aggregation'!AH:AH,'EPA Export Aggregation'!$A:$A,$B28,'EPA Export Aggregation'!$D:$D,$A$1)*IF($A28="CH4",About!$D$58,IF($A28="N2O",About!$D$59,1))</f>
        <v>0.13222668822389999</v>
      </c>
      <c r="AF28">
        <f>SUMIFS('EPA Export Aggregation'!AI:AI,'EPA Export Aggregation'!$A:$A,$B28,'EPA Export Aggregation'!$D:$D,$A$1)*IF($A28="CH4",About!$D$58,IF($A28="N2O",About!$D$59,1))</f>
        <v>0.13638931397029999</v>
      </c>
      <c r="AG28">
        <f>SUMIFS('EPA Export Aggregation'!AJ:AJ,'EPA Export Aggregation'!$A:$A,$B28,'EPA Export Aggregation'!$D:$D,$A$1)*IF($A28="CH4",About!$D$58,IF($A28="N2O",About!$D$59,1))</f>
        <v>8.3977381719199995E-2</v>
      </c>
      <c r="AH28">
        <f>SUMIFS('EPA Export Aggregation'!AK:AK,'EPA Export Aggregation'!$A:$A,$B28,'EPA Export Aggregation'!$D:$D,$A$1)*IF($A28="CH4",About!$D$58,IF($A28="N2O",About!$D$59,1))</f>
        <v>8.7527199171099995E-2</v>
      </c>
    </row>
    <row r="29" spans="1:34" x14ac:dyDescent="0.25">
      <c r="A29" s="413" t="s">
        <v>2215</v>
      </c>
      <c r="B29" s="414" t="s">
        <v>4222</v>
      </c>
      <c r="C29">
        <f>SUMIFS('EPA Export Aggregation'!F:F,'EPA Export Aggregation'!$A:$A,$B29,'EPA Export Aggregation'!$D:$D,$A$1)*IF($A29="CH4",About!$D$58,IF($A29="N2O",About!$D$59,1))</f>
        <v>0.2260164031579</v>
      </c>
      <c r="D29">
        <f>SUMIFS('EPA Export Aggregation'!G:G,'EPA Export Aggregation'!$A:$A,$B29,'EPA Export Aggregation'!$D:$D,$A$1)*IF($A29="CH4",About!$D$58,IF($A29="N2O",About!$D$59,1))</f>
        <v>0.23766269535099999</v>
      </c>
      <c r="E29">
        <f>SUMIFS('EPA Export Aggregation'!H:H,'EPA Export Aggregation'!$A:$A,$B29,'EPA Export Aggregation'!$D:$D,$A$1)*IF($A29="CH4",About!$D$58,IF($A29="N2O",About!$D$59,1))</f>
        <v>0.24351530521750001</v>
      </c>
      <c r="F29">
        <f>SUMIFS('EPA Export Aggregation'!I:I,'EPA Export Aggregation'!$A:$A,$B29,'EPA Export Aggregation'!$D:$D,$A$1)*IF($A29="CH4",About!$D$58,IF($A29="N2O",About!$D$59,1))</f>
        <v>0.24953362279149999</v>
      </c>
      <c r="G29">
        <f>SUMIFS('EPA Export Aggregation'!J:J,'EPA Export Aggregation'!$A:$A,$B29,'EPA Export Aggregation'!$D:$D,$A$1)*IF($A29="CH4",About!$D$58,IF($A29="N2O",About!$D$59,1))</f>
        <v>0.25272037420100002</v>
      </c>
      <c r="H29">
        <f>SUMIFS('EPA Export Aggregation'!K:K,'EPA Export Aggregation'!$A:$A,$B29,'EPA Export Aggregation'!$D:$D,$A$1)*IF($A29="CH4",About!$D$58,IF($A29="N2O",About!$D$59,1))</f>
        <v>0.25867760306519999</v>
      </c>
      <c r="I29">
        <f>SUMIFS('EPA Export Aggregation'!L:L,'EPA Export Aggregation'!$A:$A,$B29,'EPA Export Aggregation'!$D:$D,$A$1)*IF($A29="CH4",About!$D$58,IF($A29="N2O",About!$D$59,1))</f>
        <v>0.26344769589580003</v>
      </c>
      <c r="J29">
        <f>SUMIFS('EPA Export Aggregation'!M:M,'EPA Export Aggregation'!$A:$A,$B29,'EPA Export Aggregation'!$D:$D,$A$1)*IF($A29="CH4",About!$D$58,IF($A29="N2O",About!$D$59,1))</f>
        <v>0.25950410832499998</v>
      </c>
      <c r="K29">
        <f>SUMIFS('EPA Export Aggregation'!N:N,'EPA Export Aggregation'!$A:$A,$B29,'EPA Export Aggregation'!$D:$D,$A$1)*IF($A29="CH4",About!$D$58,IF($A29="N2O",About!$D$59,1))</f>
        <v>0.2578394663286</v>
      </c>
      <c r="L29">
        <f>SUMIFS('EPA Export Aggregation'!O:O,'EPA Export Aggregation'!$A:$A,$B29,'EPA Export Aggregation'!$D:$D,$A$1)*IF($A29="CH4",About!$D$58,IF($A29="N2O",About!$D$59,1))</f>
        <v>0.25923852388989999</v>
      </c>
      <c r="M29">
        <f>SUMIFS('EPA Export Aggregation'!P:P,'EPA Export Aggregation'!$A:$A,$B29,'EPA Export Aggregation'!$D:$D,$A$1)*IF($A29="CH4",About!$D$58,IF($A29="N2O",About!$D$59,1))</f>
        <v>0.2628886113683</v>
      </c>
      <c r="N29">
        <f>SUMIFS('EPA Export Aggregation'!Q:Q,'EPA Export Aggregation'!$A:$A,$B29,'EPA Export Aggregation'!$D:$D,$A$1)*IF($A29="CH4",About!$D$58,IF($A29="N2O",About!$D$59,1))</f>
        <v>0.25717822161269999</v>
      </c>
      <c r="O29">
        <f>SUMIFS('EPA Export Aggregation'!R:R,'EPA Export Aggregation'!$A:$A,$B29,'EPA Export Aggregation'!$D:$D,$A$1)*IF($A29="CH4",About!$D$58,IF($A29="N2O",About!$D$59,1))</f>
        <v>0.20480980368650001</v>
      </c>
      <c r="P29">
        <f>SUMIFS('EPA Export Aggregation'!S:S,'EPA Export Aggregation'!$A:$A,$B29,'EPA Export Aggregation'!$D:$D,$A$1)*IF($A29="CH4",About!$D$58,IF($A29="N2O",About!$D$59,1))</f>
        <v>0.23045460347130001</v>
      </c>
      <c r="Q29">
        <f>SUMIFS('EPA Export Aggregation'!T:T,'EPA Export Aggregation'!$A:$A,$B29,'EPA Export Aggregation'!$D:$D,$A$1)*IF($A29="CH4",About!$D$58,IF($A29="N2O",About!$D$59,1))</f>
        <v>0.23034065451630001</v>
      </c>
      <c r="R29">
        <f>SUMIFS('EPA Export Aggregation'!U:U,'EPA Export Aggregation'!$A:$A,$B29,'EPA Export Aggregation'!$D:$D,$A$1)*IF($A29="CH4",About!$D$58,IF($A29="N2O",About!$D$59,1))</f>
        <v>0.22804621759240001</v>
      </c>
      <c r="S29">
        <f>SUMIFS('EPA Export Aggregation'!V:V,'EPA Export Aggregation'!$A:$A,$B29,'EPA Export Aggregation'!$D:$D,$A$1)*IF($A29="CH4",About!$D$58,IF($A29="N2O",About!$D$59,1))</f>
        <v>0.2386815524044</v>
      </c>
      <c r="T29">
        <f>SUMIFS('EPA Export Aggregation'!W:W,'EPA Export Aggregation'!$A:$A,$B29,'EPA Export Aggregation'!$D:$D,$A$1)*IF($A29="CH4",About!$D$58,IF($A29="N2O",About!$D$59,1))</f>
        <v>0.230434919199</v>
      </c>
      <c r="U29">
        <f>SUMIFS('EPA Export Aggregation'!X:X,'EPA Export Aggregation'!$A:$A,$B29,'EPA Export Aggregation'!$D:$D,$A$1)*IF($A29="CH4",About!$D$58,IF($A29="N2O",About!$D$59,1))</f>
        <v>0.22715935193260001</v>
      </c>
      <c r="V29">
        <f>SUMIFS('EPA Export Aggregation'!Y:Y,'EPA Export Aggregation'!$A:$A,$B29,'EPA Export Aggregation'!$D:$D,$A$1)*IF($A29="CH4",About!$D$58,IF($A29="N2O",About!$D$59,1))</f>
        <v>0.22070095538250001</v>
      </c>
      <c r="W29">
        <f>SUMIFS('EPA Export Aggregation'!Z:Z,'EPA Export Aggregation'!$A:$A,$B29,'EPA Export Aggregation'!$D:$D,$A$1)*IF($A29="CH4",About!$D$58,IF($A29="N2O",About!$D$59,1))</f>
        <v>0.24506272217610001</v>
      </c>
      <c r="X29">
        <f>SUMIFS('EPA Export Aggregation'!AA:AA,'EPA Export Aggregation'!$A:$A,$B29,'EPA Export Aggregation'!$D:$D,$A$1)*IF($A29="CH4",About!$D$58,IF($A29="N2O",About!$D$59,1))</f>
        <v>0.24513059472349999</v>
      </c>
      <c r="Y29">
        <f>SUMIFS('EPA Export Aggregation'!AB:AB,'EPA Export Aggregation'!$A:$A,$B29,'EPA Export Aggregation'!$D:$D,$A$1)*IF($A29="CH4",About!$D$58,IF($A29="N2O",About!$D$59,1))</f>
        <v>0.22901574999810001</v>
      </c>
      <c r="Z29">
        <f>SUMIFS('EPA Export Aggregation'!AC:AC,'EPA Export Aggregation'!$A:$A,$B29,'EPA Export Aggregation'!$D:$D,$A$1)*IF($A29="CH4",About!$D$58,IF($A29="N2O",About!$D$59,1))</f>
        <v>0.24780829218299999</v>
      </c>
      <c r="AA29">
        <f>SUMIFS('EPA Export Aggregation'!AD:AD,'EPA Export Aggregation'!$A:$A,$B29,'EPA Export Aggregation'!$D:$D,$A$1)*IF($A29="CH4",About!$D$58,IF($A29="N2O",About!$D$59,1))</f>
        <v>0.26435653035809997</v>
      </c>
      <c r="AB29">
        <f>SUMIFS('EPA Export Aggregation'!AE:AE,'EPA Export Aggregation'!$A:$A,$B29,'EPA Export Aggregation'!$D:$D,$A$1)*IF($A29="CH4",About!$D$58,IF($A29="N2O",About!$D$59,1))</f>
        <v>0.28498690288119999</v>
      </c>
      <c r="AC29">
        <f>SUMIFS('EPA Export Aggregation'!AF:AF,'EPA Export Aggregation'!$A:$A,$B29,'EPA Export Aggregation'!$D:$D,$A$1)*IF($A29="CH4",About!$D$58,IF($A29="N2O",About!$D$59,1))</f>
        <v>0.25702637174600002</v>
      </c>
      <c r="AD29">
        <f>SUMIFS('EPA Export Aggregation'!AG:AG,'EPA Export Aggregation'!$A:$A,$B29,'EPA Export Aggregation'!$D:$D,$A$1)*IF($A29="CH4",About!$D$58,IF($A29="N2O",About!$D$59,1))</f>
        <v>0.23214314767499999</v>
      </c>
      <c r="AE29">
        <f>SUMIFS('EPA Export Aggregation'!AH:AH,'EPA Export Aggregation'!$A:$A,$B29,'EPA Export Aggregation'!$D:$D,$A$1)*IF($A29="CH4",About!$D$58,IF($A29="N2O",About!$D$59,1))</f>
        <v>0.2391707360624</v>
      </c>
      <c r="AF29">
        <f>SUMIFS('EPA Export Aggregation'!AI:AI,'EPA Export Aggregation'!$A:$A,$B29,'EPA Export Aggregation'!$D:$D,$A$1)*IF($A29="CH4",About!$D$58,IF($A29="N2O",About!$D$59,1))</f>
        <v>0.31391974664450001</v>
      </c>
      <c r="AG29">
        <f>SUMIFS('EPA Export Aggregation'!AJ:AJ,'EPA Export Aggregation'!$A:$A,$B29,'EPA Export Aggregation'!$D:$D,$A$1)*IF($A29="CH4",About!$D$58,IF($A29="N2O",About!$D$59,1))</f>
        <v>0.27796388942540001</v>
      </c>
      <c r="AH29">
        <f>SUMIFS('EPA Export Aggregation'!AK:AK,'EPA Export Aggregation'!$A:$A,$B29,'EPA Export Aggregation'!$D:$D,$A$1)*IF($A29="CH4",About!$D$58,IF($A29="N2O",About!$D$59,1))</f>
        <v>0.28051016129919998</v>
      </c>
    </row>
    <row r="30" spans="1:34" x14ac:dyDescent="0.25">
      <c r="A30" s="413" t="s">
        <v>2215</v>
      </c>
      <c r="B30" s="414" t="s">
        <v>4266</v>
      </c>
      <c r="C30">
        <f>SUMIFS('EPA Export Aggregation'!F:F,'EPA Export Aggregation'!$A:$A,$B30,'EPA Export Aggregation'!$D:$D,$A$1)*IF($A30="CH4",About!$D$58,IF($A30="N2O",About!$D$59,1))</f>
        <v>1.5369408819999999E-4</v>
      </c>
      <c r="D30">
        <f>SUMIFS('EPA Export Aggregation'!G:G,'EPA Export Aggregation'!$A:$A,$B30,'EPA Export Aggregation'!$D:$D,$A$1)*IF($A30="CH4",About!$D$58,IF($A30="N2O",About!$D$59,1))</f>
        <v>1.5369406219999999E-4</v>
      </c>
      <c r="E30">
        <f>SUMIFS('EPA Export Aggregation'!H:H,'EPA Export Aggregation'!$A:$A,$B30,'EPA Export Aggregation'!$D:$D,$A$1)*IF($A30="CH4",About!$D$58,IF($A30="N2O",About!$D$59,1))</f>
        <v>1.5369403620000001E-4</v>
      </c>
      <c r="F30">
        <f>SUMIFS('EPA Export Aggregation'!I:I,'EPA Export Aggregation'!$A:$A,$B30,'EPA Export Aggregation'!$D:$D,$A$1)*IF($A30="CH4",About!$D$58,IF($A30="N2O",About!$D$59,1))</f>
        <v>1.5369401020000001E-4</v>
      </c>
      <c r="G30">
        <f>SUMIFS('EPA Export Aggregation'!J:J,'EPA Export Aggregation'!$A:$A,$B30,'EPA Export Aggregation'!$D:$D,$A$1)*IF($A30="CH4",About!$D$58,IF($A30="N2O",About!$D$59,1))</f>
        <v>1.5369398430000001E-4</v>
      </c>
      <c r="H30">
        <f>SUMIFS('EPA Export Aggregation'!K:K,'EPA Export Aggregation'!$A:$A,$B30,'EPA Export Aggregation'!$D:$D,$A$1)*IF($A30="CH4",About!$D$58,IF($A30="N2O",About!$D$59,1))</f>
        <v>1.536939583E-4</v>
      </c>
      <c r="I30">
        <f>SUMIFS('EPA Export Aggregation'!L:L,'EPA Export Aggregation'!$A:$A,$B30,'EPA Export Aggregation'!$D:$D,$A$1)*IF($A30="CH4",About!$D$58,IF($A30="N2O",About!$D$59,1))</f>
        <v>1.536939323E-4</v>
      </c>
      <c r="J30">
        <f>SUMIFS('EPA Export Aggregation'!M:M,'EPA Export Aggregation'!$A:$A,$B30,'EPA Export Aggregation'!$D:$D,$A$1)*IF($A30="CH4",About!$D$58,IF($A30="N2O",About!$D$59,1))</f>
        <v>1.5369390629999999E-4</v>
      </c>
      <c r="K30">
        <f>SUMIFS('EPA Export Aggregation'!N:N,'EPA Export Aggregation'!$A:$A,$B30,'EPA Export Aggregation'!$D:$D,$A$1)*IF($A30="CH4",About!$D$58,IF($A30="N2O",About!$D$59,1))</f>
        <v>1.5369388029999999E-4</v>
      </c>
      <c r="L30">
        <f>SUMIFS('EPA Export Aggregation'!O:O,'EPA Export Aggregation'!$A:$A,$B30,'EPA Export Aggregation'!$D:$D,$A$1)*IF($A30="CH4",About!$D$58,IF($A30="N2O",About!$D$59,1))</f>
        <v>1.5369385430000001E-4</v>
      </c>
      <c r="M30">
        <f>SUMIFS('EPA Export Aggregation'!P:P,'EPA Export Aggregation'!$A:$A,$B30,'EPA Export Aggregation'!$D:$D,$A$1)*IF($A30="CH4",About!$D$58,IF($A30="N2O",About!$D$59,1))</f>
        <v>1.5369382830000001E-4</v>
      </c>
      <c r="N30">
        <f>SUMIFS('EPA Export Aggregation'!Q:Q,'EPA Export Aggregation'!$A:$A,$B30,'EPA Export Aggregation'!$D:$D,$A$1)*IF($A30="CH4",About!$D$58,IF($A30="N2O",About!$D$59,1))</f>
        <v>1.5369380240000001E-4</v>
      </c>
      <c r="O30">
        <f>SUMIFS('EPA Export Aggregation'!R:R,'EPA Export Aggregation'!$A:$A,$B30,'EPA Export Aggregation'!$D:$D,$A$1)*IF($A30="CH4",About!$D$58,IF($A30="N2O",About!$D$59,1))</f>
        <v>1.536937764E-4</v>
      </c>
      <c r="P30">
        <f>SUMIFS('EPA Export Aggregation'!S:S,'EPA Export Aggregation'!$A:$A,$B30,'EPA Export Aggregation'!$D:$D,$A$1)*IF($A30="CH4",About!$D$58,IF($A30="N2O",About!$D$59,1))</f>
        <v>1.536937504E-4</v>
      </c>
      <c r="Q30">
        <f>SUMIFS('EPA Export Aggregation'!T:T,'EPA Export Aggregation'!$A:$A,$B30,'EPA Export Aggregation'!$D:$D,$A$1)*IF($A30="CH4",About!$D$58,IF($A30="N2O",About!$D$59,1))</f>
        <v>1.5369372439999999E-4</v>
      </c>
      <c r="R30">
        <f>SUMIFS('EPA Export Aggregation'!U:U,'EPA Export Aggregation'!$A:$A,$B30,'EPA Export Aggregation'!$D:$D,$A$1)*IF($A30="CH4",About!$D$58,IF($A30="N2O",About!$D$59,1))</f>
        <v>1.5369369839999999E-4</v>
      </c>
      <c r="S30">
        <f>SUMIFS('EPA Export Aggregation'!V:V,'EPA Export Aggregation'!$A:$A,$B30,'EPA Export Aggregation'!$D:$D,$A$1)*IF($A30="CH4",About!$D$58,IF($A30="N2O",About!$D$59,1))</f>
        <v>1.5369367240000001E-4</v>
      </c>
      <c r="T30">
        <f>SUMIFS('EPA Export Aggregation'!W:W,'EPA Export Aggregation'!$A:$A,$B30,'EPA Export Aggregation'!$D:$D,$A$1)*IF($A30="CH4",About!$D$58,IF($A30="N2O",About!$D$59,1))</f>
        <v>1.5369364650000001E-4</v>
      </c>
      <c r="U30">
        <f>SUMIFS('EPA Export Aggregation'!X:X,'EPA Export Aggregation'!$A:$A,$B30,'EPA Export Aggregation'!$D:$D,$A$1)*IF($A30="CH4",About!$D$58,IF($A30="N2O",About!$D$59,1))</f>
        <v>1.5369362050000001E-4</v>
      </c>
      <c r="V30">
        <f>SUMIFS('EPA Export Aggregation'!Y:Y,'EPA Export Aggregation'!$A:$A,$B30,'EPA Export Aggregation'!$D:$D,$A$1)*IF($A30="CH4",About!$D$58,IF($A30="N2O",About!$D$59,1))</f>
        <v>1.536935945E-4</v>
      </c>
      <c r="W30">
        <f>SUMIFS('EPA Export Aggregation'!Z:Z,'EPA Export Aggregation'!$A:$A,$B30,'EPA Export Aggregation'!$D:$D,$A$1)*IF($A30="CH4",About!$D$58,IF($A30="N2O",About!$D$59,1))</f>
        <v>1.536935685E-4</v>
      </c>
      <c r="X30">
        <f>SUMIFS('EPA Export Aggregation'!AA:AA,'EPA Export Aggregation'!$A:$A,$B30,'EPA Export Aggregation'!$D:$D,$A$1)*IF($A30="CH4",About!$D$58,IF($A30="N2O",About!$D$59,1))</f>
        <v>1.5369354249999999E-4</v>
      </c>
      <c r="Y30">
        <f>SUMIFS('EPA Export Aggregation'!AB:AB,'EPA Export Aggregation'!$A:$A,$B30,'EPA Export Aggregation'!$D:$D,$A$1)*IF($A30="CH4",About!$D$58,IF($A30="N2O",About!$D$59,1))</f>
        <v>1.5369351649999999E-4</v>
      </c>
      <c r="Z30">
        <f>SUMIFS('EPA Export Aggregation'!AC:AC,'EPA Export Aggregation'!$A:$A,$B30,'EPA Export Aggregation'!$D:$D,$A$1)*IF($A30="CH4",About!$D$58,IF($A30="N2O",About!$D$59,1))</f>
        <v>1.5369349050000001E-4</v>
      </c>
      <c r="AA30">
        <f>SUMIFS('EPA Export Aggregation'!AD:AD,'EPA Export Aggregation'!$A:$A,$B30,'EPA Export Aggregation'!$D:$D,$A$1)*IF($A30="CH4",About!$D$58,IF($A30="N2O",About!$D$59,1))</f>
        <v>1.5369346460000001E-4</v>
      </c>
      <c r="AB30">
        <f>SUMIFS('EPA Export Aggregation'!AE:AE,'EPA Export Aggregation'!$A:$A,$B30,'EPA Export Aggregation'!$D:$D,$A$1)*IF($A30="CH4",About!$D$58,IF($A30="N2O",About!$D$59,1))</f>
        <v>1.5369343860000001E-4</v>
      </c>
      <c r="AC30">
        <f>SUMIFS('EPA Export Aggregation'!AF:AF,'EPA Export Aggregation'!$A:$A,$B30,'EPA Export Aggregation'!$D:$D,$A$1)*IF($A30="CH4",About!$D$58,IF($A30="N2O",About!$D$59,1))</f>
        <v>1.536934126E-4</v>
      </c>
      <c r="AD30">
        <f>SUMIFS('EPA Export Aggregation'!AG:AG,'EPA Export Aggregation'!$A:$A,$B30,'EPA Export Aggregation'!$D:$D,$A$1)*IF($A30="CH4",About!$D$58,IF($A30="N2O",About!$D$59,1))</f>
        <v>1.536933866E-4</v>
      </c>
      <c r="AE30">
        <f>SUMIFS('EPA Export Aggregation'!AH:AH,'EPA Export Aggregation'!$A:$A,$B30,'EPA Export Aggregation'!$D:$D,$A$1)*IF($A30="CH4",About!$D$58,IF($A30="N2O",About!$D$59,1))</f>
        <v>1.5369336059999999E-4</v>
      </c>
      <c r="AF30">
        <f>SUMIFS('EPA Export Aggregation'!AI:AI,'EPA Export Aggregation'!$A:$A,$B30,'EPA Export Aggregation'!$D:$D,$A$1)*IF($A30="CH4",About!$D$58,IF($A30="N2O",About!$D$59,1))</f>
        <v>1.5369333459999999E-4</v>
      </c>
      <c r="AG30">
        <f>SUMIFS('EPA Export Aggregation'!AJ:AJ,'EPA Export Aggregation'!$A:$A,$B30,'EPA Export Aggregation'!$D:$D,$A$1)*IF($A30="CH4",About!$D$58,IF($A30="N2O",About!$D$59,1))</f>
        <v>1.5369330860000001E-4</v>
      </c>
      <c r="AH30">
        <f>SUMIFS('EPA Export Aggregation'!AK:AK,'EPA Export Aggregation'!$A:$A,$B30,'EPA Export Aggregation'!$D:$D,$A$1)*IF($A30="CH4",About!$D$58,IF($A30="N2O",About!$D$59,1))</f>
        <v>1.5369330860000001E-4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0.42414307334649998</v>
      </c>
      <c r="D32">
        <f>SUMIFS('EPA Export Aggregation'!G:G,'EPA Export Aggregation'!$A:$A,$B32,'EPA Export Aggregation'!$D:$D,$A$1)*IF($A32="CH4",About!$D$58,IF($A32="N2O",About!$D$59,1))</f>
        <v>0.43737467920529999</v>
      </c>
      <c r="E32">
        <f>SUMIFS('EPA Export Aggregation'!H:H,'EPA Export Aggregation'!$A:$A,$B32,'EPA Export Aggregation'!$D:$D,$A$1)*IF($A32="CH4",About!$D$58,IF($A32="N2O",About!$D$59,1))</f>
        <v>0.47199860696680002</v>
      </c>
      <c r="F32">
        <f>SUMIFS('EPA Export Aggregation'!I:I,'EPA Export Aggregation'!$A:$A,$B32,'EPA Export Aggregation'!$D:$D,$A$1)*IF($A32="CH4",About!$D$58,IF($A32="N2O",About!$D$59,1))</f>
        <v>0.33181968793670003</v>
      </c>
      <c r="G32">
        <f>SUMIFS('EPA Export Aggregation'!J:J,'EPA Export Aggregation'!$A:$A,$B32,'EPA Export Aggregation'!$D:$D,$A$1)*IF($A32="CH4",About!$D$58,IF($A32="N2O",About!$D$59,1))</f>
        <v>0.43323758439839999</v>
      </c>
      <c r="H32">
        <f>SUMIFS('EPA Export Aggregation'!K:K,'EPA Export Aggregation'!$A:$A,$B32,'EPA Export Aggregation'!$D:$D,$A$1)*IF($A32="CH4",About!$D$58,IF($A32="N2O",About!$D$59,1))</f>
        <v>0.41013314362249997</v>
      </c>
      <c r="I32">
        <f>SUMIFS('EPA Export Aggregation'!L:L,'EPA Export Aggregation'!$A:$A,$B32,'EPA Export Aggregation'!$D:$D,$A$1)*IF($A32="CH4",About!$D$58,IF($A32="N2O",About!$D$59,1))</f>
        <v>0.38923584557989999</v>
      </c>
      <c r="J32">
        <f>SUMIFS('EPA Export Aggregation'!M:M,'EPA Export Aggregation'!$A:$A,$B32,'EPA Export Aggregation'!$D:$D,$A$1)*IF($A32="CH4",About!$D$58,IF($A32="N2O",About!$D$59,1))</f>
        <v>0.34761264499650002</v>
      </c>
      <c r="K32">
        <f>SUMIFS('EPA Export Aggregation'!N:N,'EPA Export Aggregation'!$A:$A,$B32,'EPA Export Aggregation'!$D:$D,$A$1)*IF($A32="CH4",About!$D$58,IF($A32="N2O",About!$D$59,1))</f>
        <v>0.35045769681529998</v>
      </c>
      <c r="L32">
        <f>SUMIFS('EPA Export Aggregation'!O:O,'EPA Export Aggregation'!$A:$A,$B32,'EPA Export Aggregation'!$D:$D,$A$1)*IF($A32="CH4",About!$D$58,IF($A32="N2O",About!$D$59,1))</f>
        <v>0.36469477398619998</v>
      </c>
      <c r="M32">
        <f>SUMIFS('EPA Export Aggregation'!P:P,'EPA Export Aggregation'!$A:$A,$B32,'EPA Export Aggregation'!$D:$D,$A$1)*IF($A32="CH4",About!$D$58,IF($A32="N2O",About!$D$59,1))</f>
        <v>0.29471860442719999</v>
      </c>
      <c r="N32">
        <f>SUMIFS('EPA Export Aggregation'!Q:Q,'EPA Export Aggregation'!$A:$A,$B32,'EPA Export Aggregation'!$D:$D,$A$1)*IF($A32="CH4",About!$D$58,IF($A32="N2O",About!$D$59,1))</f>
        <v>0.28102403621659999</v>
      </c>
      <c r="O32">
        <f>SUMIFS('EPA Export Aggregation'!R:R,'EPA Export Aggregation'!$A:$A,$B32,'EPA Export Aggregation'!$D:$D,$A$1)*IF($A32="CH4",About!$D$58,IF($A32="N2O",About!$D$59,1))</f>
        <v>0.26991750549319998</v>
      </c>
      <c r="P32">
        <f>SUMIFS('EPA Export Aggregation'!S:S,'EPA Export Aggregation'!$A:$A,$B32,'EPA Export Aggregation'!$D:$D,$A$1)*IF($A32="CH4",About!$D$58,IF($A32="N2O",About!$D$59,1))</f>
        <v>0.26006102772950002</v>
      </c>
      <c r="Q32">
        <f>SUMIFS('EPA Export Aggregation'!T:T,'EPA Export Aggregation'!$A:$A,$B32,'EPA Export Aggregation'!$D:$D,$A$1)*IF($A32="CH4",About!$D$58,IF($A32="N2O",About!$D$59,1))</f>
        <v>0.26862490365019998</v>
      </c>
      <c r="R32">
        <f>SUMIFS('EPA Export Aggregation'!U:U,'EPA Export Aggregation'!$A:$A,$B32,'EPA Export Aggregation'!$D:$D,$A$1)*IF($A32="CH4",About!$D$58,IF($A32="N2O",About!$D$59,1))</f>
        <v>0.26360052030480002</v>
      </c>
      <c r="S32">
        <f>SUMIFS('EPA Export Aggregation'!V:V,'EPA Export Aggregation'!$A:$A,$B32,'EPA Export Aggregation'!$D:$D,$A$1)*IF($A32="CH4",About!$D$58,IF($A32="N2O",About!$D$59,1))</f>
        <v>0.27121051422519998</v>
      </c>
      <c r="T32">
        <f>SUMIFS('EPA Export Aggregation'!W:W,'EPA Export Aggregation'!$A:$A,$B32,'EPA Export Aggregation'!$D:$D,$A$1)*IF($A32="CH4",About!$D$58,IF($A32="N2O",About!$D$59,1))</f>
        <v>0.26814906326679999</v>
      </c>
      <c r="U32">
        <f>SUMIFS('EPA Export Aggregation'!X:X,'EPA Export Aggregation'!$A:$A,$B32,'EPA Export Aggregation'!$D:$D,$A$1)*IF($A32="CH4",About!$D$58,IF($A32="N2O",About!$D$59,1))</f>
        <v>0.27075351783239998</v>
      </c>
      <c r="V32">
        <f>SUMIFS('EPA Export Aggregation'!Y:Y,'EPA Export Aggregation'!$A:$A,$B32,'EPA Export Aggregation'!$D:$D,$A$1)*IF($A32="CH4",About!$D$58,IF($A32="N2O",About!$D$59,1))</f>
        <v>0.28368285854359998</v>
      </c>
      <c r="W32">
        <f>SUMIFS('EPA Export Aggregation'!Z:Z,'EPA Export Aggregation'!$A:$A,$B32,'EPA Export Aggregation'!$D:$D,$A$1)*IF($A32="CH4",About!$D$58,IF($A32="N2O",About!$D$59,1))</f>
        <v>0.2822127886104</v>
      </c>
      <c r="X32">
        <f>SUMIFS('EPA Export Aggregation'!AA:AA,'EPA Export Aggregation'!$A:$A,$B32,'EPA Export Aggregation'!$D:$D,$A$1)*IF($A32="CH4",About!$D$58,IF($A32="N2O",About!$D$59,1))</f>
        <v>0.32592306410380001</v>
      </c>
      <c r="Y32">
        <f>SUMIFS('EPA Export Aggregation'!AB:AB,'EPA Export Aggregation'!$A:$A,$B32,'EPA Export Aggregation'!$D:$D,$A$1)*IF($A32="CH4",About!$D$58,IF($A32="N2O",About!$D$59,1))</f>
        <v>0.426021788347</v>
      </c>
      <c r="Z32">
        <f>SUMIFS('EPA Export Aggregation'!AC:AC,'EPA Export Aggregation'!$A:$A,$B32,'EPA Export Aggregation'!$D:$D,$A$1)*IF($A32="CH4",About!$D$58,IF($A32="N2O",About!$D$59,1))</f>
        <v>0.4616109371198</v>
      </c>
      <c r="AA32">
        <f>SUMIFS('EPA Export Aggregation'!AD:AD,'EPA Export Aggregation'!$A:$A,$B32,'EPA Export Aggregation'!$D:$D,$A$1)*IF($A32="CH4",About!$D$58,IF($A32="N2O",About!$D$59,1))</f>
        <v>0.52300024373020004</v>
      </c>
      <c r="AB32">
        <f>SUMIFS('EPA Export Aggregation'!AE:AE,'EPA Export Aggregation'!$A:$A,$B32,'EPA Export Aggregation'!$D:$D,$A$1)*IF($A32="CH4",About!$D$58,IF($A32="N2O",About!$D$59,1))</f>
        <v>0.51488503996940005</v>
      </c>
      <c r="AC32">
        <f>SUMIFS('EPA Export Aggregation'!AF:AF,'EPA Export Aggregation'!$A:$A,$B32,'EPA Export Aggregation'!$D:$D,$A$1)*IF($A32="CH4",About!$D$58,IF($A32="N2O",About!$D$59,1))</f>
        <v>0.40790709446939999</v>
      </c>
      <c r="AD32">
        <f>SUMIFS('EPA Export Aggregation'!AG:AG,'EPA Export Aggregation'!$A:$A,$B32,'EPA Export Aggregation'!$D:$D,$A$1)*IF($A32="CH4",About!$D$58,IF($A32="N2O",About!$D$59,1))</f>
        <v>0.44467307206439999</v>
      </c>
      <c r="AE32">
        <f>SUMIFS('EPA Export Aggregation'!AH:AH,'EPA Export Aggregation'!$A:$A,$B32,'EPA Export Aggregation'!$D:$D,$A$1)*IF($A32="CH4",About!$D$58,IF($A32="N2O",About!$D$59,1))</f>
        <v>0.4563017538418</v>
      </c>
      <c r="AF32">
        <f>SUMIFS('EPA Export Aggregation'!AI:AI,'EPA Export Aggregation'!$A:$A,$B32,'EPA Export Aggregation'!$D:$D,$A$1)*IF($A32="CH4",About!$D$58,IF($A32="N2O",About!$D$59,1))</f>
        <v>0.42021024875989998</v>
      </c>
      <c r="AG32">
        <f>SUMIFS('EPA Export Aggregation'!AJ:AJ,'EPA Export Aggregation'!$A:$A,$B32,'EPA Export Aggregation'!$D:$D,$A$1)*IF($A32="CH4",About!$D$58,IF($A32="N2O",About!$D$59,1))</f>
        <v>0.2927921577157</v>
      </c>
      <c r="AH32">
        <f>SUMIFS('EPA Export Aggregation'!AK:AK,'EPA Export Aggregation'!$A:$A,$B32,'EPA Export Aggregation'!$D:$D,$A$1)*IF($A32="CH4",About!$D$58,IF($A32="N2O",About!$D$59,1))</f>
        <v>0.35679782807470001</v>
      </c>
    </row>
    <row r="33" spans="1:34" x14ac:dyDescent="0.25">
      <c r="A33" s="413" t="s">
        <v>2215</v>
      </c>
      <c r="B33" s="414" t="s">
        <v>4243</v>
      </c>
      <c r="C33">
        <f>SUMIFS('EPA Export Aggregation'!F:F,'EPA Export Aggregation'!$A:$A,$B33,'EPA Export Aggregation'!$D:$D,$A$1)*IF($A33="CH4",About!$D$58,IF($A33="N2O",About!$D$59,1))</f>
        <v>0.75537301151280001</v>
      </c>
      <c r="D33">
        <f>SUMIFS('EPA Export Aggregation'!G:G,'EPA Export Aggregation'!$A:$A,$B33,'EPA Export Aggregation'!$D:$D,$A$1)*IF($A33="CH4",About!$D$58,IF($A33="N2O",About!$D$59,1))</f>
        <v>0.80687740457320001</v>
      </c>
      <c r="E33">
        <f>SUMIFS('EPA Export Aggregation'!H:H,'EPA Export Aggregation'!$A:$A,$B33,'EPA Export Aggregation'!$D:$D,$A$1)*IF($A33="CH4",About!$D$58,IF($A33="N2O",About!$D$59,1))</f>
        <v>0.71454203791759996</v>
      </c>
      <c r="F33">
        <f>SUMIFS('EPA Export Aggregation'!I:I,'EPA Export Aggregation'!$A:$A,$B33,'EPA Export Aggregation'!$D:$D,$A$1)*IF($A33="CH4",About!$D$58,IF($A33="N2O",About!$D$59,1))</f>
        <v>0.61231863014559995</v>
      </c>
      <c r="G33" s="415">
        <f>SUMIFS('EPA Export Aggregation'!J:J,'EPA Export Aggregation'!$A:$A,$B33,'EPA Export Aggregation'!$D:$D,$A$1)*IF($A33="CH4",About!$D$58,IF($A33="N2O",About!$D$59,1))</f>
        <v>0.67874256286690005</v>
      </c>
      <c r="H33">
        <f>SUMIFS('EPA Export Aggregation'!K:K,'EPA Export Aggregation'!$A:$A,$B33,'EPA Export Aggregation'!$D:$D,$A$1)*IF($A33="CH4",About!$D$58,IF($A33="N2O",About!$D$59,1))</f>
        <v>0.82499157083490005</v>
      </c>
      <c r="I33">
        <f>SUMIFS('EPA Export Aggregation'!L:L,'EPA Export Aggregation'!$A:$A,$B33,'EPA Export Aggregation'!$D:$D,$A$1)*IF($A33="CH4",About!$D$58,IF($A33="N2O",About!$D$59,1))</f>
        <v>0.83043999334920005</v>
      </c>
      <c r="J33">
        <f>SUMIFS('EPA Export Aggregation'!M:M,'EPA Export Aggregation'!$A:$A,$B33,'EPA Export Aggregation'!$D:$D,$A$1)*IF($A33="CH4",About!$D$58,IF($A33="N2O",About!$D$59,1))</f>
        <v>0.76760192156910001</v>
      </c>
      <c r="K33">
        <f>SUMIFS('EPA Export Aggregation'!N:N,'EPA Export Aggregation'!$A:$A,$B33,'EPA Export Aggregation'!$D:$D,$A$1)*IF($A33="CH4",About!$D$58,IF($A33="N2O",About!$D$59,1))</f>
        <v>0.7917929941181</v>
      </c>
      <c r="L33">
        <f>SUMIFS('EPA Export Aggregation'!O:O,'EPA Export Aggregation'!$A:$A,$B33,'EPA Export Aggregation'!$D:$D,$A$1)*IF($A33="CH4",About!$D$58,IF($A33="N2O",About!$D$59,1))</f>
        <v>0.81399172483339999</v>
      </c>
      <c r="M33">
        <f>SUMIFS('EPA Export Aggregation'!P:P,'EPA Export Aggregation'!$A:$A,$B33,'EPA Export Aggregation'!$D:$D,$A$1)*IF($A33="CH4",About!$D$58,IF($A33="N2O",About!$D$59,1))</f>
        <v>0.56711084857979999</v>
      </c>
      <c r="N33">
        <f>SUMIFS('EPA Export Aggregation'!Q:Q,'EPA Export Aggregation'!$A:$A,$B33,'EPA Export Aggregation'!$D:$D,$A$1)*IF($A33="CH4",About!$D$58,IF($A33="N2O",About!$D$59,1))</f>
        <v>0.77395695242539997</v>
      </c>
      <c r="O33" s="415">
        <f>SUMIFS('EPA Export Aggregation'!R:R,'EPA Export Aggregation'!$A:$A,$B33,'EPA Export Aggregation'!$D:$D,$A$1)*IF($A33="CH4",About!$D$58,IF($A33="N2O",About!$D$59,1))</f>
        <v>0.67143009760210004</v>
      </c>
      <c r="P33" s="415">
        <f>SUMIFS('EPA Export Aggregation'!S:S,'EPA Export Aggregation'!$A:$A,$B33,'EPA Export Aggregation'!$D:$D,$A$1)*IF($A33="CH4",About!$D$58,IF($A33="N2O",About!$D$59,1))</f>
        <v>0.7540182980365</v>
      </c>
      <c r="Q33">
        <f>SUMIFS('EPA Export Aggregation'!T:T,'EPA Export Aggregation'!$A:$A,$B33,'EPA Export Aggregation'!$D:$D,$A$1)*IF($A33="CH4",About!$D$58,IF($A33="N2O",About!$D$59,1))</f>
        <v>0.83556932016859997</v>
      </c>
      <c r="R33" s="415">
        <f>SUMIFS('EPA Export Aggregation'!U:U,'EPA Export Aggregation'!$A:$A,$B33,'EPA Export Aggregation'!$D:$D,$A$1)*IF($A33="CH4",About!$D$58,IF($A33="N2O",About!$D$59,1))</f>
        <v>1.4308844494779001</v>
      </c>
      <c r="S33" s="415">
        <f>SUMIFS('EPA Export Aggregation'!V:V,'EPA Export Aggregation'!$A:$A,$B33,'EPA Export Aggregation'!$D:$D,$A$1)*IF($A33="CH4",About!$D$58,IF($A33="N2O",About!$D$59,1))</f>
        <v>1.5783142398490999</v>
      </c>
      <c r="T33" s="415">
        <f>SUMIFS('EPA Export Aggregation'!W:W,'EPA Export Aggregation'!$A:$A,$B33,'EPA Export Aggregation'!$D:$D,$A$1)*IF($A33="CH4",About!$D$58,IF($A33="N2O",About!$D$59,1))</f>
        <v>1.2292731283061999</v>
      </c>
      <c r="U33">
        <f>SUMIFS('EPA Export Aggregation'!X:X,'EPA Export Aggregation'!$A:$A,$B33,'EPA Export Aggregation'!$D:$D,$A$1)*IF($A33="CH4",About!$D$58,IF($A33="N2O",About!$D$59,1))</f>
        <v>0.62303731830669995</v>
      </c>
      <c r="V33" s="415">
        <f>SUMIFS('EPA Export Aggregation'!Y:Y,'EPA Export Aggregation'!$A:$A,$B33,'EPA Export Aggregation'!$D:$D,$A$1)*IF($A33="CH4",About!$D$58,IF($A33="N2O",About!$D$59,1))</f>
        <v>0</v>
      </c>
      <c r="W33">
        <f>SUMIFS('EPA Export Aggregation'!Z:Z,'EPA Export Aggregation'!$A:$A,$B33,'EPA Export Aggregation'!$D:$D,$A$1)*IF($A33="CH4",About!$D$58,IF($A33="N2O",About!$D$59,1))</f>
        <v>0.74597502383570002</v>
      </c>
      <c r="X33">
        <f>SUMIFS('EPA Export Aggregation'!AA:AA,'EPA Export Aggregation'!$A:$A,$B33,'EPA Export Aggregation'!$D:$D,$A$1)*IF($A33="CH4",About!$D$58,IF($A33="N2O",About!$D$59,1))</f>
        <v>0.55942031064789999</v>
      </c>
      <c r="Y33" s="415">
        <f>SUMIFS('EPA Export Aggregation'!AB:AB,'EPA Export Aggregation'!$A:$A,$B33,'EPA Export Aggregation'!$D:$D,$A$1)*IF($A33="CH4",About!$D$58,IF($A33="N2O",About!$D$59,1))</f>
        <v>0.99599601359279999</v>
      </c>
      <c r="Z33">
        <f>SUMIFS('EPA Export Aggregation'!AC:AC,'EPA Export Aggregation'!$A:$A,$B33,'EPA Export Aggregation'!$D:$D,$A$1)*IF($A33="CH4",About!$D$58,IF($A33="N2O",About!$D$59,1))</f>
        <v>0.69746569559820004</v>
      </c>
      <c r="AA33" s="415">
        <f>SUMIFS('EPA Export Aggregation'!AD:AD,'EPA Export Aggregation'!$A:$A,$B33,'EPA Export Aggregation'!$D:$D,$A$1)*IF($A33="CH4",About!$D$58,IF($A33="N2O",About!$D$59,1))</f>
        <v>0.63674577292919998</v>
      </c>
      <c r="AB33" s="415">
        <f>SUMIFS('EPA Export Aggregation'!AE:AE,'EPA Export Aggregation'!$A:$A,$B33,'EPA Export Aggregation'!$D:$D,$A$1)*IF($A33="CH4",About!$D$58,IF($A33="N2O",About!$D$59,1))</f>
        <v>0.74463897720280003</v>
      </c>
      <c r="AC33" s="415">
        <f>SUMIFS('EPA Export Aggregation'!AF:AF,'EPA Export Aggregation'!$A:$A,$B33,'EPA Export Aggregation'!$D:$D,$A$1)*IF($A33="CH4",About!$D$58,IF($A33="N2O",About!$D$59,1))</f>
        <v>0.56136046098439996</v>
      </c>
      <c r="AD33" s="415">
        <f>SUMIFS('EPA Export Aggregation'!AG:AG,'EPA Export Aggregation'!$A:$A,$B33,'EPA Export Aggregation'!$D:$D,$A$1)*IF($A33="CH4",About!$D$58,IF($A33="N2O",About!$D$59,1))</f>
        <v>0.7692150474985</v>
      </c>
      <c r="AE33" s="415">
        <f>SUMIFS('EPA Export Aggregation'!AH:AH,'EPA Export Aggregation'!$A:$A,$B33,'EPA Export Aggregation'!$D:$D,$A$1)*IF($A33="CH4",About!$D$58,IF($A33="N2O",About!$D$59,1))</f>
        <v>0.64110891451509999</v>
      </c>
      <c r="AF33" s="415">
        <f>SUMIFS('EPA Export Aggregation'!AI:AI,'EPA Export Aggregation'!$A:$A,$B33,'EPA Export Aggregation'!$D:$D,$A$1)*IF($A33="CH4",About!$D$58,IF($A33="N2O",About!$D$59,1))</f>
        <v>0.52494963366080005</v>
      </c>
      <c r="AG33" s="415">
        <f>SUMIFS('EPA Export Aggregation'!AJ:AJ,'EPA Export Aggregation'!$A:$A,$B33,'EPA Export Aggregation'!$D:$D,$A$1)*IF($A33="CH4",About!$D$58,IF($A33="N2O",About!$D$59,1))</f>
        <v>0.64220904879480001</v>
      </c>
      <c r="AH33" s="415">
        <f>SUMIFS('EPA Export Aggregation'!AK:AK,'EPA Export Aggregation'!$A:$A,$B33,'EPA Export Aggregation'!$D:$D,$A$1)*IF($A33="CH4",About!$D$58,IF($A33="N2O",About!$D$59,1))</f>
        <v>0.67118932964839995</v>
      </c>
    </row>
    <row r="34" spans="1:34" x14ac:dyDescent="0.25">
      <c r="A34" s="413" t="s">
        <v>2215</v>
      </c>
      <c r="B34" s="414" t="s">
        <v>4237</v>
      </c>
      <c r="C34">
        <f>SUMIFS('EPA Export Aggregation'!F:F,'EPA Export Aggregation'!$A:$A,$B34,'EPA Export Aggregation'!$D:$D,$A$1)*IF($A34="CH4",About!$D$58,IF($A34="N2O",About!$D$59,1))</f>
        <v>0.1182790625661</v>
      </c>
      <c r="D34">
        <f>SUMIFS('EPA Export Aggregation'!G:G,'EPA Export Aggregation'!$A:$A,$B34,'EPA Export Aggregation'!$D:$D,$A$1)*IF($A34="CH4",About!$D$58,IF($A34="N2O",About!$D$59,1))</f>
        <v>0.10215695642439999</v>
      </c>
      <c r="E34">
        <f>SUMIFS('EPA Export Aggregation'!H:H,'EPA Export Aggregation'!$A:$A,$B34,'EPA Export Aggregation'!$D:$D,$A$1)*IF($A34="CH4",About!$D$58,IF($A34="N2O",About!$D$59,1))</f>
        <v>9.6760430735699995E-2</v>
      </c>
      <c r="F34">
        <f>SUMIFS('EPA Export Aggregation'!I:I,'EPA Export Aggregation'!$A:$A,$B34,'EPA Export Aggregation'!$D:$D,$A$1)*IF($A34="CH4",About!$D$58,IF($A34="N2O",About!$D$59,1))</f>
        <v>9.6921866521500005E-2</v>
      </c>
      <c r="G34">
        <f>SUMIFS('EPA Export Aggregation'!J:J,'EPA Export Aggregation'!$A:$A,$B34,'EPA Export Aggregation'!$D:$D,$A$1)*IF($A34="CH4",About!$D$58,IF($A34="N2O",About!$D$59,1))</f>
        <v>8.2461577670899996E-2</v>
      </c>
      <c r="H34">
        <f>SUMIFS('EPA Export Aggregation'!K:K,'EPA Export Aggregation'!$A:$A,$B34,'EPA Export Aggregation'!$D:$D,$A$1)*IF($A34="CH4",About!$D$58,IF($A34="N2O",About!$D$59,1))</f>
        <v>7.8108084429499999E-2</v>
      </c>
      <c r="I34">
        <f>SUMIFS('EPA Export Aggregation'!L:L,'EPA Export Aggregation'!$A:$A,$B34,'EPA Export Aggregation'!$D:$D,$A$1)*IF($A34="CH4",About!$D$58,IF($A34="N2O",About!$D$59,1))</f>
        <v>6.9255373310400006E-2</v>
      </c>
      <c r="J34">
        <f>SUMIFS('EPA Export Aggregation'!M:M,'EPA Export Aggregation'!$A:$A,$B34,'EPA Export Aggregation'!$D:$D,$A$1)*IF($A34="CH4",About!$D$58,IF($A34="N2O",About!$D$59,1))</f>
        <v>6.2081575735599998E-2</v>
      </c>
      <c r="K34">
        <f>SUMIFS('EPA Export Aggregation'!N:N,'EPA Export Aggregation'!$A:$A,$B34,'EPA Export Aggregation'!$D:$D,$A$1)*IF($A34="CH4",About!$D$58,IF($A34="N2O",About!$D$59,1))</f>
        <v>7.03294714687E-2</v>
      </c>
      <c r="L34">
        <f>SUMIFS('EPA Export Aggregation'!O:O,'EPA Export Aggregation'!$A:$A,$B34,'EPA Export Aggregation'!$D:$D,$A$1)*IF($A34="CH4",About!$D$58,IF($A34="N2O",About!$D$59,1))</f>
        <v>5.5292354047600002E-2</v>
      </c>
      <c r="M34">
        <f>SUMIFS('EPA Export Aggregation'!P:P,'EPA Export Aggregation'!$A:$A,$B34,'EPA Export Aggregation'!$D:$D,$A$1)*IF($A34="CH4",About!$D$58,IF($A34="N2O",About!$D$59,1))</f>
        <v>5.7244808975199998E-2</v>
      </c>
      <c r="N34">
        <f>SUMIFS('EPA Export Aggregation'!Q:Q,'EPA Export Aggregation'!$A:$A,$B34,'EPA Export Aggregation'!$D:$D,$A$1)*IF($A34="CH4",About!$D$58,IF($A34="N2O",About!$D$59,1))</f>
        <v>6.5115319120599993E-2</v>
      </c>
      <c r="O34">
        <f>SUMIFS('EPA Export Aggregation'!R:R,'EPA Export Aggregation'!$A:$A,$B34,'EPA Export Aggregation'!$D:$D,$A$1)*IF($A34="CH4",About!$D$58,IF($A34="N2O",About!$D$59,1))</f>
        <v>5.9682764764600001E-2</v>
      </c>
      <c r="P34">
        <f>SUMIFS('EPA Export Aggregation'!S:S,'EPA Export Aggregation'!$A:$A,$B34,'EPA Export Aggregation'!$D:$D,$A$1)*IF($A34="CH4",About!$D$58,IF($A34="N2O",About!$D$59,1))</f>
        <v>5.5790266291700003E-2</v>
      </c>
      <c r="Q34">
        <f>SUMIFS('EPA Export Aggregation'!T:T,'EPA Export Aggregation'!$A:$A,$B34,'EPA Export Aggregation'!$D:$D,$A$1)*IF($A34="CH4",About!$D$58,IF($A34="N2O",About!$D$59,1))</f>
        <v>5.0466455229999999E-2</v>
      </c>
      <c r="R34">
        <f>SUMIFS('EPA Export Aggregation'!U:U,'EPA Export Aggregation'!$A:$A,$B34,'EPA Export Aggregation'!$D:$D,$A$1)*IF($A34="CH4",About!$D$58,IF($A34="N2O",About!$D$59,1))</f>
        <v>5.64076953038E-2</v>
      </c>
      <c r="S34">
        <f>SUMIFS('EPA Export Aggregation'!V:V,'EPA Export Aggregation'!$A:$A,$B34,'EPA Export Aggregation'!$D:$D,$A$1)*IF($A34="CH4",About!$D$58,IF($A34="N2O",About!$D$59,1))</f>
        <v>6.2393728386100002E-2</v>
      </c>
      <c r="T34">
        <f>SUMIFS('EPA Export Aggregation'!W:W,'EPA Export Aggregation'!$A:$A,$B34,'EPA Export Aggregation'!$D:$D,$A$1)*IF($A34="CH4",About!$D$58,IF($A34="N2O",About!$D$59,1))</f>
        <v>5.50643600956E-2</v>
      </c>
      <c r="U34">
        <f>SUMIFS('EPA Export Aggregation'!X:X,'EPA Export Aggregation'!$A:$A,$B34,'EPA Export Aggregation'!$D:$D,$A$1)*IF($A34="CH4",About!$D$58,IF($A34="N2O",About!$D$59,1))</f>
        <v>6.1200205267799998E-2</v>
      </c>
      <c r="V34">
        <f>SUMIFS('EPA Export Aggregation'!Y:Y,'EPA Export Aggregation'!$A:$A,$B34,'EPA Export Aggregation'!$D:$D,$A$1)*IF($A34="CH4",About!$D$58,IF($A34="N2O",About!$D$59,1))</f>
        <v>5.8465689558200001E-2</v>
      </c>
      <c r="W34">
        <f>SUMIFS('EPA Export Aggregation'!Z:Z,'EPA Export Aggregation'!$A:$A,$B34,'EPA Export Aggregation'!$D:$D,$A$1)*IF($A34="CH4",About!$D$58,IF($A34="N2O",About!$D$59,1))</f>
        <v>4.58623433427E-2</v>
      </c>
      <c r="X34">
        <f>SUMIFS('EPA Export Aggregation'!AA:AA,'EPA Export Aggregation'!$A:$A,$B34,'EPA Export Aggregation'!$D:$D,$A$1)*IF($A34="CH4",About!$D$58,IF($A34="N2O",About!$D$59,1))</f>
        <v>6.1174460431199999E-2</v>
      </c>
      <c r="Y34">
        <f>SUMIFS('EPA Export Aggregation'!AB:AB,'EPA Export Aggregation'!$A:$A,$B34,'EPA Export Aggregation'!$D:$D,$A$1)*IF($A34="CH4",About!$D$58,IF($A34="N2O",About!$D$59,1))</f>
        <v>6.4677551785700005E-2</v>
      </c>
      <c r="Z34">
        <f>SUMIFS('EPA Export Aggregation'!AC:AC,'EPA Export Aggregation'!$A:$A,$B34,'EPA Export Aggregation'!$D:$D,$A$1)*IF($A34="CH4",About!$D$58,IF($A34="N2O",About!$D$59,1))</f>
        <v>6.5228592941999994E-2</v>
      </c>
      <c r="AA34">
        <f>SUMIFS('EPA Export Aggregation'!AD:AD,'EPA Export Aggregation'!$A:$A,$B34,'EPA Export Aggregation'!$D:$D,$A$1)*IF($A34="CH4",About!$D$58,IF($A34="N2O",About!$D$59,1))</f>
        <v>6.3404907435999996E-2</v>
      </c>
      <c r="AB34">
        <f>SUMIFS('EPA Export Aggregation'!AE:AE,'EPA Export Aggregation'!$A:$A,$B34,'EPA Export Aggregation'!$D:$D,$A$1)*IF($A34="CH4",About!$D$58,IF($A34="N2O",About!$D$59,1))</f>
        <v>6.6723487253899996E-2</v>
      </c>
      <c r="AC34">
        <f>SUMIFS('EPA Export Aggregation'!AF:AF,'EPA Export Aggregation'!$A:$A,$B34,'EPA Export Aggregation'!$D:$D,$A$1)*IF($A34="CH4",About!$D$58,IF($A34="N2O",About!$D$59,1))</f>
        <v>7.9603015996900006E-2</v>
      </c>
      <c r="AD34">
        <f>SUMIFS('EPA Export Aggregation'!AG:AG,'EPA Export Aggregation'!$A:$A,$B34,'EPA Export Aggregation'!$D:$D,$A$1)*IF($A34="CH4",About!$D$58,IF($A34="N2O",About!$D$59,1))</f>
        <v>9.6884066727000007E-2</v>
      </c>
      <c r="AE34">
        <f>SUMIFS('EPA Export Aggregation'!AH:AH,'EPA Export Aggregation'!$A:$A,$B34,'EPA Export Aggregation'!$D:$D,$A$1)*IF($A34="CH4",About!$D$58,IF($A34="N2O",About!$D$59,1))</f>
        <v>9.5518676021900006E-2</v>
      </c>
      <c r="AF34">
        <f>SUMIFS('EPA Export Aggregation'!AI:AI,'EPA Export Aggregation'!$A:$A,$B34,'EPA Export Aggregation'!$D:$D,$A$1)*IF($A34="CH4",About!$D$58,IF($A34="N2O",About!$D$59,1))</f>
        <v>0.10176806619830001</v>
      </c>
      <c r="AG34">
        <f>SUMIFS('EPA Export Aggregation'!AJ:AJ,'EPA Export Aggregation'!$A:$A,$B34,'EPA Export Aggregation'!$D:$D,$A$1)*IF($A34="CH4",About!$D$58,IF($A34="N2O",About!$D$59,1))</f>
        <v>0.1080174563746</v>
      </c>
      <c r="AH34">
        <f>SUMIFS('EPA Export Aggregation'!AK:AK,'EPA Export Aggregation'!$A:$A,$B34,'EPA Export Aggregation'!$D:$D,$A$1)*IF($A34="CH4",About!$D$58,IF($A34="N2O",About!$D$59,1))</f>
        <v>0.114266846551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1.1420554655800001E-2</v>
      </c>
      <c r="D74">
        <f>SUMIFS('EPA Export Aggregation'!G:G,'EPA Export Aggregation'!$A:$A,$B74,'EPA Export Aggregation'!$D:$D,$A$1)*IF($A74="CH4",About!$D$58,IF($A74="N2O",About!$D$59,1))</f>
        <v>2.39527840274E-2</v>
      </c>
      <c r="E74">
        <f>SUMIFS('EPA Export Aggregation'!H:H,'EPA Export Aggregation'!$A:$A,$B74,'EPA Export Aggregation'!$D:$D,$A$1)*IF($A74="CH4",About!$D$58,IF($A74="N2O",About!$D$59,1))</f>
        <v>8.1024352177999998E-2</v>
      </c>
      <c r="F74">
        <f>SUMIFS('EPA Export Aggregation'!I:I,'EPA Export Aggregation'!$A:$A,$B74,'EPA Export Aggregation'!$D:$D,$A$1)*IF($A74="CH4",About!$D$58,IF($A74="N2O",About!$D$59,1))</f>
        <v>0.28081821602220003</v>
      </c>
      <c r="G74">
        <f>SUMIFS('EPA Export Aggregation'!J:J,'EPA Export Aggregation'!$A:$A,$B74,'EPA Export Aggregation'!$D:$D,$A$1)*IF($A74="CH4",About!$D$58,IF($A74="N2O",About!$D$59,1))</f>
        <v>0.69114136482519983</v>
      </c>
      <c r="H74">
        <f>SUMIFS('EPA Export Aggregation'!K:K,'EPA Export Aggregation'!$A:$A,$B74,'EPA Export Aggregation'!$D:$D,$A$1)*IF($A74="CH4",About!$D$58,IF($A74="N2O",About!$D$59,1))</f>
        <v>1.5084417366241996</v>
      </c>
      <c r="I74">
        <f>SUMIFS('EPA Export Aggregation'!L:L,'EPA Export Aggregation'!$A:$A,$B74,'EPA Export Aggregation'!$D:$D,$A$1)*IF($A74="CH4",About!$D$58,IF($A74="N2O",About!$D$59,1))</f>
        <v>2.0970598566854002</v>
      </c>
      <c r="J74">
        <f>SUMIFS('EPA Export Aggregation'!M:M,'EPA Export Aggregation'!$A:$A,$B74,'EPA Export Aggregation'!$D:$D,$A$1)*IF($A74="CH4",About!$D$58,IF($A74="N2O",About!$D$59,1))</f>
        <v>2.6549182676368002</v>
      </c>
      <c r="K74">
        <f>SUMIFS('EPA Export Aggregation'!N:N,'EPA Export Aggregation'!$A:$A,$B74,'EPA Export Aggregation'!$D:$D,$A$1)*IF($A74="CH4",About!$D$58,IF($A74="N2O",About!$D$59,1))</f>
        <v>3.0489060792492997</v>
      </c>
      <c r="L74">
        <f>SUMIFS('EPA Export Aggregation'!O:O,'EPA Export Aggregation'!$A:$A,$B74,'EPA Export Aggregation'!$D:$D,$A$1)*IF($A74="CH4",About!$D$58,IF($A74="N2O",About!$D$59,1))</f>
        <v>3.4594587895103999</v>
      </c>
      <c r="M74">
        <f>SUMIFS('EPA Export Aggregation'!P:P,'EPA Export Aggregation'!$A:$A,$B74,'EPA Export Aggregation'!$D:$D,$A$1)*IF($A74="CH4",About!$D$58,IF($A74="N2O",About!$D$59,1))</f>
        <v>3.8076656399532012</v>
      </c>
      <c r="N74">
        <f>SUMIFS('EPA Export Aggregation'!Q:Q,'EPA Export Aggregation'!$A:$A,$B74,'EPA Export Aggregation'!$D:$D,$A$1)*IF($A74="CH4",About!$D$58,IF($A74="N2O",About!$D$59,1))</f>
        <v>4.1351925168414008</v>
      </c>
      <c r="O74">
        <f>SUMIFS('EPA Export Aggregation'!R:R,'EPA Export Aggregation'!$A:$A,$B74,'EPA Export Aggregation'!$D:$D,$A$1)*IF($A74="CH4",About!$D$58,IF($A74="N2O",About!$D$59,1))</f>
        <v>4.3559557998778997</v>
      </c>
      <c r="P74">
        <f>SUMIFS('EPA Export Aggregation'!S:S,'EPA Export Aggregation'!$A:$A,$B74,'EPA Export Aggregation'!$D:$D,$A$1)*IF($A74="CH4",About!$D$58,IF($A74="N2O",About!$D$59,1))</f>
        <v>4.5503301602932993</v>
      </c>
      <c r="Q74">
        <f>SUMIFS('EPA Export Aggregation'!T:T,'EPA Export Aggregation'!$A:$A,$B74,'EPA Export Aggregation'!$D:$D,$A$1)*IF($A74="CH4",About!$D$58,IF($A74="N2O",About!$D$59,1))</f>
        <v>4.7163667494929991</v>
      </c>
      <c r="R74">
        <f>SUMIFS('EPA Export Aggregation'!U:U,'EPA Export Aggregation'!$A:$A,$B74,'EPA Export Aggregation'!$D:$D,$A$1)*IF($A74="CH4",About!$D$58,IF($A74="N2O",About!$D$59,1))</f>
        <v>4.8989910180178997</v>
      </c>
      <c r="S74">
        <f>SUMIFS('EPA Export Aggregation'!V:V,'EPA Export Aggregation'!$A:$A,$B74,'EPA Export Aggregation'!$D:$D,$A$1)*IF($A74="CH4",About!$D$58,IF($A74="N2O",About!$D$59,1))</f>
        <v>5.1749064057327994</v>
      </c>
      <c r="T74">
        <f>SUMIFS('EPA Export Aggregation'!W:W,'EPA Export Aggregation'!$A:$A,$B74,'EPA Export Aggregation'!$D:$D,$A$1)*IF($A74="CH4",About!$D$58,IF($A74="N2O",About!$D$59,1))</f>
        <v>5.4943815732008998</v>
      </c>
      <c r="U74">
        <f>SUMIFS('EPA Export Aggregation'!X:X,'EPA Export Aggregation'!$A:$A,$B74,'EPA Export Aggregation'!$D:$D,$A$1)*IF($A74="CH4",About!$D$58,IF($A74="N2O",About!$D$59,1))</f>
        <v>5.8511860998915015</v>
      </c>
      <c r="V74">
        <f>SUMIFS('EPA Export Aggregation'!Y:Y,'EPA Export Aggregation'!$A:$A,$B74,'EPA Export Aggregation'!$D:$D,$A$1)*IF($A74="CH4",About!$D$58,IF($A74="N2O",About!$D$59,1))</f>
        <v>6.2135765574627007</v>
      </c>
      <c r="W74">
        <f>SUMIFS('EPA Export Aggregation'!Z:Z,'EPA Export Aggregation'!$A:$A,$B74,'EPA Export Aggregation'!$D:$D,$A$1)*IF($A74="CH4",About!$D$58,IF($A74="N2O",About!$D$59,1))</f>
        <v>6.8541270149133009</v>
      </c>
      <c r="X74">
        <f>SUMIFS('EPA Export Aggregation'!AA:AA,'EPA Export Aggregation'!$A:$A,$B74,'EPA Export Aggregation'!$D:$D,$A$1)*IF($A74="CH4",About!$D$58,IF($A74="N2O",About!$D$59,1))</f>
        <v>6.9903320708451</v>
      </c>
      <c r="Y74">
        <f>SUMIFS('EPA Export Aggregation'!AB:AB,'EPA Export Aggregation'!$A:$A,$B74,'EPA Export Aggregation'!$D:$D,$A$1)*IF($A74="CH4",About!$D$58,IF($A74="N2O",About!$D$59,1))</f>
        <v>7.2436755852789005</v>
      </c>
      <c r="Z74">
        <f>SUMIFS('EPA Export Aggregation'!AC:AC,'EPA Export Aggregation'!$A:$A,$B74,'EPA Export Aggregation'!$D:$D,$A$1)*IF($A74="CH4",About!$D$58,IF($A74="N2O",About!$D$59,1))</f>
        <v>7.1576724756835013</v>
      </c>
      <c r="AA74">
        <f>SUMIFS('EPA Export Aggregation'!AD:AD,'EPA Export Aggregation'!$A:$A,$B74,'EPA Export Aggregation'!$D:$D,$A$1)*IF($A74="CH4",About!$D$58,IF($A74="N2O",About!$D$59,1))</f>
        <v>6.4552398887286992</v>
      </c>
      <c r="AB74">
        <f>SUMIFS('EPA Export Aggregation'!AE:AE,'EPA Export Aggregation'!$A:$A,$B74,'EPA Export Aggregation'!$D:$D,$A$1)*IF($A74="CH4",About!$D$58,IF($A74="N2O",About!$D$59,1))</f>
        <v>6.9504475025715013</v>
      </c>
      <c r="AC74">
        <f>SUMIFS('EPA Export Aggregation'!AF:AF,'EPA Export Aggregation'!$A:$A,$B74,'EPA Export Aggregation'!$D:$D,$A$1)*IF($A74="CH4",About!$D$58,IF($A74="N2O",About!$D$59,1))</f>
        <v>6.4750523455744009</v>
      </c>
      <c r="AD74">
        <f>SUMIFS('EPA Export Aggregation'!AG:AG,'EPA Export Aggregation'!$A:$A,$B74,'EPA Export Aggregation'!$D:$D,$A$1)*IF($A74="CH4",About!$D$58,IF($A74="N2O",About!$D$59,1))</f>
        <v>6.9397635497404995</v>
      </c>
      <c r="AE74">
        <f>SUMIFS('EPA Export Aggregation'!AH:AH,'EPA Export Aggregation'!$A:$A,$B74,'EPA Export Aggregation'!$D:$D,$A$1)*IF($A74="CH4",About!$D$58,IF($A74="N2O",About!$D$59,1))</f>
        <v>5.9347888957553012</v>
      </c>
      <c r="AF74">
        <f>SUMIFS('EPA Export Aggregation'!AI:AI,'EPA Export Aggregation'!$A:$A,$B74,'EPA Export Aggregation'!$D:$D,$A$1)*IF($A74="CH4",About!$D$58,IF($A74="N2O",About!$D$59,1))</f>
        <v>6.0040816936368007</v>
      </c>
      <c r="AG74">
        <f>SUMIFS('EPA Export Aggregation'!AJ:AJ,'EPA Export Aggregation'!$A:$A,$B74,'EPA Export Aggregation'!$D:$D,$A$1)*IF($A74="CH4",About!$D$58,IF($A74="N2O",About!$D$59,1))</f>
        <v>5.5885832314058987</v>
      </c>
      <c r="AH74">
        <f>SUMIFS('EPA Export Aggregation'!AK:AK,'EPA Export Aggregation'!$A:$A,$B74,'EPA Export Aggregation'!$D:$D,$A$1)*IF($A74="CH4",About!$D$58,IF($A74="N2O",About!$D$59,1))</f>
        <v>5.6726365775250986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2026-09-29T17:52:30Z</dcterms:modified>
</cp:coreProperties>
</file>