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land/BLAPE/"/>
    </mc:Choice>
  </mc:AlternateContent>
  <xr:revisionPtr revIDLastSave="0" documentId="8_{0DBA80EF-E788-F54B-9C2B-2367B28322C0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<sst xmlns="http://schemas.openxmlformats.org/spreadsheetml/2006/main" count="15367" uniqueCount="462">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</sst>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37</v>
      </c>
      <c r="C1" s="57">
        <v>44348</v>
      </c>
      <c r="H1" s="53" t="s">
        <v>2</v>
      </c>
    </row>
    <row r="2" spans="1:8" x14ac:dyDescent="0.2">
      <c r="B2" s="2" t="str">
        <f>LOOKUP(B1,F2:G51,G2:G51)</f>
        <v>IL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Illinois</v>
      </c>
      <c r="B18" s="2">
        <f>SUMIFS('LULUCF Dataframe EPA'!AD2:AD766,'LULUCF Dataframe EPA'!A2:A766,Data!A18)</f>
        <v>-21.482064710158241</v>
      </c>
      <c r="C18" s="2">
        <f>B18/D11</f>
        <v>-20.057535822451886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-20057535822451.887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-20057535822451.887</v>
      </c>
      <c r="C2" s="25">
        <f>$B$2*Data!C$11</f>
        <v>-20769800266304.922</v>
      </c>
      <c r="D2" s="25">
        <f>$B$2*Data!D$11</f>
        <v>-21482064710158.242</v>
      </c>
      <c r="E2" s="25">
        <f>$B$2*Data!E$11</f>
        <v>-22194329154011.277</v>
      </c>
      <c r="F2" s="25">
        <f>$B$2*Data!F$11</f>
        <v>-22906593597864.312</v>
      </c>
      <c r="G2" s="25">
        <f>$B$2*Data!G$11</f>
        <v>-23618858041717.633</v>
      </c>
      <c r="H2" s="25">
        <f>$B$2*Data!H$11</f>
        <v>-23352551454401.508</v>
      </c>
      <c r="I2" s="25">
        <f>$B$2*Data!I$11</f>
        <v>-23086244867085.523</v>
      </c>
      <c r="J2" s="25">
        <f>$B$2*Data!J$11</f>
        <v>-22819938279769.469</v>
      </c>
      <c r="K2" s="25">
        <f>$B$2*Data!K$11</f>
        <v>-22553631692453.488</v>
      </c>
      <c r="L2" s="25">
        <f>$B$2*Data!L$11</f>
        <v>-22287325105137.504</v>
      </c>
      <c r="M2" s="25">
        <f>$B$2*Data!M$11</f>
        <v>-21649034713316.543</v>
      </c>
      <c r="N2" s="25">
        <f>$B$2*Data!N$11</f>
        <v>-21010744321495.512</v>
      </c>
      <c r="O2" s="25">
        <f>$B$2*Data!O$11</f>
        <v>-20372453929674.766</v>
      </c>
      <c r="P2" s="25">
        <f>$B$2*Data!P$11</f>
        <v>-19734163537853.734</v>
      </c>
      <c r="Q2" s="25">
        <f>$B$2*Data!Q$11</f>
        <v>-19095873146032.988</v>
      </c>
      <c r="R2" s="25">
        <f>$B$2*Data!R$11</f>
        <v>-19088370063612.551</v>
      </c>
      <c r="S2" s="25">
        <f>$B$2*Data!S$11</f>
        <v>-19080866981192.141</v>
      </c>
      <c r="T2" s="25">
        <f>$B$2*Data!T$11</f>
        <v>-19073363898771.727</v>
      </c>
      <c r="U2" s="25">
        <f>$B$2*Data!U$11</f>
        <v>-19065860816351.316</v>
      </c>
      <c r="V2" s="25">
        <f>$B$2*Data!V$11</f>
        <v>-19058357733930.906</v>
      </c>
      <c r="W2" s="25">
        <f>$B$2*Data!W$11</f>
        <v>-19050854651510.492</v>
      </c>
      <c r="X2" s="25">
        <f>$B$2*Data!X$11</f>
        <v>-19043351569090.082</v>
      </c>
      <c r="Y2" s="25">
        <f>$B$2*Data!Y$11</f>
        <v>-19035848486669.668</v>
      </c>
      <c r="Z2" s="25">
        <f>$B$2*Data!Z$11</f>
        <v>-19028345404249.258</v>
      </c>
      <c r="AA2" s="25">
        <f>$B$2*Data!AA$11</f>
        <v>-19020842321828.848</v>
      </c>
      <c r="AB2" s="25">
        <f>$B$2*Data!AB$11</f>
        <v>-19013339239408.434</v>
      </c>
      <c r="AC2" s="25">
        <f>$B$2*Data!AC$11</f>
        <v>-19005836156988.023</v>
      </c>
      <c r="AD2" s="25">
        <f>$B$2*Data!AD$11</f>
        <v>-18998333074567.609</v>
      </c>
      <c r="AE2" s="25">
        <f>$B$2*Data!AE$11</f>
        <v>-18990829992147.195</v>
      </c>
      <c r="AF2" s="25">
        <f>$B$2*Data!AF$11</f>
        <v>-18983326909726.785</v>
      </c>
      <c r="AG2" s="25">
        <f>$B$2*Data!AG$11</f>
        <v>-18975823827306.375</v>
      </c>
      <c r="AH2" s="25">
        <f>$B$2*Data!AH$11</f>
        <v>-18968320744885.965</v>
      </c>
      <c r="AI2" s="25">
        <f>$B$2*Data!AI$11</f>
        <v>-18960817662465.551</v>
      </c>
      <c r="AJ2" s="25">
        <f>$B$2*Data!AJ$11</f>
        <v>-18953314580045.137</v>
      </c>
      <c r="AK2" s="25">
        <f>$B$2*Data!AK$11</f>
        <v>-18945811497624.727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8624172490.1559181</v>
      </c>
      <c r="C11" s="25">
        <f>(ABS(C$2)*'data from RPEpUACE'!$B11)+SUMIFS('Override Calcs'!$E$4:$E$6,'Override Calcs'!$A$4:$A$6,About!$B$2,'Override Calcs'!$B$4:$B$6,"CH4")</f>
        <v>8930426033.7999763</v>
      </c>
      <c r="D11" s="25">
        <f>(ABS(D$2)*'data from RPEpUACE'!$B11)+SUMIFS('Override Calcs'!$E$4:$E$6,'Override Calcs'!$A$4:$A$6,About!$B$2,'Override Calcs'!$B$4:$B$6,"CH4")</f>
        <v>9236679577.4441586</v>
      </c>
      <c r="E11" s="25">
        <f>(ABS(E$2)*'data from RPEpUACE'!$B11)+SUMIFS('Override Calcs'!$E$4:$E$6,'Override Calcs'!$A$4:$A$6,About!$B$2,'Override Calcs'!$B$4:$B$6,"CH4")</f>
        <v>9542933121.0882168</v>
      </c>
      <c r="F11" s="25">
        <f>(ABS(F$2)*'data from RPEpUACE'!$B11)+SUMIFS('Override Calcs'!$E$4:$E$6,'Override Calcs'!$A$4:$A$6,About!$B$2,'Override Calcs'!$B$4:$B$6,"CH4")</f>
        <v>9849186664.7322769</v>
      </c>
      <c r="G11" s="25">
        <f>(ABS(G$2)*'data from RPEpUACE'!$B11)+SUMIFS('Override Calcs'!$E$4:$E$6,'Override Calcs'!$A$4:$A$6,About!$B$2,'Override Calcs'!$B$4:$B$6,"CH4")</f>
        <v>10155440208.376459</v>
      </c>
      <c r="H11" s="25">
        <f>(ABS(H$2)*'data from RPEpUACE'!$B11)+SUMIFS('Override Calcs'!$E$4:$E$6,'Override Calcs'!$A$4:$A$6,About!$B$2,'Override Calcs'!$B$4:$B$6,"CH4")</f>
        <v>10040935916.094044</v>
      </c>
      <c r="I11" s="25">
        <f>(ABS(I$2)*'data from RPEpUACE'!$B11)+SUMIFS('Override Calcs'!$E$4:$E$6,'Override Calcs'!$A$4:$A$6,About!$B$2,'Override Calcs'!$B$4:$B$6,"CH4")</f>
        <v>9926431623.8116894</v>
      </c>
      <c r="J11" s="25">
        <f>(ABS(J$2)*'data from RPEpUACE'!$B11)+SUMIFS('Override Calcs'!$E$4:$E$6,'Override Calcs'!$A$4:$A$6,About!$B$2,'Override Calcs'!$B$4:$B$6,"CH4")</f>
        <v>9811927331.5293064</v>
      </c>
      <c r="K11" s="25">
        <f>(ABS(K$2)*'data from RPEpUACE'!$B11)+SUMIFS('Override Calcs'!$E$4:$E$6,'Override Calcs'!$A$4:$A$6,About!$B$2,'Override Calcs'!$B$4:$B$6,"CH4")</f>
        <v>9697423039.246954</v>
      </c>
      <c r="L11" s="25">
        <f>(ABS(L$2)*'data from RPEpUACE'!$B11)+SUMIFS('Override Calcs'!$E$4:$E$6,'Override Calcs'!$A$4:$A$6,About!$B$2,'Override Calcs'!$B$4:$B$6,"CH4")</f>
        <v>9582918746.9645996</v>
      </c>
      <c r="M11" s="25">
        <f>(ABS(M$2)*'data from RPEpUACE'!$B11)+SUMIFS('Override Calcs'!$E$4:$E$6,'Override Calcs'!$A$4:$A$6,About!$B$2,'Override Calcs'!$B$4:$B$6,"CH4")</f>
        <v>9308471951.1766872</v>
      </c>
      <c r="N11" s="25">
        <f>(ABS(N$2)*'data from RPEpUACE'!$B11)+SUMIFS('Override Calcs'!$E$4:$E$6,'Override Calcs'!$A$4:$A$6,About!$B$2,'Override Calcs'!$B$4:$B$6,"CH4")</f>
        <v>9034025155.3887463</v>
      </c>
      <c r="O11" s="25">
        <f>(ABS(O$2)*'data from RPEpUACE'!$B11)+SUMIFS('Override Calcs'!$E$4:$E$6,'Override Calcs'!$A$4:$A$6,About!$B$2,'Override Calcs'!$B$4:$B$6,"CH4")</f>
        <v>8759578359.6009274</v>
      </c>
      <c r="P11" s="25">
        <f>(ABS(P$2)*'data from RPEpUACE'!$B11)+SUMIFS('Override Calcs'!$E$4:$E$6,'Override Calcs'!$A$4:$A$6,About!$B$2,'Override Calcs'!$B$4:$B$6,"CH4")</f>
        <v>8485131563.8129854</v>
      </c>
      <c r="Q11" s="25">
        <f>(ABS(Q$2)*'data from RPEpUACE'!$B11)+SUMIFS('Override Calcs'!$E$4:$E$6,'Override Calcs'!$A$4:$A$6,About!$B$2,'Override Calcs'!$B$4:$B$6,"CH4")</f>
        <v>8210684768.0251656</v>
      </c>
      <c r="R11" s="25">
        <f>(ABS(R$2)*'data from RPEpUACE'!$B11)+SUMIFS('Override Calcs'!$E$4:$E$6,'Override Calcs'!$A$4:$A$6,About!$B$2,'Override Calcs'!$B$4:$B$6,"CH4")</f>
        <v>8207458655.0283098</v>
      </c>
      <c r="S11" s="25">
        <f>(ABS(S$2)*'data from RPEpUACE'!$B11)+SUMIFS('Override Calcs'!$E$4:$E$6,'Override Calcs'!$A$4:$A$6,About!$B$2,'Override Calcs'!$B$4:$B$6,"CH4")</f>
        <v>8204232542.0314665</v>
      </c>
      <c r="T11" s="25">
        <f>(ABS(T$2)*'data from RPEpUACE'!$B11)+SUMIFS('Override Calcs'!$E$4:$E$6,'Override Calcs'!$A$4:$A$6,About!$B$2,'Override Calcs'!$B$4:$B$6,"CH4")</f>
        <v>8201006429.0346212</v>
      </c>
      <c r="U11" s="25">
        <f>(ABS(U$2)*'data from RPEpUACE'!$B11)+SUMIFS('Override Calcs'!$E$4:$E$6,'Override Calcs'!$A$4:$A$6,About!$B$2,'Override Calcs'!$B$4:$B$6,"CH4")</f>
        <v>8197780316.0377769</v>
      </c>
      <c r="V11" s="25">
        <f>(ABS(V$2)*'data from RPEpUACE'!$B11)+SUMIFS('Override Calcs'!$E$4:$E$6,'Override Calcs'!$A$4:$A$6,About!$B$2,'Override Calcs'!$B$4:$B$6,"CH4")</f>
        <v>8194554203.0409327</v>
      </c>
      <c r="W11" s="25">
        <f>(ABS(W$2)*'data from RPEpUACE'!$B11)+SUMIFS('Override Calcs'!$E$4:$E$6,'Override Calcs'!$A$4:$A$6,About!$B$2,'Override Calcs'!$B$4:$B$6,"CH4")</f>
        <v>8191328090.0440874</v>
      </c>
      <c r="X11" s="25">
        <f>(ABS(X$2)*'data from RPEpUACE'!$B11)+SUMIFS('Override Calcs'!$E$4:$E$6,'Override Calcs'!$A$4:$A$6,About!$B$2,'Override Calcs'!$B$4:$B$6,"CH4")</f>
        <v>8188101977.0472441</v>
      </c>
      <c r="Y11" s="25">
        <f>(ABS(Y$2)*'data from RPEpUACE'!$B11)+SUMIFS('Override Calcs'!$E$4:$E$6,'Override Calcs'!$A$4:$A$6,About!$B$2,'Override Calcs'!$B$4:$B$6,"CH4")</f>
        <v>8184875864.0503979</v>
      </c>
      <c r="Z11" s="25">
        <f>(ABS(Z$2)*'data from RPEpUACE'!$B11)+SUMIFS('Override Calcs'!$E$4:$E$6,'Override Calcs'!$A$4:$A$6,About!$B$2,'Override Calcs'!$B$4:$B$6,"CH4")</f>
        <v>8181649751.0535545</v>
      </c>
      <c r="AA11" s="25">
        <f>(ABS(AA$2)*'data from RPEpUACE'!$B11)+SUMIFS('Override Calcs'!$E$4:$E$6,'Override Calcs'!$A$4:$A$6,About!$B$2,'Override Calcs'!$B$4:$B$6,"CH4")</f>
        <v>8178423638.0567102</v>
      </c>
      <c r="AB11" s="25">
        <f>(ABS(AB$2)*'data from RPEpUACE'!$B11)+SUMIFS('Override Calcs'!$E$4:$E$6,'Override Calcs'!$A$4:$A$6,About!$B$2,'Override Calcs'!$B$4:$B$6,"CH4")</f>
        <v>8175197525.059865</v>
      </c>
      <c r="AC11" s="25">
        <f>(ABS(AC$2)*'data from RPEpUACE'!$B11)+SUMIFS('Override Calcs'!$E$4:$E$6,'Override Calcs'!$A$4:$A$6,About!$B$2,'Override Calcs'!$B$4:$B$6,"CH4")</f>
        <v>8171971412.0630207</v>
      </c>
      <c r="AD11" s="25">
        <f>(ABS(AD$2)*'data from RPEpUACE'!$B11)+SUMIFS('Override Calcs'!$E$4:$E$6,'Override Calcs'!$A$4:$A$6,About!$B$2,'Override Calcs'!$B$4:$B$6,"CH4")</f>
        <v>8168745299.0661755</v>
      </c>
      <c r="AE11" s="25">
        <f>(ABS(AE$2)*'data from RPEpUACE'!$B11)+SUMIFS('Override Calcs'!$E$4:$E$6,'Override Calcs'!$A$4:$A$6,About!$B$2,'Override Calcs'!$B$4:$B$6,"CH4")</f>
        <v>8165519186.0693302</v>
      </c>
      <c r="AF11" s="25">
        <f>(ABS(AF$2)*'data from RPEpUACE'!$B11)+SUMIFS('Override Calcs'!$E$4:$E$6,'Override Calcs'!$A$4:$A$6,About!$B$2,'Override Calcs'!$B$4:$B$6,"CH4")</f>
        <v>8162293073.0724859</v>
      </c>
      <c r="AG11" s="25">
        <f>(ABS(AG$2)*'data from RPEpUACE'!$B11)+SUMIFS('Override Calcs'!$E$4:$E$6,'Override Calcs'!$A$4:$A$6,About!$B$2,'Override Calcs'!$B$4:$B$6,"CH4")</f>
        <v>8159066960.0756416</v>
      </c>
      <c r="AH11" s="25">
        <f>(ABS(AH$2)*'data from RPEpUACE'!$B11)+SUMIFS('Override Calcs'!$E$4:$E$6,'Override Calcs'!$A$4:$A$6,About!$B$2,'Override Calcs'!$B$4:$B$6,"CH4")</f>
        <v>8155840847.0787983</v>
      </c>
      <c r="AI11" s="25">
        <f>(ABS(AI$2)*'data from RPEpUACE'!$B11)+SUMIFS('Override Calcs'!$E$4:$E$6,'Override Calcs'!$A$4:$A$6,About!$B$2,'Override Calcs'!$B$4:$B$6,"CH4")</f>
        <v>8152614734.0819521</v>
      </c>
      <c r="AJ11" s="25">
        <f>(ABS(AJ$2)*'data from RPEpUACE'!$B11)+SUMIFS('Override Calcs'!$E$4:$E$6,'Override Calcs'!$A$4:$A$6,About!$B$2,'Override Calcs'!$B$4:$B$6,"CH4")</f>
        <v>8149388621.0851068</v>
      </c>
      <c r="AK11" s="25">
        <f>(ABS(AK$2)*'data from RPEpUACE'!$B11)+SUMIFS('Override Calcs'!$E$4:$E$6,'Override Calcs'!$A$4:$A$6,About!$B$2,'Override Calcs'!$B$4:$B$6,"CH4")</f>
        <v>8146162508.0882635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702089035.99845314</v>
      </c>
      <c r="C12" s="25">
        <f>(ABS(C$2)*'data from RPEpUACE'!$B12)+SUMIFS('Override Calcs'!$E$4:$E$6,'Override Calcs'!$A$4:$A$6,About!$B$2,'Override Calcs'!$B$4:$B$6,"N2O")</f>
        <v>727020964.88480127</v>
      </c>
      <c r="D12" s="25">
        <f>(ABS(D$2)*'data from RPEpUACE'!$B12)+SUMIFS('Override Calcs'!$E$4:$E$6,'Override Calcs'!$A$4:$A$6,About!$B$2,'Override Calcs'!$B$4:$B$6,"N2O")</f>
        <v>751952893.77115941</v>
      </c>
      <c r="E12" s="25">
        <f>(ABS(E$2)*'data from RPEpUACE'!$B12)+SUMIFS('Override Calcs'!$E$4:$E$6,'Override Calcs'!$A$4:$A$6,About!$B$2,'Override Calcs'!$B$4:$B$6,"N2O")</f>
        <v>776884822.65750766</v>
      </c>
      <c r="F12" s="25">
        <f>(ABS(F$2)*'data from RPEpUACE'!$B12)+SUMIFS('Override Calcs'!$E$4:$E$6,'Override Calcs'!$A$4:$A$6,About!$B$2,'Override Calcs'!$B$4:$B$6,"N2O")</f>
        <v>801816751.54385579</v>
      </c>
      <c r="G12" s="25">
        <f>(ABS(G$2)*'data from RPEpUACE'!$B12)+SUMIFS('Override Calcs'!$E$4:$E$6,'Override Calcs'!$A$4:$A$6,About!$B$2,'Override Calcs'!$B$4:$B$6,"N2O")</f>
        <v>826748680.43021405</v>
      </c>
      <c r="H12" s="25">
        <f>(ABS(H$2)*'data from RPEpUACE'!$B12)+SUMIFS('Override Calcs'!$E$4:$E$6,'Override Calcs'!$A$4:$A$6,About!$B$2,'Override Calcs'!$B$4:$B$6,"N2O")</f>
        <v>817426950.34213781</v>
      </c>
      <c r="I12" s="25">
        <f>(ABS(I$2)*'data from RPEpUACE'!$B12)+SUMIFS('Override Calcs'!$E$4:$E$6,'Override Calcs'!$A$4:$A$6,About!$B$2,'Override Calcs'!$B$4:$B$6,"N2O")</f>
        <v>808105220.25406647</v>
      </c>
      <c r="J12" s="25">
        <f>(ABS(J$2)*'data from RPEpUACE'!$B12)+SUMIFS('Override Calcs'!$E$4:$E$6,'Override Calcs'!$A$4:$A$6,About!$B$2,'Override Calcs'!$B$4:$B$6,"N2O")</f>
        <v>798783490.16599274</v>
      </c>
      <c r="K12" s="25">
        <f>(ABS(K$2)*'data from RPEpUACE'!$B12)+SUMIFS('Override Calcs'!$E$4:$E$6,'Override Calcs'!$A$4:$A$6,About!$B$2,'Override Calcs'!$B$4:$B$6,"N2O")</f>
        <v>789461760.07792163</v>
      </c>
      <c r="L12" s="25">
        <f>(ABS(L$2)*'data from RPEpUACE'!$B12)+SUMIFS('Override Calcs'!$E$4:$E$6,'Override Calcs'!$A$4:$A$6,About!$B$2,'Override Calcs'!$B$4:$B$6,"N2O")</f>
        <v>780140029.98985028</v>
      </c>
      <c r="M12" s="25">
        <f>(ABS(M$2)*'data from RPEpUACE'!$B12)+SUMIFS('Override Calcs'!$E$4:$E$6,'Override Calcs'!$A$4:$A$6,About!$B$2,'Override Calcs'!$B$4:$B$6,"N2O")</f>
        <v>757797470.57240582</v>
      </c>
      <c r="N12" s="25">
        <f>(ABS(N$2)*'data from RPEpUACE'!$B12)+SUMIFS('Override Calcs'!$E$4:$E$6,'Override Calcs'!$A$4:$A$6,About!$B$2,'Override Calcs'!$B$4:$B$6,"N2O")</f>
        <v>735454911.15495884</v>
      </c>
      <c r="O12" s="25">
        <f>(ABS(O$2)*'data from RPEpUACE'!$B12)+SUMIFS('Override Calcs'!$E$4:$E$6,'Override Calcs'!$A$4:$A$6,About!$B$2,'Override Calcs'!$B$4:$B$6,"N2O")</f>
        <v>713112351.73752177</v>
      </c>
      <c r="P12" s="25">
        <f>(ABS(P$2)*'data from RPEpUACE'!$B12)+SUMIFS('Override Calcs'!$E$4:$E$6,'Override Calcs'!$A$4:$A$6,About!$B$2,'Override Calcs'!$B$4:$B$6,"N2O")</f>
        <v>690769792.3200748</v>
      </c>
      <c r="Q12" s="25">
        <f>(ABS(Q$2)*'data from RPEpUACE'!$B12)+SUMIFS('Override Calcs'!$E$4:$E$6,'Override Calcs'!$A$4:$A$6,About!$B$2,'Override Calcs'!$B$4:$B$6,"N2O")</f>
        <v>668427232.90263784</v>
      </c>
      <c r="R12" s="25">
        <f>(ABS(R$2)*'data from RPEpUACE'!$B12)+SUMIFS('Override Calcs'!$E$4:$E$6,'Override Calcs'!$A$4:$A$6,About!$B$2,'Override Calcs'!$B$4:$B$6,"N2O")</f>
        <v>668164596.85650468</v>
      </c>
      <c r="S12" s="25">
        <f>(ABS(S$2)*'data from RPEpUACE'!$B12)+SUMIFS('Override Calcs'!$E$4:$E$6,'Override Calcs'!$A$4:$A$6,About!$B$2,'Override Calcs'!$B$4:$B$6,"N2O")</f>
        <v>667901960.81037259</v>
      </c>
      <c r="T12" s="25">
        <f>(ABS(T$2)*'data from RPEpUACE'!$B12)+SUMIFS('Override Calcs'!$E$4:$E$6,'Override Calcs'!$A$4:$A$6,About!$B$2,'Override Calcs'!$B$4:$B$6,"N2O")</f>
        <v>667639324.76424026</v>
      </c>
      <c r="U12" s="25">
        <f>(ABS(U$2)*'data from RPEpUACE'!$B12)+SUMIFS('Override Calcs'!$E$4:$E$6,'Override Calcs'!$A$4:$A$6,About!$B$2,'Override Calcs'!$B$4:$B$6,"N2O")</f>
        <v>667376688.71810818</v>
      </c>
      <c r="V12" s="25">
        <f>(ABS(V$2)*'data from RPEpUACE'!$B12)+SUMIFS('Override Calcs'!$E$4:$E$6,'Override Calcs'!$A$4:$A$6,About!$B$2,'Override Calcs'!$B$4:$B$6,"N2O")</f>
        <v>667114052.67197597</v>
      </c>
      <c r="W12" s="25">
        <f>(ABS(W$2)*'data from RPEpUACE'!$B12)+SUMIFS('Override Calcs'!$E$4:$E$6,'Override Calcs'!$A$4:$A$6,About!$B$2,'Override Calcs'!$B$4:$B$6,"N2O")</f>
        <v>666851416.62584364</v>
      </c>
      <c r="X12" s="25">
        <f>(ABS(X$2)*'data from RPEpUACE'!$B12)+SUMIFS('Override Calcs'!$E$4:$E$6,'Override Calcs'!$A$4:$A$6,About!$B$2,'Override Calcs'!$B$4:$B$6,"N2O")</f>
        <v>666588780.57971156</v>
      </c>
      <c r="Y12" s="25">
        <f>(ABS(Y$2)*'data from RPEpUACE'!$B12)+SUMIFS('Override Calcs'!$E$4:$E$6,'Override Calcs'!$A$4:$A$6,About!$B$2,'Override Calcs'!$B$4:$B$6,"N2O")</f>
        <v>666326144.53357923</v>
      </c>
      <c r="Z12" s="25">
        <f>(ABS(Z$2)*'data from RPEpUACE'!$B12)+SUMIFS('Override Calcs'!$E$4:$E$6,'Override Calcs'!$A$4:$A$6,About!$B$2,'Override Calcs'!$B$4:$B$6,"N2O")</f>
        <v>666063508.48744714</v>
      </c>
      <c r="AA12" s="25">
        <f>(ABS(AA$2)*'data from RPEpUACE'!$B12)+SUMIFS('Override Calcs'!$E$4:$E$6,'Override Calcs'!$A$4:$A$6,About!$B$2,'Override Calcs'!$B$4:$B$6,"N2O")</f>
        <v>665800872.44131494</v>
      </c>
      <c r="AB12" s="25">
        <f>(ABS(AB$2)*'data from RPEpUACE'!$B12)+SUMIFS('Override Calcs'!$E$4:$E$6,'Override Calcs'!$A$4:$A$6,About!$B$2,'Override Calcs'!$B$4:$B$6,"N2O")</f>
        <v>665538236.39518261</v>
      </c>
      <c r="AC12" s="25">
        <f>(ABS(AC$2)*'data from RPEpUACE'!$B12)+SUMIFS('Override Calcs'!$E$4:$E$6,'Override Calcs'!$A$4:$A$6,About!$B$2,'Override Calcs'!$B$4:$B$6,"N2O")</f>
        <v>665275600.34905052</v>
      </c>
      <c r="AD12" s="25">
        <f>(ABS(AD$2)*'data from RPEpUACE'!$B12)+SUMIFS('Override Calcs'!$E$4:$E$6,'Override Calcs'!$A$4:$A$6,About!$B$2,'Override Calcs'!$B$4:$B$6,"N2O")</f>
        <v>665012964.3029182</v>
      </c>
      <c r="AE12" s="25">
        <f>(ABS(AE$2)*'data from RPEpUACE'!$B12)+SUMIFS('Override Calcs'!$E$4:$E$6,'Override Calcs'!$A$4:$A$6,About!$B$2,'Override Calcs'!$B$4:$B$6,"N2O")</f>
        <v>664750328.25678599</v>
      </c>
      <c r="AF12" s="25">
        <f>(ABS(AF$2)*'data from RPEpUACE'!$B12)+SUMIFS('Override Calcs'!$E$4:$E$6,'Override Calcs'!$A$4:$A$6,About!$B$2,'Override Calcs'!$B$4:$B$6,"N2O")</f>
        <v>664487692.21065378</v>
      </c>
      <c r="AG12" s="25">
        <f>(ABS(AG$2)*'data from RPEpUACE'!$B12)+SUMIFS('Override Calcs'!$E$4:$E$6,'Override Calcs'!$A$4:$A$6,About!$B$2,'Override Calcs'!$B$4:$B$6,"N2O")</f>
        <v>664225056.16452169</v>
      </c>
      <c r="AH12" s="25">
        <f>(ABS(AH$2)*'data from RPEpUACE'!$B12)+SUMIFS('Override Calcs'!$E$4:$E$6,'Override Calcs'!$A$4:$A$6,About!$B$2,'Override Calcs'!$B$4:$B$6,"N2O")</f>
        <v>663962420.11838949</v>
      </c>
      <c r="AI12" s="25">
        <f>(ABS(AI$2)*'data from RPEpUACE'!$B12)+SUMIFS('Override Calcs'!$E$4:$E$6,'Override Calcs'!$A$4:$A$6,About!$B$2,'Override Calcs'!$B$4:$B$6,"N2O")</f>
        <v>663699784.07225716</v>
      </c>
      <c r="AJ12" s="25">
        <f>(ABS(AJ$2)*'data from RPEpUACE'!$B12)+SUMIFS('Override Calcs'!$E$4:$E$6,'Override Calcs'!$A$4:$A$6,About!$B$2,'Override Calcs'!$B$4:$B$6,"N2O")</f>
        <v>663437148.02612495</v>
      </c>
      <c r="AK12" s="25">
        <f>(ABS(AK$2)*'data from RPEpUACE'!$B12)+SUMIFS('Override Calcs'!$E$4:$E$6,'Override Calcs'!$A$4:$A$6,About!$B$2,'Override Calcs'!$B$4:$B$6,"N2O")</f>
        <v>663174511.97999275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2021-06-01T20:55:15Z</dcterms:modified>
</cp:coreProperties>
</file>