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IL\bldgs\SYDEC\"/>
    </mc:Choice>
  </mc:AlternateContent>
  <xr:revisionPtr revIDLastSave="0" documentId="8_{7FF579C0-3B11-4629-A0BF-CA21B3A8CFBF}"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330" i="13" l="1"/>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l="1"/>
  <c r="H95" i="13"/>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<sst xmlns="http://schemas.openxmlformats.org/spreadsheetml/2006/main" count="194484" uniqueCount="2015">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</sst>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124</v>
      </c>
      <c r="C1" s="30">
        <v>46241</v>
      </c>
    </row>
    <row r="2" spans="1:3" x14ac:dyDescent="0.45">
      <c r="A2" s="3" t="s">
        <v>2</v>
      </c>
      <c r="B2" s="4" t="str">
        <f>IFERROR(INDEX(Geography!B:B, MATCH($B$1, Geography!C:C, 0)), "")</f>
        <v>IL</v>
      </c>
    </row>
    <row r="3" spans="1:3" x14ac:dyDescent="0.45">
      <c r="A3" s="3" t="s">
        <v>3</v>
      </c>
      <c r="B3" s="4" t="str">
        <f>IFERROR(INDEX(Geography!E:E, MATCH($B$1, Geography!C:C, 0)), "")</f>
        <v>East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Illinois</v>
      </c>
    </row>
    <row r="311" spans="1:31" x14ac:dyDescent="0.45">
      <c r="A311" t="s">
        <v>1971</v>
      </c>
      <c r="B311" t="str">
        <f>About!$B$2</f>
        <v>IL</v>
      </c>
    </row>
    <row r="312" spans="1:31" x14ac:dyDescent="0.45">
      <c r="A312" t="s">
        <v>1972</v>
      </c>
      <c r="B312">
        <f>MATCH($B$311, $A$38:$A$85, 0)</f>
        <v>11</v>
      </c>
    </row>
    <row r="313" spans="1:31" x14ac:dyDescent="0.45">
      <c r="A313" t="s">
        <v>1973</v>
      </c>
      <c r="B313" s="24">
        <f>INDEX(Census_2020_Urban_Rural!$F$2:$F$57, MATCH($B$311, Census_2020_Urban_Rural!$B$2:$B$57, 0))</f>
        <v>86.927477430648239</v>
      </c>
    </row>
    <row r="314" spans="1:31" x14ac:dyDescent="0.45">
      <c r="A314" t="s">
        <v>1974</v>
      </c>
      <c r="B314" s="18">
        <f>$B$313 * $B$13</f>
        <v>0.86927477430648237</v>
      </c>
    </row>
    <row r="315" spans="1:31" x14ac:dyDescent="0.45">
      <c r="A315" t="s">
        <v>1975</v>
      </c>
      <c r="B315" s="22">
        <f>INDEX($K$38:$K$85, $B$312)</f>
        <v>625.68979345240484</v>
      </c>
    </row>
    <row r="316" spans="1:31" x14ac:dyDescent="0.45">
      <c r="A316" t="s">
        <v>1976</v>
      </c>
      <c r="B316" s="22">
        <f>INDEX($Q$38:$Q$85, $B$312)</f>
        <v>550.1651923287103</v>
      </c>
    </row>
    <row r="317" spans="1:31" x14ac:dyDescent="0.45">
      <c r="A317" t="s">
        <v>1977</v>
      </c>
      <c r="B317" s="22">
        <f>$B$315 * $B$314</f>
        <v>543.89635398920882</v>
      </c>
    </row>
    <row r="318" spans="1:31" x14ac:dyDescent="0.45">
      <c r="A318" t="s">
        <v>1978</v>
      </c>
      <c r="B318" s="22">
        <f>$B$315 * (1 - $B$314)</f>
        <v>81.793439463196052</v>
      </c>
    </row>
    <row r="319" spans="1:31" x14ac:dyDescent="0.45">
      <c r="A319" t="s">
        <v>1979</v>
      </c>
      <c r="B319" s="22">
        <f>$B$316</f>
        <v>550.1651923287103</v>
      </c>
    </row>
    <row r="320" spans="1:31" x14ac:dyDescent="0.45">
      <c r="A320" t="s">
        <v>1980</v>
      </c>
      <c r="B320" s="24">
        <f>INDEX($S$38:$S$85, $B$312)</f>
        <v>36735.299999999996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625.68979345240484</v>
      </c>
      <c r="C322" s="28">
        <f t="shared" si="214"/>
        <v>625.68979345240484</v>
      </c>
      <c r="D322" s="28">
        <f t="shared" si="214"/>
        <v>625.68979345240484</v>
      </c>
      <c r="E322" s="28">
        <f t="shared" si="214"/>
        <v>625.68979345240484</v>
      </c>
      <c r="F322" s="28">
        <f t="shared" si="214"/>
        <v>625.68979345240484</v>
      </c>
      <c r="G322" s="28">
        <f t="shared" si="214"/>
        <v>678.59075163179421</v>
      </c>
      <c r="H322" s="28">
        <f t="shared" si="214"/>
        <v>737.60312275859178</v>
      </c>
      <c r="I322" s="28">
        <f t="shared" si="214"/>
        <v>800.55417932886144</v>
      </c>
      <c r="J322" s="28">
        <f t="shared" si="214"/>
        <v>862.65666631935596</v>
      </c>
      <c r="K322" s="28">
        <f t="shared" si="214"/>
        <v>929.65728201988964</v>
      </c>
      <c r="L322" s="28">
        <f t="shared" si="214"/>
        <v>1003.4851208305543</v>
      </c>
      <c r="M322" s="28">
        <f t="shared" si="214"/>
        <v>1080.1678404923787</v>
      </c>
      <c r="N322" s="28">
        <f t="shared" si="214"/>
        <v>1162.6386154370482</v>
      </c>
      <c r="O322" s="28">
        <f t="shared" si="214"/>
        <v>1252.5796602922726</v>
      </c>
      <c r="P322" s="28">
        <f t="shared" si="214"/>
        <v>1350.8682286834633</v>
      </c>
      <c r="Q322" s="28">
        <f t="shared" si="214"/>
        <v>1456.899689816923</v>
      </c>
      <c r="R322" s="28">
        <f t="shared" si="214"/>
        <v>1572.9236640601212</v>
      </c>
      <c r="S322" s="28">
        <f t="shared" si="214"/>
        <v>1697.4448488942246</v>
      </c>
      <c r="T322" s="28">
        <f t="shared" si="214"/>
        <v>1830.6410314847526</v>
      </c>
      <c r="U322" s="28">
        <f t="shared" si="214"/>
        <v>1971.1641142955177</v>
      </c>
      <c r="V322" s="28">
        <f t="shared" si="214"/>
        <v>2119.3702514507031</v>
      </c>
      <c r="W322" s="28">
        <f t="shared" si="214"/>
        <v>2274.1783285150527</v>
      </c>
      <c r="X322" s="28">
        <f t="shared" si="214"/>
        <v>2434.3941354744074</v>
      </c>
      <c r="Y322" s="28">
        <f t="shared" si="214"/>
        <v>2601.5788796744009</v>
      </c>
      <c r="Z322" s="28">
        <f t="shared" si="214"/>
        <v>2773.3633682922095</v>
      </c>
      <c r="AA322" s="28">
        <f t="shared" si="214"/>
        <v>2950.5118993568867</v>
      </c>
      <c r="AB322" s="28">
        <f t="shared" si="214"/>
        <v>3132.1071475933954</v>
      </c>
      <c r="AC322" s="28">
        <f t="shared" si="214"/>
        <v>3318.6340769497051</v>
      </c>
      <c r="AD322" s="28">
        <f t="shared" si="214"/>
        <v>3505.9680824169168</v>
      </c>
      <c r="AE322" s="28">
        <f t="shared" si="214"/>
        <v>3695.4835694840704</v>
      </c>
    </row>
    <row r="323" spans="1:31" x14ac:dyDescent="0.45">
      <c r="A323" t="s">
        <v>1982</v>
      </c>
      <c r="B323" s="28">
        <f t="shared" ref="B323:AE323" si="215">INDEX(B$258:B$305, $B$312)</f>
        <v>550.1651923287103</v>
      </c>
      <c r="C323" s="28">
        <f t="shared" si="215"/>
        <v>550.1651923287103</v>
      </c>
      <c r="D323" s="28">
        <f t="shared" si="215"/>
        <v>550.1651923287103</v>
      </c>
      <c r="E323" s="28">
        <f t="shared" si="215"/>
        <v>550.1651923287103</v>
      </c>
      <c r="F323" s="28">
        <f t="shared" si="215"/>
        <v>550.1651923287103</v>
      </c>
      <c r="G323" s="28">
        <f t="shared" si="215"/>
        <v>645.25463930456999</v>
      </c>
      <c r="H323" s="28">
        <f t="shared" si="215"/>
        <v>731.75819800104</v>
      </c>
      <c r="I323" s="28">
        <f t="shared" si="215"/>
        <v>776.07212313212449</v>
      </c>
      <c r="J323" s="28">
        <f t="shared" si="215"/>
        <v>803.76301693335756</v>
      </c>
      <c r="K323" s="28">
        <f t="shared" si="215"/>
        <v>835.85491225110536</v>
      </c>
      <c r="L323" s="28">
        <f t="shared" si="215"/>
        <v>861.13595957880204</v>
      </c>
      <c r="M323" s="28">
        <f t="shared" si="215"/>
        <v>881.40789157284064</v>
      </c>
      <c r="N323" s="28">
        <f t="shared" si="215"/>
        <v>904.45857985224222</v>
      </c>
      <c r="O323" s="28">
        <f t="shared" si="215"/>
        <v>939.92735876058839</v>
      </c>
      <c r="P323" s="28">
        <f t="shared" si="215"/>
        <v>969.12936081755299</v>
      </c>
      <c r="Q323" s="28">
        <f t="shared" si="215"/>
        <v>994.1430745311809</v>
      </c>
      <c r="R323" s="28">
        <f t="shared" si="215"/>
        <v>1038.4412523435522</v>
      </c>
      <c r="S323" s="28">
        <f t="shared" si="215"/>
        <v>1082.4674607919112</v>
      </c>
      <c r="T323" s="28">
        <f t="shared" si="215"/>
        <v>1136.8488711165553</v>
      </c>
      <c r="U323" s="28">
        <f t="shared" si="215"/>
        <v>1184.7378645155482</v>
      </c>
      <c r="V323" s="28">
        <f t="shared" si="215"/>
        <v>1211.0774763612378</v>
      </c>
      <c r="W323" s="28">
        <f t="shared" si="215"/>
        <v>1250.8739765877856</v>
      </c>
      <c r="X323" s="28">
        <f t="shared" si="215"/>
        <v>1272.6357484313062</v>
      </c>
      <c r="Y323" s="28">
        <f t="shared" si="215"/>
        <v>1297.3024021731696</v>
      </c>
      <c r="Z323" s="28">
        <f t="shared" si="215"/>
        <v>1317.591798835889</v>
      </c>
      <c r="AA323" s="28">
        <f t="shared" si="215"/>
        <v>1349.3014179131897</v>
      </c>
      <c r="AB323" s="28">
        <f t="shared" si="215"/>
        <v>1388.8993103503869</v>
      </c>
      <c r="AC323" s="28">
        <f t="shared" si="215"/>
        <v>1429.6349343385079</v>
      </c>
      <c r="AD323" s="28">
        <f t="shared" si="215"/>
        <v>1460.7649932920319</v>
      </c>
      <c r="AE323" s="28">
        <f t="shared" si="215"/>
        <v>1501.2110503712825</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3.2008857577891438E-2</v>
      </c>
      <c r="C330" s="28">
        <f t="shared" si="218"/>
        <v>3.2008857577891438E-2</v>
      </c>
      <c r="D330" s="28">
        <f t="shared" si="218"/>
        <v>3.2008857577891438E-2</v>
      </c>
      <c r="E330" s="28">
        <f t="shared" si="218"/>
        <v>3.2008857577891438E-2</v>
      </c>
      <c r="F330" s="28">
        <f t="shared" si="218"/>
        <v>3.2008857577891438E-2</v>
      </c>
      <c r="G330" s="28">
        <f t="shared" si="218"/>
        <v>3.6037418802524125E-2</v>
      </c>
      <c r="H330" s="28">
        <f t="shared" si="218"/>
        <v>3.9998620421219697E-2</v>
      </c>
      <c r="I330" s="28">
        <f t="shared" si="218"/>
        <v>4.2918563410697233E-2</v>
      </c>
      <c r="J330" s="28">
        <f t="shared" si="218"/>
        <v>4.5362898445166201E-2</v>
      </c>
      <c r="K330" s="28">
        <f t="shared" si="218"/>
        <v>4.8060372292345381E-2</v>
      </c>
      <c r="L330" s="28">
        <f t="shared" si="218"/>
        <v>5.0758291899327256E-2</v>
      </c>
      <c r="M330" s="28">
        <f t="shared" si="218"/>
        <v>5.3397569424102141E-2</v>
      </c>
      <c r="N330" s="28">
        <f t="shared" si="218"/>
        <v>5.6270050749259996E-2</v>
      </c>
      <c r="O330" s="28">
        <f t="shared" si="218"/>
        <v>5.9683928511618557E-2</v>
      </c>
      <c r="P330" s="28">
        <f t="shared" si="218"/>
        <v>6.3154447888026405E-2</v>
      </c>
      <c r="Q330" s="28">
        <f t="shared" si="218"/>
        <v>6.6721729898710613E-2</v>
      </c>
      <c r="R330" s="28">
        <f t="shared" si="218"/>
        <v>7.1085983138933773E-2</v>
      </c>
      <c r="S330" s="28">
        <f t="shared" si="218"/>
        <v>7.5674142029223554E-2</v>
      </c>
      <c r="T330" s="28">
        <f t="shared" si="218"/>
        <v>8.0780336695257929E-2</v>
      </c>
      <c r="U330" s="28">
        <f t="shared" si="218"/>
        <v>8.590924747616234E-2</v>
      </c>
      <c r="V330" s="28">
        <f t="shared" si="218"/>
        <v>9.0660692244569713E-2</v>
      </c>
      <c r="W330" s="28">
        <f t="shared" si="218"/>
        <v>9.595817388459707E-2</v>
      </c>
      <c r="X330" s="28">
        <f t="shared" si="218"/>
        <v>0.10091192623731708</v>
      </c>
      <c r="Y330" s="28">
        <f t="shared" si="218"/>
        <v>0.10613446145390323</v>
      </c>
      <c r="Z330" s="28">
        <f t="shared" si="218"/>
        <v>0.11136305317033206</v>
      </c>
      <c r="AA330" s="28">
        <f t="shared" si="218"/>
        <v>0.11704854233584799</v>
      </c>
      <c r="AB330" s="28">
        <f t="shared" si="218"/>
        <v>0.12306981181435248</v>
      </c>
      <c r="AC330" s="28">
        <f t="shared" si="218"/>
        <v>0.12925630146720493</v>
      </c>
      <c r="AD330" s="28">
        <f t="shared" si="218"/>
        <v>0.13520328065127954</v>
      </c>
      <c r="AE330" s="28">
        <f t="shared" si="218"/>
        <v>0.14146324161924234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550.1651923287103</v>
      </c>
      <c r="C8" s="23">
        <f>Calcs!C$323</f>
        <v>550.1651923287103</v>
      </c>
      <c r="D8" s="23">
        <f>Calcs!D$323</f>
        <v>550.1651923287103</v>
      </c>
      <c r="E8" s="23">
        <f>Calcs!E$323</f>
        <v>550.1651923287103</v>
      </c>
      <c r="F8" s="23">
        <f>Calcs!F$323</f>
        <v>550.1651923287103</v>
      </c>
      <c r="G8" s="23">
        <f>Calcs!G$323</f>
        <v>645.25463930456999</v>
      </c>
      <c r="H8" s="23">
        <f>Calcs!H$323</f>
        <v>731.75819800104</v>
      </c>
      <c r="I8" s="23">
        <f>Calcs!I$323</f>
        <v>776.07212313212449</v>
      </c>
      <c r="J8" s="23">
        <f>Calcs!J$323</f>
        <v>803.76301693335756</v>
      </c>
      <c r="K8" s="23">
        <f>Calcs!K$323</f>
        <v>835.85491225110536</v>
      </c>
      <c r="L8" s="23">
        <f>Calcs!L$323</f>
        <v>861.13595957880204</v>
      </c>
      <c r="M8" s="23">
        <f>Calcs!M$323</f>
        <v>881.40789157284064</v>
      </c>
      <c r="N8" s="23">
        <f>Calcs!N$323</f>
        <v>904.45857985224222</v>
      </c>
      <c r="O8" s="23">
        <f>Calcs!O$323</f>
        <v>939.92735876058839</v>
      </c>
      <c r="P8" s="23">
        <f>Calcs!P$323</f>
        <v>969.12936081755299</v>
      </c>
      <c r="Q8" s="23">
        <f>Calcs!Q$323</f>
        <v>994.1430745311809</v>
      </c>
      <c r="R8" s="23">
        <f>Calcs!R$323</f>
        <v>1038.4412523435522</v>
      </c>
      <c r="S8" s="23">
        <f>Calcs!S$323</f>
        <v>1082.4674607919112</v>
      </c>
      <c r="T8" s="23">
        <f>Calcs!T$323</f>
        <v>1136.8488711165553</v>
      </c>
      <c r="U8" s="23">
        <f>Calcs!U$323</f>
        <v>1184.7378645155482</v>
      </c>
      <c r="V8" s="23">
        <f>Calcs!V$323</f>
        <v>1211.0774763612378</v>
      </c>
      <c r="W8" s="23">
        <f>Calcs!W$323</f>
        <v>1250.8739765877856</v>
      </c>
      <c r="X8" s="23">
        <f>Calcs!X$323</f>
        <v>1272.6357484313062</v>
      </c>
      <c r="Y8" s="23">
        <f>Calcs!Y$323</f>
        <v>1297.3024021731696</v>
      </c>
      <c r="Z8" s="23">
        <f>Calcs!Z$323</f>
        <v>1317.591798835889</v>
      </c>
      <c r="AA8" s="23">
        <f>Calcs!AA$323</f>
        <v>1349.3014179131897</v>
      </c>
      <c r="AB8" s="23">
        <f>Calcs!AB$323</f>
        <v>1388.8993103503869</v>
      </c>
      <c r="AC8" s="23">
        <f>Calcs!AC$323</f>
        <v>1429.6349343385079</v>
      </c>
      <c r="AD8" s="23">
        <f>Calcs!AD$323</f>
        <v>1460.7649932920319</v>
      </c>
      <c r="AE8" s="23">
        <f>Calcs!AE$323</f>
        <v>1501.2110503712825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543.89635398920882</v>
      </c>
      <c r="C8" s="23">
        <f>Calcs!C$322 * Calcs!$B$314</f>
        <v>543.89635398920882</v>
      </c>
      <c r="D8" s="23">
        <f>Calcs!D$322 * Calcs!$B$314</f>
        <v>543.89635398920882</v>
      </c>
      <c r="E8" s="23">
        <f>Calcs!E$322 * Calcs!$B$314</f>
        <v>543.89635398920882</v>
      </c>
      <c r="F8" s="23">
        <f>Calcs!F$322 * Calcs!$B$314</f>
        <v>543.89635398920882</v>
      </c>
      <c r="G8" s="23">
        <f>Calcs!G$322 * Calcs!$B$314</f>
        <v>589.88182247119414</v>
      </c>
      <c r="H8" s="23">
        <f>Calcs!H$322 * Calcs!$B$314</f>
        <v>641.17978806373151</v>
      </c>
      <c r="I8" s="23">
        <f>Calcs!I$322 * Calcs!$B$314</f>
        <v>695.9015535562072</v>
      </c>
      <c r="J8" s="23">
        <f>Calcs!J$322 * Calcs!$B$314</f>
        <v>749.88567891874061</v>
      </c>
      <c r="K8" s="23">
        <f>Calcs!K$322 * Calcs!$B$314</f>
        <v>808.12762401021735</v>
      </c>
      <c r="L8" s="23">
        <f>Calcs!L$322 * Calcs!$B$314</f>
        <v>872.3043019298932</v>
      </c>
      <c r="M8" s="23">
        <f>Calcs!M$322 * Calcs!$B$314</f>
        <v>938.96265575713289</v>
      </c>
      <c r="N8" s="23">
        <f>Calcs!N$322 * Calcs!$B$314</f>
        <v>1010.6524200340413</v>
      </c>
      <c r="O8" s="23">
        <f>Calcs!O$322 * Calcs!$B$314</f>
        <v>1088.8359015014555</v>
      </c>
      <c r="P8" s="23">
        <f>Calcs!P$322 * Calcs!$B$314</f>
        <v>1174.2756746066152</v>
      </c>
      <c r="Q8" s="23">
        <f>Calcs!Q$322 * Calcs!$B$314</f>
        <v>1266.4461490527899</v>
      </c>
      <c r="R8" s="23">
        <f>Calcs!R$322 * Calcs!$B$314</f>
        <v>1367.3028630771871</v>
      </c>
      <c r="S8" s="23">
        <f>Calcs!S$322 * Calcs!$B$314</f>
        <v>1475.5459879202281</v>
      </c>
      <c r="T8" s="23">
        <f>Calcs!T$322 * Calcs!$B$314</f>
        <v>1591.3300694800944</v>
      </c>
      <c r="U8" s="23">
        <f>Calcs!U$322 * Calcs!$B$314</f>
        <v>1713.4832405752734</v>
      </c>
      <c r="V8" s="23">
        <f>Calcs!V$322 * Calcs!$B$314</f>
        <v>1842.3150970016827</v>
      </c>
      <c r="W8" s="23">
        <f>Calcs!W$322 * Calcs!$B$314</f>
        <v>1976.8858532526158</v>
      </c>
      <c r="X8" s="23">
        <f>Calcs!X$322 * Calcs!$B$314</f>
        <v>2116.1574126875398</v>
      </c>
      <c r="Y8" s="23">
        <f>Calcs!Y$322 * Calcs!$B$314</f>
        <v>2261.4868934694759</v>
      </c>
      <c r="Z8" s="23">
        <f>Calcs!Z$322 * Calcs!$B$314</f>
        <v>2410.814816042076</v>
      </c>
      <c r="AA8" s="23">
        <f>Calcs!AA$322 * Calcs!$B$314</f>
        <v>2564.8055654020482</v>
      </c>
      <c r="AB8" s="23">
        <f>Calcs!AB$322 * Calcs!$B$314</f>
        <v>2722.6617338279689</v>
      </c>
      <c r="AC8" s="23">
        <f>Calcs!AC$322 * Calcs!$B$314</f>
        <v>2884.8048882462563</v>
      </c>
      <c r="AD8" s="23">
        <f>Calcs!AD$322 * Calcs!$B$314</f>
        <v>3047.6496135686962</v>
      </c>
      <c r="AE8" s="23">
        <f>Calcs!AE$322 * Calcs!$B$314</f>
        <v>3212.3906458165793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81.793439463196052</v>
      </c>
      <c r="C8" s="23">
        <f>Calcs!C$322 * (1 - Calcs!$B$314)</f>
        <v>81.793439463196052</v>
      </c>
      <c r="D8" s="23">
        <f>Calcs!D$322 * (1 - Calcs!$B$314)</f>
        <v>81.793439463196052</v>
      </c>
      <c r="E8" s="23">
        <f>Calcs!E$322 * (1 - Calcs!$B$314)</f>
        <v>81.793439463196052</v>
      </c>
      <c r="F8" s="23">
        <f>Calcs!F$322 * (1 - Calcs!$B$314)</f>
        <v>81.793439463196052</v>
      </c>
      <c r="G8" s="23">
        <f>Calcs!G$322 * (1 - Calcs!$B$314)</f>
        <v>88.708929160600064</v>
      </c>
      <c r="H8" s="23">
        <f>Calcs!H$322 * (1 - Calcs!$B$314)</f>
        <v>96.423334694860301</v>
      </c>
      <c r="I8" s="23">
        <f>Calcs!I$322 * (1 - Calcs!$B$314)</f>
        <v>104.6526257726542</v>
      </c>
      <c r="J8" s="23">
        <f>Calcs!J$322 * (1 - Calcs!$B$314)</f>
        <v>112.77098740061534</v>
      </c>
      <c r="K8" s="23">
        <f>Calcs!K$322 * (1 - Calcs!$B$314)</f>
        <v>121.52965800967225</v>
      </c>
      <c r="L8" s="23">
        <f>Calcs!L$322 * (1 - Calcs!$B$314)</f>
        <v>131.18081890066102</v>
      </c>
      <c r="M8" s="23">
        <f>Calcs!M$322 * (1 - Calcs!$B$314)</f>
        <v>141.20518473524575</v>
      </c>
      <c r="N8" s="23">
        <f>Calcs!N$322 * (1 - Calcs!$B$314)</f>
        <v>151.98619540300697</v>
      </c>
      <c r="O8" s="23">
        <f>Calcs!O$322 * (1 - Calcs!$B$314)</f>
        <v>163.74375879081697</v>
      </c>
      <c r="P8" s="23">
        <f>Calcs!P$322 * (1 - Calcs!$B$314)</f>
        <v>176.59255407684813</v>
      </c>
      <c r="Q8" s="23">
        <f>Calcs!Q$322 * (1 - Calcs!$B$314)</f>
        <v>190.45354076413309</v>
      </c>
      <c r="R8" s="23">
        <f>Calcs!R$322 * (1 - Calcs!$B$314)</f>
        <v>205.62080098293404</v>
      </c>
      <c r="S8" s="23">
        <f>Calcs!S$322 * (1 - Calcs!$B$314)</f>
        <v>221.89886097399645</v>
      </c>
      <c r="T8" s="23">
        <f>Calcs!T$322 * (1 - Calcs!$B$314)</f>
        <v>239.31096200465819</v>
      </c>
      <c r="U8" s="23">
        <f>Calcs!U$322 * (1 - Calcs!$B$314)</f>
        <v>257.68087372024434</v>
      </c>
      <c r="V8" s="23">
        <f>Calcs!V$322 * (1 - Calcs!$B$314)</f>
        <v>277.05515444902039</v>
      </c>
      <c r="W8" s="23">
        <f>Calcs!W$322 * (1 - Calcs!$B$314)</f>
        <v>297.29247526243694</v>
      </c>
      <c r="X8" s="23">
        <f>Calcs!X$322 * (1 - Calcs!$B$314)</f>
        <v>318.23672278686763</v>
      </c>
      <c r="Y8" s="23">
        <f>Calcs!Y$322 * (1 - Calcs!$B$314)</f>
        <v>340.09198620492481</v>
      </c>
      <c r="Z8" s="23">
        <f>Calcs!Z$322 * (1 - Calcs!$B$314)</f>
        <v>362.54855225013335</v>
      </c>
      <c r="AA8" s="23">
        <f>Calcs!AA$322 * (1 - Calcs!$B$314)</f>
        <v>385.70633395483839</v>
      </c>
      <c r="AB8" s="23">
        <f>Calcs!AB$322 * (1 - Calcs!$B$314)</f>
        <v>409.44541376542634</v>
      </c>
      <c r="AC8" s="23">
        <f>Calcs!AC$322 * (1 - Calcs!$B$314)</f>
        <v>433.82918870344878</v>
      </c>
      <c r="AD8" s="23">
        <f>Calcs!AD$322 * (1 - Calcs!$B$314)</f>
        <v>458.31846884822068</v>
      </c>
      <c r="AE8" s="23">
        <f>Calcs!AE$322 * (1 - Calcs!$B$314)</f>
        <v>483.09292366749122</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543.89635398920882</v>
      </c>
      <c r="C8" s="23">
        <f>'BDESC-rural-residential'!E8</f>
        <v>81.793439463196052</v>
      </c>
      <c r="D8" s="23">
        <f>'BDESC-commercial'!E8</f>
        <v>550.1651923287103</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2026-08-07T21:03:59Z</dcterms:modified>
</cp:coreProperties>
</file>