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fuels\BFPIaE\"/>
    </mc:Choice>
  </mc:AlternateContent>
  <xr:revisionPtr revIDLastSave="0" documentId="8_{097BCA76-7D6F-4296-923E-54B5CB86743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F54" i="41"/>
  <c r="AG54" i="41" s="1"/>
  <c r="AE54" i="41"/>
  <c r="AE53" i="41"/>
  <c r="AE52" i="41"/>
  <c r="AE51" i="41"/>
  <c r="AE50" i="41"/>
  <c r="AF50" i="41" s="1"/>
  <c r="AE49" i="41"/>
  <c r="AE48" i="41"/>
  <c r="AE47" i="41"/>
  <c r="AF46" i="41"/>
  <c r="AE46" i="41"/>
  <c r="AE45" i="41"/>
  <c r="AE44" i="41"/>
  <c r="AE43" i="41"/>
  <c r="AE42" i="41"/>
  <c r="AE41" i="41"/>
  <c r="AF40" i="41"/>
  <c r="AE40" i="41"/>
  <c r="AE39" i="41"/>
  <c r="AE38" i="41"/>
  <c r="AE37" i="41"/>
  <c r="AE36" i="41"/>
  <c r="AE35" i="41"/>
  <c r="AE34" i="41"/>
  <c r="AE33" i="41"/>
  <c r="AE32" i="41"/>
  <c r="AE31" i="41"/>
  <c r="AF30" i="41"/>
  <c r="AE30" i="41"/>
  <c r="AE29" i="41"/>
  <c r="AE28" i="41"/>
  <c r="AE27" i="41"/>
  <c r="AE26" i="41"/>
  <c r="AE25" i="41"/>
  <c r="AE24" i="41"/>
  <c r="AF23" i="41"/>
  <c r="AG23" i="41" s="1"/>
  <c r="Z23" i="41" s="1"/>
  <c r="AE23" i="41"/>
  <c r="AE22" i="41"/>
  <c r="AE21" i="41"/>
  <c r="AE20" i="41"/>
  <c r="AE19" i="41"/>
  <c r="AE18" i="41"/>
  <c r="AE17" i="41"/>
  <c r="AE16" i="41"/>
  <c r="AE15" i="41"/>
  <c r="AE14" i="41"/>
  <c r="AF13" i="41"/>
  <c r="AG13" i="41" s="1"/>
  <c r="AE13" i="41"/>
  <c r="L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E71" i="39"/>
  <c r="F71" i="39" s="1"/>
  <c r="C71" i="39"/>
  <c r="C70" i="39"/>
  <c r="C69" i="39"/>
  <c r="E68" i="39"/>
  <c r="F68" i="39" s="1"/>
  <c r="D68" i="39"/>
  <c r="C68" i="39"/>
  <c r="C67" i="39"/>
  <c r="D67" i="39" s="1"/>
  <c r="E67" i="39" s="1"/>
  <c r="F67" i="39" s="1"/>
  <c r="G67" i="39" s="1"/>
  <c r="H67" i="39" s="1"/>
  <c r="I67" i="39" s="1"/>
  <c r="J67" i="39" s="1"/>
  <c r="C66" i="39"/>
  <c r="C65" i="39"/>
  <c r="C64" i="39"/>
  <c r="C63" i="39"/>
  <c r="C62" i="39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D59" i="39"/>
  <c r="E59" i="39" s="1"/>
  <c r="F59" i="39" s="1"/>
  <c r="G59" i="39" s="1"/>
  <c r="H59" i="39" s="1"/>
  <c r="I59" i="39" s="1"/>
  <c r="J59" i="39" s="1"/>
  <c r="K59" i="39" s="1"/>
  <c r="C59" i="39"/>
  <c r="C58" i="39"/>
  <c r="C57" i="39"/>
  <c r="C56" i="39"/>
  <c r="C55" i="39"/>
  <c r="C54" i="39"/>
  <c r="D54" i="39" s="1"/>
  <c r="E54" i="39" s="1"/>
  <c r="F54" i="39" s="1"/>
  <c r="G54" i="39" s="1"/>
  <c r="AB50" i="39"/>
  <c r="AA50" i="39"/>
  <c r="Z50" i="39"/>
  <c r="T50" i="39"/>
  <c r="S50" i="39"/>
  <c r="Q50" i="39"/>
  <c r="O50" i="39"/>
  <c r="I50" i="39"/>
  <c r="F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W48" i="39"/>
  <c r="U48" i="39"/>
  <c r="M48" i="39"/>
  <c r="L48" i="39"/>
  <c r="J48" i="39"/>
  <c r="I48" i="39"/>
  <c r="H48" i="39"/>
  <c r="C48" i="39"/>
  <c r="AB47" i="39"/>
  <c r="AA47" i="39"/>
  <c r="Z47" i="39"/>
  <c r="Y47" i="39"/>
  <c r="R47" i="39"/>
  <c r="N47" i="39"/>
  <c r="M47" i="39"/>
  <c r="L47" i="39"/>
  <c r="F47" i="39"/>
  <c r="D47" i="39"/>
  <c r="D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Z42" i="39"/>
  <c r="Y42" i="39"/>
  <c r="X42" i="39"/>
  <c r="W42" i="39"/>
  <c r="V42" i="39"/>
  <c r="U42" i="39"/>
  <c r="S42" i="39"/>
  <c r="R42" i="39"/>
  <c r="Q42" i="39"/>
  <c r="C42" i="39"/>
  <c r="AB41" i="39"/>
  <c r="AA41" i="39"/>
  <c r="Z41" i="39"/>
  <c r="T41" i="39"/>
  <c r="I41" i="39"/>
  <c r="F41" i="39"/>
  <c r="E41" i="39"/>
  <c r="D41" i="39"/>
  <c r="C41" i="39"/>
  <c r="AB40" i="39"/>
  <c r="W40" i="39"/>
  <c r="C40" i="39"/>
  <c r="AA39" i="39"/>
  <c r="X39" i="39"/>
  <c r="W39" i="39"/>
  <c r="V39" i="39"/>
  <c r="U39" i="39"/>
  <c r="T39" i="39"/>
  <c r="S39" i="39"/>
  <c r="R39" i="39"/>
  <c r="N39" i="39"/>
  <c r="F39" i="39"/>
  <c r="E39" i="39"/>
  <c r="C39" i="39"/>
  <c r="W38" i="39"/>
  <c r="V38" i="39"/>
  <c r="R38" i="39"/>
  <c r="M38" i="39"/>
  <c r="L38" i="39"/>
  <c r="K38" i="39"/>
  <c r="J38" i="39"/>
  <c r="I38" i="39"/>
  <c r="H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Y50" i="39" s="1"/>
  <c r="W26" i="39"/>
  <c r="X50" i="39" s="1"/>
  <c r="V26" i="39"/>
  <c r="W50" i="39" s="1"/>
  <c r="U26" i="39"/>
  <c r="T26" i="39"/>
  <c r="U50" i="39" s="1"/>
  <c r="S26" i="39"/>
  <c r="R26" i="39"/>
  <c r="Q26" i="39"/>
  <c r="R50" i="39" s="1"/>
  <c r="P26" i="39"/>
  <c r="O26" i="39"/>
  <c r="P50" i="39" s="1"/>
  <c r="N26" i="39"/>
  <c r="M26" i="39"/>
  <c r="N50" i="39" s="1"/>
  <c r="L26" i="39"/>
  <c r="K26" i="39"/>
  <c r="L50" i="39" s="1"/>
  <c r="J26" i="39"/>
  <c r="I26" i="39"/>
  <c r="J50" i="39" s="1"/>
  <c r="H26" i="39"/>
  <c r="G26" i="39"/>
  <c r="H50" i="39" s="1"/>
  <c r="F26" i="39"/>
  <c r="G50" i="39" s="1"/>
  <c r="E26" i="39"/>
  <c r="D26" i="39"/>
  <c r="C26" i="39"/>
  <c r="AB24" i="39"/>
  <c r="AA24" i="39"/>
  <c r="AB48" i="39" s="1"/>
  <c r="Z24" i="39"/>
  <c r="Y24" i="39"/>
  <c r="X24" i="39"/>
  <c r="W24" i="39"/>
  <c r="V24" i="39"/>
  <c r="U24" i="39"/>
  <c r="V48" i="39" s="1"/>
  <c r="T24" i="39"/>
  <c r="S24" i="39"/>
  <c r="T48" i="39" s="1"/>
  <c r="R24" i="39"/>
  <c r="S48" i="39" s="1"/>
  <c r="Q24" i="39"/>
  <c r="R48" i="39" s="1"/>
  <c r="P24" i="39"/>
  <c r="O24" i="39"/>
  <c r="O48" i="39" s="1"/>
  <c r="N24" i="39"/>
  <c r="M24" i="39"/>
  <c r="N48" i="39" s="1"/>
  <c r="L24" i="39"/>
  <c r="K24" i="39"/>
  <c r="J24" i="39"/>
  <c r="I24" i="39"/>
  <c r="H24" i="39"/>
  <c r="G24" i="39"/>
  <c r="F24" i="39"/>
  <c r="G48" i="39" s="1"/>
  <c r="E24" i="39"/>
  <c r="F48" i="39" s="1"/>
  <c r="D24" i="39"/>
  <c r="C24" i="39"/>
  <c r="AB23" i="39"/>
  <c r="AA23" i="39"/>
  <c r="Z23" i="39"/>
  <c r="Y23" i="39"/>
  <c r="X23" i="39"/>
  <c r="W23" i="39"/>
  <c r="X47" i="39" s="1"/>
  <c r="V23" i="39"/>
  <c r="W47" i="39" s="1"/>
  <c r="U23" i="39"/>
  <c r="V47" i="39" s="1"/>
  <c r="T23" i="39"/>
  <c r="S23" i="39"/>
  <c r="R23" i="39"/>
  <c r="S47" i="39" s="1"/>
  <c r="Q23" i="39"/>
  <c r="Q47" i="39" s="1"/>
  <c r="P23" i="39"/>
  <c r="O23" i="39"/>
  <c r="P47" i="39" s="1"/>
  <c r="N23" i="39"/>
  <c r="M23" i="39"/>
  <c r="L23" i="39"/>
  <c r="K23" i="39"/>
  <c r="J23" i="39"/>
  <c r="K47" i="39" s="1"/>
  <c r="I23" i="39"/>
  <c r="J47" i="39" s="1"/>
  <c r="H23" i="39"/>
  <c r="H47" i="39" s="1"/>
  <c r="G23" i="39"/>
  <c r="F23" i="39"/>
  <c r="G47" i="39" s="1"/>
  <c r="E23" i="39"/>
  <c r="D23" i="39"/>
  <c r="E47" i="39" s="1"/>
  <c r="C23" i="39"/>
  <c r="AB18" i="39"/>
  <c r="AA18" i="39"/>
  <c r="AB42" i="39" s="1"/>
  <c r="Z18" i="39"/>
  <c r="Y18" i="39"/>
  <c r="X18" i="39"/>
  <c r="W18" i="39"/>
  <c r="V18" i="39"/>
  <c r="U18" i="39"/>
  <c r="T18" i="39"/>
  <c r="T42" i="39" s="1"/>
  <c r="S18" i="39"/>
  <c r="R18" i="39"/>
  <c r="Q18" i="39"/>
  <c r="P18" i="39"/>
  <c r="O18" i="39"/>
  <c r="P42" i="39" s="1"/>
  <c r="N18" i="39"/>
  <c r="M18" i="39"/>
  <c r="N42" i="39" s="1"/>
  <c r="L18" i="39"/>
  <c r="M42" i="39" s="1"/>
  <c r="K18" i="39"/>
  <c r="J18" i="39"/>
  <c r="K42" i="39" s="1"/>
  <c r="I18" i="39"/>
  <c r="H18" i="39"/>
  <c r="G18" i="39"/>
  <c r="G42" i="39" s="1"/>
  <c r="F18" i="39"/>
  <c r="E18" i="39"/>
  <c r="F42" i="39" s="1"/>
  <c r="D18" i="39"/>
  <c r="E42" i="39" s="1"/>
  <c r="C18" i="39"/>
  <c r="D42" i="39" s="1"/>
  <c r="AB17" i="39"/>
  <c r="AA17" i="39"/>
  <c r="Z17" i="39"/>
  <c r="Y17" i="39"/>
  <c r="X17" i="39"/>
  <c r="W17" i="39"/>
  <c r="V17" i="39"/>
  <c r="W41" i="39" s="1"/>
  <c r="U17" i="39"/>
  <c r="V41" i="39" s="1"/>
  <c r="T17" i="39"/>
  <c r="U41" i="39" s="1"/>
  <c r="S17" i="39"/>
  <c r="S41" i="39" s="1"/>
  <c r="R17" i="39"/>
  <c r="Q17" i="39"/>
  <c r="R41" i="39" s="1"/>
  <c r="P17" i="39"/>
  <c r="Q41" i="39" s="1"/>
  <c r="O17" i="39"/>
  <c r="N17" i="39"/>
  <c r="O41" i="39" s="1"/>
  <c r="M17" i="39"/>
  <c r="L17" i="39"/>
  <c r="K17" i="39"/>
  <c r="J17" i="39"/>
  <c r="K41" i="39" s="1"/>
  <c r="I17" i="39"/>
  <c r="J41" i="39" s="1"/>
  <c r="H17" i="39"/>
  <c r="G17" i="39"/>
  <c r="H41" i="39" s="1"/>
  <c r="F17" i="39"/>
  <c r="G41" i="39" s="1"/>
  <c r="E17" i="39"/>
  <c r="D17" i="39"/>
  <c r="C17" i="39"/>
  <c r="AB16" i="39"/>
  <c r="AA16" i="39"/>
  <c r="Z16" i="39"/>
  <c r="AA40" i="39" s="1"/>
  <c r="Y16" i="39"/>
  <c r="X16" i="39"/>
  <c r="W16" i="39"/>
  <c r="X40" i="39" s="1"/>
  <c r="V16" i="39"/>
  <c r="U16" i="39"/>
  <c r="V40" i="39" s="1"/>
  <c r="T16" i="39"/>
  <c r="U40" i="39" s="1"/>
  <c r="S16" i="39"/>
  <c r="R16" i="39"/>
  <c r="S40" i="39" s="1"/>
  <c r="Q16" i="39"/>
  <c r="R40" i="39" s="1"/>
  <c r="P16" i="39"/>
  <c r="Q40" i="39" s="1"/>
  <c r="O16" i="39"/>
  <c r="N16" i="39"/>
  <c r="O40" i="39" s="1"/>
  <c r="M16" i="39"/>
  <c r="N40" i="39" s="1"/>
  <c r="L16" i="39"/>
  <c r="K16" i="39"/>
  <c r="L40" i="39" s="1"/>
  <c r="J16" i="39"/>
  <c r="I16" i="39"/>
  <c r="J40" i="39" s="1"/>
  <c r="H16" i="39"/>
  <c r="I40" i="39" s="1"/>
  <c r="G16" i="39"/>
  <c r="H40" i="39" s="1"/>
  <c r="F16" i="39"/>
  <c r="E16" i="39"/>
  <c r="D16" i="39"/>
  <c r="E40" i="39" s="1"/>
  <c r="C16" i="39"/>
  <c r="D40" i="39" s="1"/>
  <c r="D64" i="39" s="1"/>
  <c r="E64" i="39" s="1"/>
  <c r="AB15" i="39"/>
  <c r="AA15" i="39"/>
  <c r="AB39" i="39" s="1"/>
  <c r="Z15" i="39"/>
  <c r="Y15" i="39"/>
  <c r="Z39" i="39" s="1"/>
  <c r="X15" i="39"/>
  <c r="Y39" i="39" s="1"/>
  <c r="W15" i="39"/>
  <c r="V15" i="39"/>
  <c r="U15" i="39"/>
  <c r="T15" i="39"/>
  <c r="S15" i="39"/>
  <c r="R15" i="39"/>
  <c r="Q15" i="39"/>
  <c r="P15" i="39"/>
  <c r="Q39" i="39" s="1"/>
  <c r="O15" i="39"/>
  <c r="P39" i="39" s="1"/>
  <c r="N15" i="39"/>
  <c r="O39" i="39" s="1"/>
  <c r="M15" i="39"/>
  <c r="L15" i="39"/>
  <c r="M39" i="39" s="1"/>
  <c r="K15" i="39"/>
  <c r="L39" i="39" s="1"/>
  <c r="J15" i="39"/>
  <c r="I15" i="39"/>
  <c r="H15" i="39"/>
  <c r="I39" i="39" s="1"/>
  <c r="G15" i="39"/>
  <c r="H39" i="39" s="1"/>
  <c r="F15" i="39"/>
  <c r="E15" i="39"/>
  <c r="D15" i="39"/>
  <c r="C15" i="39"/>
  <c r="D39" i="39" s="1"/>
  <c r="D63" i="39" s="1"/>
  <c r="E63" i="39" s="1"/>
  <c r="F63" i="39" s="1"/>
  <c r="AB14" i="39"/>
  <c r="AA14" i="39"/>
  <c r="Z14" i="39"/>
  <c r="AA38" i="39" s="1"/>
  <c r="Y14" i="39"/>
  <c r="Z38" i="39" s="1"/>
  <c r="X14" i="39"/>
  <c r="Y38" i="39" s="1"/>
  <c r="W14" i="39"/>
  <c r="V14" i="39"/>
  <c r="U14" i="39"/>
  <c r="T14" i="39"/>
  <c r="U38" i="39" s="1"/>
  <c r="S14" i="39"/>
  <c r="T38" i="39" s="1"/>
  <c r="R14" i="39"/>
  <c r="S38" i="39" s="1"/>
  <c r="Q14" i="39"/>
  <c r="P14" i="39"/>
  <c r="Q38" i="39" s="1"/>
  <c r="O14" i="39"/>
  <c r="P38" i="39" s="1"/>
  <c r="N14" i="39"/>
  <c r="M14" i="39"/>
  <c r="L14" i="39"/>
  <c r="K14" i="39"/>
  <c r="J14" i="39"/>
  <c r="I14" i="39"/>
  <c r="H14" i="39"/>
  <c r="G14" i="39"/>
  <c r="F14" i="39"/>
  <c r="G38" i="39" s="1"/>
  <c r="E14" i="39"/>
  <c r="D14" i="39"/>
  <c r="E38" i="39" s="1"/>
  <c r="C14" i="39"/>
  <c r="D38" i="39" s="1"/>
  <c r="B5" i="25"/>
  <c r="B4" i="25"/>
  <c r="B6" i="25" s="1"/>
  <c r="B5" i="45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B3" i="23" s="1"/>
  <c r="B5" i="23" s="1"/>
  <c r="B9" i="43" s="1"/>
  <c r="C9" i="43" s="1"/>
  <c r="F2" i="22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5" i="17" s="1"/>
  <c r="B18" i="43" s="1"/>
  <c r="C18" i="43" s="1"/>
  <c r="B8" i="15"/>
  <c r="B3" i="15"/>
  <c r="B6" i="21" s="1"/>
  <c r="B22" i="21" s="1"/>
  <c r="B20" i="43" s="1"/>
  <c r="C20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R768" i="8"/>
  <c r="Q768" i="8"/>
  <c r="Q767" i="8"/>
  <c r="R767" i="8" s="1"/>
  <c r="Q766" i="8"/>
  <c r="R766" i="8" s="1"/>
  <c r="R765" i="8"/>
  <c r="Q765" i="8"/>
  <c r="Q764" i="8"/>
  <c r="R764" i="8" s="1"/>
  <c r="Q763" i="8"/>
  <c r="R763" i="8" s="1"/>
  <c r="R762" i="8"/>
  <c r="Q762" i="8"/>
  <c r="Q761" i="8"/>
  <c r="R761" i="8" s="1"/>
  <c r="Q760" i="8"/>
  <c r="R760" i="8" s="1"/>
  <c r="R759" i="8"/>
  <c r="Q759" i="8"/>
  <c r="Q758" i="8"/>
  <c r="R758" i="8" s="1"/>
  <c r="R757" i="8"/>
  <c r="Q757" i="8"/>
  <c r="R756" i="8"/>
  <c r="Q756" i="8"/>
  <c r="Q755" i="8"/>
  <c r="R755" i="8" s="1"/>
  <c r="Q754" i="8"/>
  <c r="R754" i="8" s="1"/>
  <c r="Q753" i="8"/>
  <c r="R753" i="8" s="1"/>
  <c r="Q752" i="8"/>
  <c r="R752" i="8" s="1"/>
  <c r="R751" i="8"/>
  <c r="Q751" i="8"/>
  <c r="Q750" i="8"/>
  <c r="R750" i="8" s="1"/>
  <c r="Q749" i="8"/>
  <c r="R749" i="8" s="1"/>
  <c r="R748" i="8"/>
  <c r="Q748" i="8"/>
  <c r="Q747" i="8"/>
  <c r="R747" i="8" s="1"/>
  <c r="Q746" i="8"/>
  <c r="R746" i="8" s="1"/>
  <c r="Q745" i="8"/>
  <c r="R745" i="8" s="1"/>
  <c r="R744" i="8"/>
  <c r="Q744" i="8"/>
  <c r="R743" i="8"/>
  <c r="Q743" i="8"/>
  <c r="Q742" i="8"/>
  <c r="R742" i="8" s="1"/>
  <c r="Q741" i="8"/>
  <c r="R741" i="8" s="1"/>
  <c r="R740" i="8"/>
  <c r="Q740" i="8"/>
  <c r="Q739" i="8"/>
  <c r="R739" i="8" s="1"/>
  <c r="Q738" i="8"/>
  <c r="R738" i="8" s="1"/>
  <c r="R737" i="8"/>
  <c r="Q737" i="8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R729" i="8"/>
  <c r="Q729" i="8"/>
  <c r="Q728" i="8"/>
  <c r="R728" i="8" s="1"/>
  <c r="Q727" i="8"/>
  <c r="R727" i="8" s="1"/>
  <c r="R726" i="8"/>
  <c r="Q726" i="8"/>
  <c r="Q725" i="8"/>
  <c r="R725" i="8" s="1"/>
  <c r="Q724" i="8"/>
  <c r="R724" i="8" s="1"/>
  <c r="R723" i="8"/>
  <c r="Q723" i="8"/>
  <c r="Q722" i="8"/>
  <c r="R722" i="8" s="1"/>
  <c r="Q721" i="8"/>
  <c r="R721" i="8" s="1"/>
  <c r="Q720" i="8"/>
  <c r="R720" i="8" s="1"/>
  <c r="Q719" i="8"/>
  <c r="R719" i="8" s="1"/>
  <c r="R718" i="8"/>
  <c r="Q718" i="8"/>
  <c r="Q717" i="8"/>
  <c r="R717" i="8" s="1"/>
  <c r="Q716" i="8"/>
  <c r="R716" i="8" s="1"/>
  <c r="R715" i="8"/>
  <c r="Q715" i="8"/>
  <c r="Q714" i="8"/>
  <c r="R714" i="8" s="1"/>
  <c r="Q713" i="8"/>
  <c r="R713" i="8" s="1"/>
  <c r="R712" i="8"/>
  <c r="Q712" i="8"/>
  <c r="Q711" i="8"/>
  <c r="R711" i="8" s="1"/>
  <c r="Q710" i="8"/>
  <c r="R710" i="8" s="1"/>
  <c r="Q709" i="8"/>
  <c r="R709" i="8" s="1"/>
  <c r="R708" i="8"/>
  <c r="Q708" i="8"/>
  <c r="R707" i="8"/>
  <c r="Q707" i="8"/>
  <c r="Q706" i="8"/>
  <c r="R706" i="8" s="1"/>
  <c r="Q705" i="8"/>
  <c r="R705" i="8" s="1"/>
  <c r="R704" i="8"/>
  <c r="Q704" i="8"/>
  <c r="Q703" i="8"/>
  <c r="R703" i="8" s="1"/>
  <c r="Q702" i="8"/>
  <c r="R702" i="8" s="1"/>
  <c r="R701" i="8"/>
  <c r="Q701" i="8"/>
  <c r="Q700" i="8"/>
  <c r="R700" i="8" s="1"/>
  <c r="Q699" i="8"/>
  <c r="R699" i="8" s="1"/>
  <c r="R698" i="8"/>
  <c r="Q698" i="8"/>
  <c r="Q697" i="8"/>
  <c r="R697" i="8" s="1"/>
  <c r="R696" i="8"/>
  <c r="Q696" i="8"/>
  <c r="Q695" i="8"/>
  <c r="R695" i="8" s="1"/>
  <c r="Q694" i="8"/>
  <c r="R694" i="8" s="1"/>
  <c r="R693" i="8"/>
  <c r="Q693" i="8"/>
  <c r="Q692" i="8"/>
  <c r="R692" i="8" s="1"/>
  <c r="Q691" i="8"/>
  <c r="R691" i="8" s="1"/>
  <c r="Q690" i="8"/>
  <c r="R690" i="8" s="1"/>
  <c r="R689" i="8"/>
  <c r="Q689" i="8"/>
  <c r="Q688" i="8"/>
  <c r="R688" i="8" s="1"/>
  <c r="R687" i="8"/>
  <c r="Q687" i="8"/>
  <c r="Q686" i="8"/>
  <c r="R686" i="8" s="1"/>
  <c r="R685" i="8"/>
  <c r="Q685" i="8"/>
  <c r="Q684" i="8"/>
  <c r="R684" i="8" s="1"/>
  <c r="Q683" i="8"/>
  <c r="R683" i="8" s="1"/>
  <c r="R682" i="8"/>
  <c r="Q682" i="8"/>
  <c r="Q681" i="8"/>
  <c r="R681" i="8" s="1"/>
  <c r="Q680" i="8"/>
  <c r="R680" i="8" s="1"/>
  <c r="R679" i="8"/>
  <c r="Q679" i="8"/>
  <c r="Q678" i="8"/>
  <c r="R678" i="8" s="1"/>
  <c r="Q677" i="8"/>
  <c r="R677" i="8" s="1"/>
  <c r="Q676" i="8"/>
  <c r="R676" i="8" s="1"/>
  <c r="Q675" i="8"/>
  <c r="R675" i="8" s="1"/>
  <c r="R674" i="8"/>
  <c r="Q674" i="8"/>
  <c r="Q673" i="8"/>
  <c r="R673" i="8" s="1"/>
  <c r="Q672" i="8"/>
  <c r="R672" i="8" s="1"/>
  <c r="R671" i="8"/>
  <c r="Q671" i="8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R663" i="8"/>
  <c r="Q663" i="8"/>
  <c r="Q662" i="8"/>
  <c r="R662" i="8" s="1"/>
  <c r="Q661" i="8"/>
  <c r="R661" i="8" s="1"/>
  <c r="R660" i="8"/>
  <c r="Q660" i="8"/>
  <c r="Q659" i="8"/>
  <c r="R659" i="8" s="1"/>
  <c r="Q658" i="8"/>
  <c r="R658" i="8" s="1"/>
  <c r="R657" i="8"/>
  <c r="Q657" i="8"/>
  <c r="Q656" i="8"/>
  <c r="R656" i="8" s="1"/>
  <c r="Q655" i="8"/>
  <c r="R655" i="8" s="1"/>
  <c r="R654" i="8"/>
  <c r="Q654" i="8"/>
  <c r="Q653" i="8"/>
  <c r="R653" i="8" s="1"/>
  <c r="R652" i="8"/>
  <c r="Q652" i="8"/>
  <c r="Q651" i="8"/>
  <c r="R651" i="8" s="1"/>
  <c r="Q650" i="8"/>
  <c r="R650" i="8" s="1"/>
  <c r="R649" i="8"/>
  <c r="Q649" i="8"/>
  <c r="Q648" i="8"/>
  <c r="R648" i="8" s="1"/>
  <c r="Q647" i="8"/>
  <c r="R647" i="8" s="1"/>
  <c r="Q646" i="8"/>
  <c r="R646" i="8" s="1"/>
  <c r="Q645" i="8"/>
  <c r="R645" i="8" s="1"/>
  <c r="R644" i="8"/>
  <c r="Q644" i="8"/>
  <c r="Q643" i="8"/>
  <c r="R643" i="8" s="1"/>
  <c r="Q642" i="8"/>
  <c r="R642" i="8" s="1"/>
  <c r="R641" i="8"/>
  <c r="Q641" i="8"/>
  <c r="Q640" i="8"/>
  <c r="R640" i="8" s="1"/>
  <c r="Q639" i="8"/>
  <c r="R639" i="8" s="1"/>
  <c r="R638" i="8"/>
  <c r="Q638" i="8"/>
  <c r="Q637" i="8"/>
  <c r="R637" i="8" s="1"/>
  <c r="Q636" i="8"/>
  <c r="R636" i="8" s="1"/>
  <c r="Q635" i="8"/>
  <c r="R635" i="8" s="1"/>
  <c r="R634" i="8"/>
  <c r="Q634" i="8"/>
  <c r="Q633" i="8"/>
  <c r="R633" i="8" s="1"/>
  <c r="Q632" i="8"/>
  <c r="R632" i="8" s="1"/>
  <c r="Q631" i="8"/>
  <c r="R631" i="8" s="1"/>
  <c r="R630" i="8"/>
  <c r="Q630" i="8"/>
  <c r="Q629" i="8"/>
  <c r="R629" i="8" s="1"/>
  <c r="Q628" i="8"/>
  <c r="R628" i="8" s="1"/>
  <c r="R627" i="8"/>
  <c r="Q627" i="8"/>
  <c r="Q626" i="8"/>
  <c r="R626" i="8" s="1"/>
  <c r="Q625" i="8"/>
  <c r="R625" i="8" s="1"/>
  <c r="Q624" i="8"/>
  <c r="R624" i="8" s="1"/>
  <c r="R623" i="8"/>
  <c r="Q623" i="8"/>
  <c r="Q622" i="8"/>
  <c r="R622" i="8" s="1"/>
  <c r="Q621" i="8"/>
  <c r="R621" i="8" s="1"/>
  <c r="Q620" i="8"/>
  <c r="R620" i="8" s="1"/>
  <c r="R619" i="8"/>
  <c r="Q619" i="8"/>
  <c r="Q618" i="8"/>
  <c r="R618" i="8" s="1"/>
  <c r="Q617" i="8"/>
  <c r="R617" i="8" s="1"/>
  <c r="R616" i="8"/>
  <c r="Q616" i="8"/>
  <c r="Q615" i="8"/>
  <c r="R615" i="8" s="1"/>
  <c r="Q614" i="8"/>
  <c r="R614" i="8" s="1"/>
  <c r="R613" i="8"/>
  <c r="Q613" i="8"/>
  <c r="Q612" i="8"/>
  <c r="R612" i="8" s="1"/>
  <c r="Q611" i="8"/>
  <c r="R611" i="8" s="1"/>
  <c r="Q610" i="8"/>
  <c r="R610" i="8" s="1"/>
  <c r="R609" i="8"/>
  <c r="Q609" i="8"/>
  <c r="R608" i="8"/>
  <c r="Q608" i="8"/>
  <c r="Q607" i="8"/>
  <c r="R607" i="8" s="1"/>
  <c r="Q606" i="8"/>
  <c r="R606" i="8" s="1"/>
  <c r="R605" i="8"/>
  <c r="Q605" i="8"/>
  <c r="Q604" i="8"/>
  <c r="R604" i="8" s="1"/>
  <c r="Q603" i="8"/>
  <c r="R603" i="8" s="1"/>
  <c r="Q602" i="8"/>
  <c r="R602" i="8" s="1"/>
  <c r="R601" i="8"/>
  <c r="Q601" i="8"/>
  <c r="Q600" i="8"/>
  <c r="R600" i="8" s="1"/>
  <c r="Q599" i="8"/>
  <c r="R599" i="8" s="1"/>
  <c r="R598" i="8"/>
  <c r="Q598" i="8"/>
  <c r="R597" i="8"/>
  <c r="Q597" i="8"/>
  <c r="Q596" i="8"/>
  <c r="R596" i="8" s="1"/>
  <c r="Q595" i="8"/>
  <c r="R595" i="8" s="1"/>
  <c r="R594" i="8"/>
  <c r="Q594" i="8"/>
  <c r="Q593" i="8"/>
  <c r="R593" i="8" s="1"/>
  <c r="Q592" i="8"/>
  <c r="R592" i="8" s="1"/>
  <c r="Q591" i="8"/>
  <c r="R591" i="8" s="1"/>
  <c r="R590" i="8"/>
  <c r="Q590" i="8"/>
  <c r="Q589" i="8"/>
  <c r="R589" i="8" s="1"/>
  <c r="R588" i="8"/>
  <c r="Q588" i="8"/>
  <c r="Q587" i="8"/>
  <c r="R587" i="8" s="1"/>
  <c r="R586" i="8"/>
  <c r="Q586" i="8"/>
  <c r="Q585" i="8"/>
  <c r="R585" i="8" s="1"/>
  <c r="Q584" i="8"/>
  <c r="R584" i="8" s="1"/>
  <c r="R583" i="8"/>
  <c r="Q583" i="8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R575" i="8"/>
  <c r="Q575" i="8"/>
  <c r="Q574" i="8"/>
  <c r="R574" i="8" s="1"/>
  <c r="Q573" i="8"/>
  <c r="R573" i="8" s="1"/>
  <c r="R572" i="8"/>
  <c r="Q572" i="8"/>
  <c r="Q571" i="8"/>
  <c r="R571" i="8" s="1"/>
  <c r="R570" i="8"/>
  <c r="Q570" i="8"/>
  <c r="Q569" i="8"/>
  <c r="R569" i="8" s="1"/>
  <c r="Q568" i="8"/>
  <c r="R568" i="8" s="1"/>
  <c r="R567" i="8"/>
  <c r="Q567" i="8"/>
  <c r="Q566" i="8"/>
  <c r="R566" i="8" s="1"/>
  <c r="R565" i="8"/>
  <c r="Q565" i="8"/>
  <c r="R564" i="8"/>
  <c r="Q564" i="8"/>
  <c r="Q563" i="8"/>
  <c r="R563" i="8" s="1"/>
  <c r="Q562" i="8"/>
  <c r="R562" i="8" s="1"/>
  <c r="R561" i="8"/>
  <c r="Q561" i="8"/>
  <c r="Q560" i="8"/>
  <c r="R560" i="8" s="1"/>
  <c r="R559" i="8"/>
  <c r="Q559" i="8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Q552" i="8"/>
  <c r="R552" i="8" s="1"/>
  <c r="Q551" i="8"/>
  <c r="R551" i="8" s="1"/>
  <c r="R550" i="8"/>
  <c r="Q550" i="8"/>
  <c r="Q549" i="8"/>
  <c r="R549" i="8" s="1"/>
  <c r="R548" i="8"/>
  <c r="Q548" i="8"/>
  <c r="Q547" i="8"/>
  <c r="R547" i="8" s="1"/>
  <c r="Q546" i="8"/>
  <c r="R546" i="8" s="1"/>
  <c r="R545" i="8"/>
  <c r="Q545" i="8"/>
  <c r="Q544" i="8"/>
  <c r="R544" i="8" s="1"/>
  <c r="Q543" i="8"/>
  <c r="R543" i="8" s="1"/>
  <c r="R542" i="8"/>
  <c r="Q542" i="8"/>
  <c r="Q541" i="8"/>
  <c r="R541" i="8" s="1"/>
  <c r="Q540" i="8"/>
  <c r="R540" i="8" s="1"/>
  <c r="R539" i="8"/>
  <c r="Q539" i="8"/>
  <c r="Q538" i="8"/>
  <c r="R538" i="8" s="1"/>
  <c r="Q537" i="8"/>
  <c r="R537" i="8" s="1"/>
  <c r="Q536" i="8"/>
  <c r="R536" i="8" s="1"/>
  <c r="Q535" i="8"/>
  <c r="R535" i="8" s="1"/>
  <c r="R534" i="8"/>
  <c r="Q534" i="8"/>
  <c r="Q533" i="8"/>
  <c r="R533" i="8" s="1"/>
  <c r="Q532" i="8"/>
  <c r="R532" i="8" s="1"/>
  <c r="R531" i="8"/>
  <c r="Q531" i="8"/>
  <c r="Q530" i="8"/>
  <c r="R530" i="8" s="1"/>
  <c r="Q529" i="8"/>
  <c r="R529" i="8" s="1"/>
  <c r="R528" i="8"/>
  <c r="Q528" i="8"/>
  <c r="Q527" i="8"/>
  <c r="R527" i="8" s="1"/>
  <c r="R526" i="8"/>
  <c r="Q526" i="8"/>
  <c r="Q525" i="8"/>
  <c r="R525" i="8" s="1"/>
  <c r="R524" i="8"/>
  <c r="Q524" i="8"/>
  <c r="Q523" i="8"/>
  <c r="R523" i="8" s="1"/>
  <c r="Q522" i="8"/>
  <c r="R522" i="8" s="1"/>
  <c r="Q521" i="8"/>
  <c r="R521" i="8" s="1"/>
  <c r="R520" i="8"/>
  <c r="Q520" i="8"/>
  <c r="Q519" i="8"/>
  <c r="R519" i="8" s="1"/>
  <c r="Q518" i="8"/>
  <c r="R518" i="8" s="1"/>
  <c r="R517" i="8"/>
  <c r="Q517" i="8"/>
  <c r="Q516" i="8"/>
  <c r="R516" i="8" s="1"/>
  <c r="R515" i="8"/>
  <c r="Q515" i="8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Q508" i="8"/>
  <c r="R508" i="8" s="1"/>
  <c r="Q507" i="8"/>
  <c r="R507" i="8" s="1"/>
  <c r="R506" i="8"/>
  <c r="Q506" i="8"/>
  <c r="Q505" i="8"/>
  <c r="R505" i="8" s="1"/>
  <c r="Q504" i="8"/>
  <c r="R504" i="8" s="1"/>
  <c r="R503" i="8"/>
  <c r="Q503" i="8"/>
  <c r="R502" i="8"/>
  <c r="Q502" i="8"/>
  <c r="R501" i="8"/>
  <c r="Q501" i="8"/>
  <c r="Q500" i="8"/>
  <c r="R500" i="8" s="1"/>
  <c r="Q499" i="8"/>
  <c r="R499" i="8" s="1"/>
  <c r="R498" i="8"/>
  <c r="Q498" i="8"/>
  <c r="Q497" i="8"/>
  <c r="R497" i="8" s="1"/>
  <c r="Q496" i="8"/>
  <c r="R496" i="8" s="1"/>
  <c r="R495" i="8"/>
  <c r="Q495" i="8"/>
  <c r="Q494" i="8"/>
  <c r="R494" i="8" s="1"/>
  <c r="Q493" i="8"/>
  <c r="R493" i="8" s="1"/>
  <c r="Q492" i="8"/>
  <c r="R492" i="8" s="1"/>
  <c r="Q491" i="8"/>
  <c r="R491" i="8" s="1"/>
  <c r="Q490" i="8"/>
  <c r="R490" i="8" s="1"/>
  <c r="R489" i="8"/>
  <c r="Q489" i="8"/>
  <c r="Q488" i="8"/>
  <c r="R488" i="8" s="1"/>
  <c r="R487" i="8"/>
  <c r="Q487" i="8"/>
  <c r="Q486" i="8"/>
  <c r="R486" i="8" s="1"/>
  <c r="Q485" i="8"/>
  <c r="R485" i="8" s="1"/>
  <c r="R484" i="8"/>
  <c r="Q484" i="8"/>
  <c r="Q483" i="8"/>
  <c r="R483" i="8" s="1"/>
  <c r="Q482" i="8"/>
  <c r="R482" i="8" s="1"/>
  <c r="R481" i="8"/>
  <c r="Q481" i="8"/>
  <c r="Q480" i="8"/>
  <c r="R480" i="8" s="1"/>
  <c r="Q479" i="8"/>
  <c r="R479" i="8" s="1"/>
  <c r="Q478" i="8"/>
  <c r="R478" i="8" s="1"/>
  <c r="Q477" i="8"/>
  <c r="R477" i="8" s="1"/>
  <c r="R476" i="8"/>
  <c r="Q476" i="8"/>
  <c r="Q475" i="8"/>
  <c r="R475" i="8" s="1"/>
  <c r="Q474" i="8"/>
  <c r="R474" i="8" s="1"/>
  <c r="R473" i="8"/>
  <c r="Q473" i="8"/>
  <c r="Q472" i="8"/>
  <c r="R472" i="8" s="1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R465" i="8"/>
  <c r="Q465" i="8"/>
  <c r="Q464" i="8"/>
  <c r="R464" i="8" s="1"/>
  <c r="Q463" i="8"/>
  <c r="R463" i="8" s="1"/>
  <c r="R462" i="8"/>
  <c r="Q462" i="8"/>
  <c r="Q461" i="8"/>
  <c r="R461" i="8" s="1"/>
  <c r="R460" i="8"/>
  <c r="Q460" i="8"/>
  <c r="Q459" i="8"/>
  <c r="R459" i="8" s="1"/>
  <c r="Q458" i="8"/>
  <c r="R458" i="8" s="1"/>
  <c r="Q457" i="8"/>
  <c r="R457" i="8" s="1"/>
  <c r="R456" i="8"/>
  <c r="Q456" i="8"/>
  <c r="Q455" i="8"/>
  <c r="R455" i="8" s="1"/>
  <c r="R454" i="8"/>
  <c r="Q454" i="8"/>
  <c r="Q453" i="8"/>
  <c r="R453" i="8" s="1"/>
  <c r="Q452" i="8"/>
  <c r="R452" i="8" s="1"/>
  <c r="R451" i="8"/>
  <c r="Q451" i="8"/>
  <c r="Q450" i="8"/>
  <c r="R450" i="8" s="1"/>
  <c r="Q449" i="8"/>
  <c r="R449" i="8" s="1"/>
  <c r="R448" i="8"/>
  <c r="Q448" i="8"/>
  <c r="Q447" i="8"/>
  <c r="R447" i="8" s="1"/>
  <c r="R446" i="8"/>
  <c r="Q446" i="8"/>
  <c r="R445" i="8"/>
  <c r="Q445" i="8"/>
  <c r="Q444" i="8"/>
  <c r="R444" i="8" s="1"/>
  <c r="R443" i="8"/>
  <c r="Q443" i="8"/>
  <c r="Q442" i="8"/>
  <c r="R442" i="8" s="1"/>
  <c r="Q441" i="8"/>
  <c r="R441" i="8" s="1"/>
  <c r="R440" i="8"/>
  <c r="Q440" i="8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Q433" i="8"/>
  <c r="R433" i="8" s="1"/>
  <c r="R432" i="8"/>
  <c r="Q432" i="8"/>
  <c r="Q431" i="8"/>
  <c r="R431" i="8" s="1"/>
  <c r="Q430" i="8"/>
  <c r="R430" i="8" s="1"/>
  <c r="R429" i="8"/>
  <c r="Q429" i="8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Q420" i="8"/>
  <c r="R420" i="8" s="1"/>
  <c r="Q419" i="8"/>
  <c r="R419" i="8" s="1"/>
  <c r="R418" i="8"/>
  <c r="Q418" i="8"/>
  <c r="Q417" i="8"/>
  <c r="R417" i="8" s="1"/>
  <c r="Q416" i="8"/>
  <c r="R416" i="8" s="1"/>
  <c r="Q415" i="8"/>
  <c r="R415" i="8" s="1"/>
  <c r="Q414" i="8"/>
  <c r="R414" i="8" s="1"/>
  <c r="Q413" i="8"/>
  <c r="R413" i="8" s="1"/>
  <c r="R412" i="8"/>
  <c r="Q412" i="8"/>
  <c r="Q411" i="8"/>
  <c r="R411" i="8" s="1"/>
  <c r="R410" i="8"/>
  <c r="Q410" i="8"/>
  <c r="Q409" i="8"/>
  <c r="R409" i="8" s="1"/>
  <c r="Q408" i="8"/>
  <c r="R408" i="8" s="1"/>
  <c r="R407" i="8"/>
  <c r="Q407" i="8"/>
  <c r="Q406" i="8"/>
  <c r="R406" i="8" s="1"/>
  <c r="Q405" i="8"/>
  <c r="R405" i="8" s="1"/>
  <c r="Q404" i="8"/>
  <c r="R404" i="8" s="1"/>
  <c r="Q403" i="8"/>
  <c r="R403" i="8" s="1"/>
  <c r="Q402" i="8"/>
  <c r="R402" i="8" s="1"/>
  <c r="Q401" i="8"/>
  <c r="R401" i="8" s="1"/>
  <c r="Q400" i="8"/>
  <c r="R400" i="8" s="1"/>
  <c r="R399" i="8"/>
  <c r="Q399" i="8"/>
  <c r="Q398" i="8"/>
  <c r="R398" i="8" s="1"/>
  <c r="Q397" i="8"/>
  <c r="R397" i="8" s="1"/>
  <c r="R396" i="8"/>
  <c r="Q396" i="8"/>
  <c r="Q395" i="8"/>
  <c r="R395" i="8" s="1"/>
  <c r="Q394" i="8"/>
  <c r="R394" i="8" s="1"/>
  <c r="Q393" i="8"/>
  <c r="R393" i="8" s="1"/>
  <c r="R392" i="8"/>
  <c r="Q392" i="8"/>
  <c r="Q391" i="8"/>
  <c r="R391" i="8" s="1"/>
  <c r="Q390" i="8"/>
  <c r="R390" i="8" s="1"/>
  <c r="R389" i="8"/>
  <c r="Q389" i="8"/>
  <c r="R388" i="8"/>
  <c r="Q388" i="8"/>
  <c r="Q387" i="8"/>
  <c r="R387" i="8" s="1"/>
  <c r="Q386" i="8"/>
  <c r="R386" i="8" s="1"/>
  <c r="R385" i="8"/>
  <c r="Q385" i="8"/>
  <c r="Q384" i="8"/>
  <c r="R384" i="8" s="1"/>
  <c r="Q383" i="8"/>
  <c r="R383" i="8" s="1"/>
  <c r="Q382" i="8"/>
  <c r="R382" i="8" s="1"/>
  <c r="R381" i="8"/>
  <c r="Q381" i="8"/>
  <c r="Q380" i="8"/>
  <c r="R380" i="8" s="1"/>
  <c r="Q379" i="8"/>
  <c r="R379" i="8" s="1"/>
  <c r="Q378" i="8"/>
  <c r="R378" i="8" s="1"/>
  <c r="R377" i="8"/>
  <c r="Q377" i="8"/>
  <c r="Q376" i="8"/>
  <c r="R376" i="8" s="1"/>
  <c r="Q375" i="8"/>
  <c r="R375" i="8" s="1"/>
  <c r="R374" i="8"/>
  <c r="Q374" i="8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R367" i="8"/>
  <c r="Q367" i="8"/>
  <c r="R366" i="8"/>
  <c r="Q366" i="8"/>
  <c r="Q365" i="8"/>
  <c r="R365" i="8" s="1"/>
  <c r="Q364" i="8"/>
  <c r="R364" i="8" s="1"/>
  <c r="R363" i="8"/>
  <c r="Q363" i="8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R356" i="8"/>
  <c r="Q356" i="8"/>
  <c r="R355" i="8"/>
  <c r="Q355" i="8"/>
  <c r="Q354" i="8"/>
  <c r="R354" i="8" s="1"/>
  <c r="Q353" i="8"/>
  <c r="R353" i="8" s="1"/>
  <c r="R352" i="8"/>
  <c r="Q352" i="8"/>
  <c r="Q351" i="8"/>
  <c r="R351" i="8" s="1"/>
  <c r="Q350" i="8"/>
  <c r="R350" i="8" s="1"/>
  <c r="Q349" i="8"/>
  <c r="R349" i="8" s="1"/>
  <c r="R348" i="8"/>
  <c r="Q348" i="8"/>
  <c r="Q347" i="8"/>
  <c r="R347" i="8" s="1"/>
  <c r="Q346" i="8"/>
  <c r="R346" i="8" s="1"/>
  <c r="Q345" i="8"/>
  <c r="R345" i="8" s="1"/>
  <c r="R344" i="8"/>
  <c r="Q344" i="8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Q337" i="8"/>
  <c r="R337" i="8" s="1"/>
  <c r="R336" i="8"/>
  <c r="Q336" i="8"/>
  <c r="Q335" i="8"/>
  <c r="R335" i="8" s="1"/>
  <c r="Q334" i="8"/>
  <c r="R334" i="8" s="1"/>
  <c r="R333" i="8"/>
  <c r="Q333" i="8"/>
  <c r="Q332" i="8"/>
  <c r="R332" i="8" s="1"/>
  <c r="Q331" i="8"/>
  <c r="R331" i="8" s="1"/>
  <c r="R330" i="8"/>
  <c r="Q330" i="8"/>
  <c r="Q329" i="8"/>
  <c r="R329" i="8" s="1"/>
  <c r="R328" i="8"/>
  <c r="Q328" i="8"/>
  <c r="Q327" i="8"/>
  <c r="R327" i="8" s="1"/>
  <c r="R326" i="8"/>
  <c r="Q326" i="8"/>
  <c r="Q325" i="8"/>
  <c r="R325" i="8" s="1"/>
  <c r="Q324" i="8"/>
  <c r="R324" i="8" s="1"/>
  <c r="R323" i="8"/>
  <c r="Q323" i="8"/>
  <c r="R322" i="8"/>
  <c r="Q322" i="8"/>
  <c r="Q321" i="8"/>
  <c r="R321" i="8" s="1"/>
  <c r="Q320" i="8"/>
  <c r="R320" i="8" s="1"/>
  <c r="R319" i="8"/>
  <c r="Q319" i="8"/>
  <c r="Q318" i="8"/>
  <c r="R318" i="8" s="1"/>
  <c r="R317" i="8"/>
  <c r="Q317" i="8"/>
  <c r="Q316" i="8"/>
  <c r="R316" i="8" s="1"/>
  <c r="Q315" i="8"/>
  <c r="R315" i="8" s="1"/>
  <c r="Q314" i="8"/>
  <c r="R314" i="8" s="1"/>
  <c r="Q313" i="8"/>
  <c r="R313" i="8" s="1"/>
  <c r="R312" i="8"/>
  <c r="Q312" i="8"/>
  <c r="R311" i="8"/>
  <c r="Q311" i="8"/>
  <c r="Q310" i="8"/>
  <c r="R310" i="8" s="1"/>
  <c r="Q309" i="8"/>
  <c r="R309" i="8" s="1"/>
  <c r="R308" i="8"/>
  <c r="Q308" i="8"/>
  <c r="Q307" i="8"/>
  <c r="R307" i="8" s="1"/>
  <c r="Q306" i="8"/>
  <c r="R306" i="8" s="1"/>
  <c r="R305" i="8"/>
  <c r="Q305" i="8"/>
  <c r="Q304" i="8"/>
  <c r="R304" i="8" s="1"/>
  <c r="R303" i="8"/>
  <c r="Q303" i="8"/>
  <c r="Q302" i="8"/>
  <c r="R302" i="8" s="1"/>
  <c r="Q301" i="8"/>
  <c r="R301" i="8" s="1"/>
  <c r="R300" i="8"/>
  <c r="Q300" i="8"/>
  <c r="Q299" i="8"/>
  <c r="R299" i="8" s="1"/>
  <c r="Q298" i="8"/>
  <c r="R298" i="8" s="1"/>
  <c r="R297" i="8"/>
  <c r="Q297" i="8"/>
  <c r="Q296" i="8"/>
  <c r="R296" i="8" s="1"/>
  <c r="Q295" i="8"/>
  <c r="R295" i="8" s="1"/>
  <c r="Q294" i="8"/>
  <c r="R294" i="8" s="1"/>
  <c r="Q293" i="8"/>
  <c r="R293" i="8" s="1"/>
  <c r="R292" i="8"/>
  <c r="Q292" i="8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R279" i="8"/>
  <c r="Q279" i="8"/>
  <c r="R278" i="8"/>
  <c r="Q278" i="8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R269" i="8"/>
  <c r="Q269" i="8"/>
  <c r="Q268" i="8"/>
  <c r="R268" i="8" s="1"/>
  <c r="R267" i="8"/>
  <c r="Q267" i="8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R260" i="8"/>
  <c r="Q260" i="8"/>
  <c r="R259" i="8"/>
  <c r="Q259" i="8"/>
  <c r="Q258" i="8"/>
  <c r="R258" i="8" s="1"/>
  <c r="Q257" i="8"/>
  <c r="R257" i="8" s="1"/>
  <c r="R256" i="8"/>
  <c r="Q256" i="8"/>
  <c r="Q255" i="8"/>
  <c r="R255" i="8" s="1"/>
  <c r="Q254" i="8"/>
  <c r="R254" i="8" s="1"/>
  <c r="Q253" i="8"/>
  <c r="R253" i="8" s="1"/>
  <c r="Q252" i="8"/>
  <c r="R252" i="8" s="1"/>
  <c r="R251" i="8"/>
  <c r="Q251" i="8"/>
  <c r="Q250" i="8"/>
  <c r="R250" i="8" s="1"/>
  <c r="Q249" i="8"/>
  <c r="R249" i="8" s="1"/>
  <c r="Q248" i="8"/>
  <c r="R248" i="8" s="1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Q230" i="8"/>
  <c r="R230" i="8" s="1"/>
  <c r="Q229" i="8"/>
  <c r="R229" i="8" s="1"/>
  <c r="R228" i="8"/>
  <c r="Q228" i="8"/>
  <c r="R227" i="8"/>
  <c r="Q227" i="8"/>
  <c r="Q226" i="8"/>
  <c r="R226" i="8" s="1"/>
  <c r="R225" i="8"/>
  <c r="Q225" i="8"/>
  <c r="Q224" i="8"/>
  <c r="R224" i="8" s="1"/>
  <c r="R223" i="8"/>
  <c r="Q223" i="8"/>
  <c r="Q222" i="8"/>
  <c r="R222" i="8" s="1"/>
  <c r="Q221" i="8"/>
  <c r="R221" i="8" s="1"/>
  <c r="Q220" i="8"/>
  <c r="R220" i="8" s="1"/>
  <c r="Q219" i="8"/>
  <c r="R219" i="8" s="1"/>
  <c r="Q218" i="8"/>
  <c r="R218" i="8" s="1"/>
  <c r="R217" i="8"/>
  <c r="Q217" i="8"/>
  <c r="Q216" i="8"/>
  <c r="R216" i="8" s="1"/>
  <c r="Q215" i="8"/>
  <c r="R215" i="8" s="1"/>
  <c r="R214" i="8"/>
  <c r="Q214" i="8"/>
  <c r="R213" i="8"/>
  <c r="Q213" i="8"/>
  <c r="R212" i="8"/>
  <c r="Q212" i="8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Q202" i="8"/>
  <c r="R202" i="8" s="1"/>
  <c r="R201" i="8"/>
  <c r="Q201" i="8"/>
  <c r="Q200" i="8"/>
  <c r="R200" i="8" s="1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R190" i="8"/>
  <c r="Q190" i="8"/>
  <c r="Q189" i="8"/>
  <c r="R189" i="8" s="1"/>
  <c r="Q188" i="8"/>
  <c r="R188" i="8" s="1"/>
  <c r="Q187" i="8"/>
  <c r="R187" i="8" s="1"/>
  <c r="Q186" i="8"/>
  <c r="R186" i="8" s="1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R179" i="8"/>
  <c r="Q179" i="8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R171" i="8"/>
  <c r="Q171" i="8"/>
  <c r="Q170" i="8"/>
  <c r="R170" i="8" s="1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Q161" i="8"/>
  <c r="R161" i="8" s="1"/>
  <c r="Q160" i="8"/>
  <c r="R160" i="8" s="1"/>
  <c r="Q159" i="8"/>
  <c r="R159" i="8" s="1"/>
  <c r="R158" i="8"/>
  <c r="Q158" i="8"/>
  <c r="R157" i="8"/>
  <c r="Q157" i="8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R147" i="8"/>
  <c r="Q147" i="8"/>
  <c r="R146" i="8"/>
  <c r="Q146" i="8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R138" i="8"/>
  <c r="Q138" i="8"/>
  <c r="R137" i="8"/>
  <c r="Q137" i="8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R130" i="8"/>
  <c r="Q130" i="8"/>
  <c r="Q129" i="8"/>
  <c r="R129" i="8" s="1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R113" i="8"/>
  <c r="Q113" i="8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R106" i="8"/>
  <c r="Q106" i="8"/>
  <c r="R105" i="8"/>
  <c r="Q105" i="8"/>
  <c r="R104" i="8"/>
  <c r="Q104" i="8"/>
  <c r="Q103" i="8"/>
  <c r="R103" i="8" s="1"/>
  <c r="R102" i="8"/>
  <c r="Q102" i="8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R92" i="8"/>
  <c r="Q92" i="8"/>
  <c r="R91" i="8"/>
  <c r="Q91" i="8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Q70" i="8"/>
  <c r="R70" i="8" s="1"/>
  <c r="R69" i="8"/>
  <c r="Q69" i="8"/>
  <c r="Q68" i="8"/>
  <c r="R68" i="8" s="1"/>
  <c r="Q67" i="8"/>
  <c r="R67" i="8" s="1"/>
  <c r="Q66" i="8"/>
  <c r="R66" i="8" s="1"/>
  <c r="Q65" i="8"/>
  <c r="R65" i="8" s="1"/>
  <c r="R64" i="8"/>
  <c r="Q64" i="8"/>
  <c r="R63" i="8"/>
  <c r="Q63" i="8"/>
  <c r="Q62" i="8"/>
  <c r="R62" i="8" s="1"/>
  <c r="Q61" i="8"/>
  <c r="R61" i="8" s="1"/>
  <c r="Q60" i="8"/>
  <c r="R60" i="8" s="1"/>
  <c r="R59" i="8"/>
  <c r="Q59" i="8"/>
  <c r="R58" i="8"/>
  <c r="Q58" i="8"/>
  <c r="Q57" i="8"/>
  <c r="R57" i="8" s="1"/>
  <c r="Q56" i="8"/>
  <c r="R56" i="8" s="1"/>
  <c r="Q55" i="8"/>
  <c r="R55" i="8" s="1"/>
  <c r="Q54" i="8"/>
  <c r="R54" i="8" s="1"/>
  <c r="R53" i="8"/>
  <c r="Q53" i="8"/>
  <c r="Q52" i="8"/>
  <c r="R52" i="8" s="1"/>
  <c r="Q51" i="8"/>
  <c r="R51" i="8" s="1"/>
  <c r="R50" i="8"/>
  <c r="Q50" i="8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R37" i="8"/>
  <c r="Q37" i="8"/>
  <c r="R36" i="8"/>
  <c r="Q36" i="8"/>
  <c r="Q35" i="8"/>
  <c r="R35" i="8" s="1"/>
  <c r="Q34" i="8"/>
  <c r="R34" i="8" s="1"/>
  <c r="Q33" i="8"/>
  <c r="R33" i="8" s="1"/>
  <c r="Q32" i="8"/>
  <c r="R32" i="8" s="1"/>
  <c r="R31" i="8"/>
  <c r="Q31" i="8"/>
  <c r="Q30" i="8"/>
  <c r="R30" i="8" s="1"/>
  <c r="Q29" i="8"/>
  <c r="R29" i="8" s="1"/>
  <c r="Q28" i="8"/>
  <c r="R28" i="8" s="1"/>
  <c r="Q27" i="8"/>
  <c r="R27" i="8" s="1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R16" i="8"/>
  <c r="Q16" i="8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R9" i="8"/>
  <c r="Q9" i="8"/>
  <c r="Q8" i="8"/>
  <c r="R8" i="8" s="1"/>
  <c r="Q7" i="8"/>
  <c r="R7" i="8" s="1"/>
  <c r="Q6" i="8"/>
  <c r="R6" i="8" s="1"/>
  <c r="Q5" i="8"/>
  <c r="C12" i="7"/>
  <c r="B12" i="7"/>
  <c r="C11" i="7"/>
  <c r="B11" i="7"/>
  <c r="C10" i="7"/>
  <c r="C9" i="7"/>
  <c r="C8" i="7"/>
  <c r="B4" i="7"/>
  <c r="B9" i="17" s="1"/>
  <c r="B10" i="17" s="1"/>
  <c r="B7" i="17" s="1"/>
  <c r="B18" i="44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K3" i="6" s="1"/>
  <c r="B5" i="1" s="1"/>
  <c r="H3" i="6"/>
  <c r="H2" i="6"/>
  <c r="B2" i="1"/>
  <c r="B3" i="41" s="1"/>
  <c r="AF48" i="41" s="1"/>
  <c r="B21" i="21" l="1"/>
  <c r="B19" i="43" s="1"/>
  <c r="B19" i="21"/>
  <c r="B11" i="43" s="1"/>
  <c r="C11" i="43" s="1"/>
  <c r="D11" i="43" s="1"/>
  <c r="B20" i="21"/>
  <c r="B14" i="43" s="1"/>
  <c r="C14" i="43" s="1"/>
  <c r="B18" i="21"/>
  <c r="B10" i="43" s="1"/>
  <c r="C10" i="43" s="1"/>
  <c r="AF64" i="41"/>
  <c r="AG64" i="41" s="1"/>
  <c r="R64" i="41" s="1"/>
  <c r="B10" i="15"/>
  <c r="B4" i="43" s="1"/>
  <c r="C4" i="43" s="1"/>
  <c r="B7" i="25"/>
  <c r="B5" i="44" s="1"/>
  <c r="AF33" i="41"/>
  <c r="AG33" i="41" s="1"/>
  <c r="V33" i="41" s="1"/>
  <c r="B5" i="43"/>
  <c r="L4" i="6"/>
  <c r="D7" i="39" s="1"/>
  <c r="B35" i="21"/>
  <c r="B19" i="44" s="1"/>
  <c r="D9" i="43"/>
  <c r="Y64" i="41"/>
  <c r="K64" i="41"/>
  <c r="J64" i="41"/>
  <c r="G64" i="41"/>
  <c r="Q64" i="41"/>
  <c r="P64" i="41"/>
  <c r="M64" i="41"/>
  <c r="L64" i="41"/>
  <c r="F64" i="41"/>
  <c r="H64" i="41"/>
  <c r="E64" i="41"/>
  <c r="D64" i="41"/>
  <c r="Z64" i="41"/>
  <c r="X64" i="41"/>
  <c r="AA64" i="41"/>
  <c r="V64" i="41"/>
  <c r="F64" i="39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M3" i="6"/>
  <c r="F38" i="39"/>
  <c r="AB38" i="39"/>
  <c r="P41" i="39"/>
  <c r="L42" i="39"/>
  <c r="F57" i="39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V50" i="39"/>
  <c r="O33" i="41"/>
  <c r="X33" i="41"/>
  <c r="U33" i="41"/>
  <c r="S33" i="41"/>
  <c r="Q33" i="41"/>
  <c r="M33" i="41"/>
  <c r="J33" i="41"/>
  <c r="I33" i="41"/>
  <c r="F33" i="41"/>
  <c r="Z33" i="41"/>
  <c r="E33" i="41"/>
  <c r="D33" i="41"/>
  <c r="C33" i="41"/>
  <c r="H33" i="41"/>
  <c r="R5" i="8"/>
  <c r="B6" i="11" s="1"/>
  <c r="B14" i="11" s="1"/>
  <c r="B17" i="43" s="1"/>
  <c r="C17" i="43" s="1"/>
  <c r="S23" i="41"/>
  <c r="O23" i="41"/>
  <c r="L23" i="41"/>
  <c r="H23" i="41"/>
  <c r="U23" i="41"/>
  <c r="D23" i="41"/>
  <c r="AB23" i="41"/>
  <c r="AA23" i="41"/>
  <c r="X23" i="41"/>
  <c r="Q23" i="41"/>
  <c r="P23" i="41"/>
  <c r="N23" i="41"/>
  <c r="M23" i="41"/>
  <c r="K23" i="41"/>
  <c r="J23" i="41"/>
  <c r="I23" i="41"/>
  <c r="G23" i="41"/>
  <c r="T23" i="41"/>
  <c r="R23" i="41"/>
  <c r="F23" i="41"/>
  <c r="E23" i="41"/>
  <c r="C23" i="41"/>
  <c r="Y23" i="41"/>
  <c r="W23" i="41"/>
  <c r="V23" i="41"/>
  <c r="D20" i="43"/>
  <c r="Z48" i="39"/>
  <c r="AA48" i="39"/>
  <c r="F61" i="39"/>
  <c r="G61" i="39" s="1"/>
  <c r="H61" i="39" s="1"/>
  <c r="I61" i="39" s="1"/>
  <c r="J61" i="39" s="1"/>
  <c r="K61" i="39" s="1"/>
  <c r="J13" i="41"/>
  <c r="G13" i="41"/>
  <c r="X13" i="41"/>
  <c r="V13" i="41"/>
  <c r="T13" i="41"/>
  <c r="Q13" i="41"/>
  <c r="P13" i="41"/>
  <c r="M13" i="41"/>
  <c r="I13" i="41"/>
  <c r="H13" i="41"/>
  <c r="F13" i="41"/>
  <c r="E13" i="41"/>
  <c r="D13" i="41"/>
  <c r="C13" i="41"/>
  <c r="U13" i="41"/>
  <c r="AB13" i="41"/>
  <c r="AA13" i="41"/>
  <c r="Z13" i="41"/>
  <c r="Y13" i="41"/>
  <c r="W13" i="41"/>
  <c r="S13" i="41"/>
  <c r="R13" i="41"/>
  <c r="O13" i="41"/>
  <c r="N13" i="41"/>
  <c r="K13" i="41"/>
  <c r="L3" i="6"/>
  <c r="T40" i="39"/>
  <c r="AG46" i="41"/>
  <c r="D48" i="39"/>
  <c r="D72" i="39" s="1"/>
  <c r="E48" i="39"/>
  <c r="V54" i="41"/>
  <c r="M54" i="41"/>
  <c r="J54" i="41"/>
  <c r="P54" i="41"/>
  <c r="O54" i="41"/>
  <c r="K54" i="41"/>
  <c r="F54" i="41"/>
  <c r="Y54" i="41"/>
  <c r="X54" i="41"/>
  <c r="U54" i="41"/>
  <c r="T54" i="41"/>
  <c r="Q54" i="41"/>
  <c r="W54" i="41"/>
  <c r="S54" i="41"/>
  <c r="R54" i="41"/>
  <c r="N54" i="41"/>
  <c r="L54" i="41"/>
  <c r="I54" i="41"/>
  <c r="H54" i="41"/>
  <c r="G54" i="41"/>
  <c r="AB54" i="41"/>
  <c r="AA54" i="41"/>
  <c r="Z54" i="41"/>
  <c r="E54" i="41"/>
  <c r="D54" i="41"/>
  <c r="C54" i="41"/>
  <c r="N3" i="6"/>
  <c r="D10" i="43"/>
  <c r="Z40" i="39"/>
  <c r="Y40" i="39"/>
  <c r="O38" i="39"/>
  <c r="N38" i="39"/>
  <c r="K39" i="39"/>
  <c r="J39" i="39"/>
  <c r="G40" i="39"/>
  <c r="F40" i="39"/>
  <c r="Y41" i="39"/>
  <c r="X41" i="39"/>
  <c r="I47" i="39"/>
  <c r="D14" i="43"/>
  <c r="E74" i="39"/>
  <c r="N4" i="6"/>
  <c r="G39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D65" i="39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Q65" i="39" s="1"/>
  <c r="R65" i="39" s="1"/>
  <c r="S65" i="39" s="1"/>
  <c r="T65" i="39" s="1"/>
  <c r="U65" i="39" s="1"/>
  <c r="V65" i="39" s="1"/>
  <c r="W65" i="39" s="1"/>
  <c r="X65" i="39" s="1"/>
  <c r="Y65" i="39" s="1"/>
  <c r="Z65" i="39" s="1"/>
  <c r="AA65" i="39" s="1"/>
  <c r="AB65" i="39" s="1"/>
  <c r="AG40" i="41"/>
  <c r="G71" i="39"/>
  <c r="AG50" i="41"/>
  <c r="M4" i="6"/>
  <c r="D62" i="39"/>
  <c r="E62" i="39" s="1"/>
  <c r="Y48" i="39"/>
  <c r="X48" i="39"/>
  <c r="O42" i="39"/>
  <c r="AG48" i="41"/>
  <c r="K67" i="39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D73" i="39"/>
  <c r="C5" i="43"/>
  <c r="K4" i="6"/>
  <c r="B6" i="1" s="1"/>
  <c r="X38" i="39"/>
  <c r="D66" i="39"/>
  <c r="E66" i="39" s="1"/>
  <c r="F66" i="39" s="1"/>
  <c r="G66" i="39" s="1"/>
  <c r="AG30" i="41"/>
  <c r="H54" i="39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P40" i="39"/>
  <c r="L41" i="39"/>
  <c r="D21" i="43"/>
  <c r="C19" i="43"/>
  <c r="M41" i="39"/>
  <c r="H42" i="39"/>
  <c r="I42" i="39"/>
  <c r="T47" i="39"/>
  <c r="G68" i="39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N41" i="39"/>
  <c r="J42" i="39"/>
  <c r="U47" i="39"/>
  <c r="P48" i="39"/>
  <c r="Q48" i="39"/>
  <c r="M50" i="39"/>
  <c r="AF14" i="41"/>
  <c r="AG14" i="41" s="1"/>
  <c r="B7" i="21"/>
  <c r="B23" i="21" s="1"/>
  <c r="B12" i="43" s="1"/>
  <c r="C12" i="43" s="1"/>
  <c r="AF18" i="41"/>
  <c r="AG18" i="41" s="1"/>
  <c r="C7" i="21"/>
  <c r="B24" i="21" s="1"/>
  <c r="B13" i="43" s="1"/>
  <c r="C13" i="43" s="1"/>
  <c r="B3" i="33"/>
  <c r="B5" i="33" s="1"/>
  <c r="B22" i="43" s="1"/>
  <c r="C22" i="43" s="1"/>
  <c r="AF15" i="41"/>
  <c r="AG15" i="41" s="1"/>
  <c r="AF25" i="41"/>
  <c r="AG25" i="41" s="1"/>
  <c r="O47" i="39"/>
  <c r="K48" i="39"/>
  <c r="B4" i="15"/>
  <c r="K40" i="39"/>
  <c r="B4" i="1"/>
  <c r="B5" i="15"/>
  <c r="B6" i="15"/>
  <c r="B33" i="21"/>
  <c r="B11" i="44" s="1"/>
  <c r="M40" i="39"/>
  <c r="K50" i="39"/>
  <c r="AF56" i="41"/>
  <c r="AG56" i="41" s="1"/>
  <c r="AF34" i="41"/>
  <c r="AG34" i="41" s="1"/>
  <c r="AF55" i="41"/>
  <c r="AG55" i="41" s="1"/>
  <c r="AF32" i="41"/>
  <c r="AG32" i="41" s="1"/>
  <c r="AF70" i="41"/>
  <c r="AG70" i="41" s="1"/>
  <c r="AF47" i="41"/>
  <c r="AG47" i="41" s="1"/>
  <c r="AF43" i="41"/>
  <c r="AG43" i="41" s="1"/>
  <c r="AF20" i="41"/>
  <c r="AG20" i="41" s="1"/>
  <c r="AF57" i="41"/>
  <c r="AG57" i="41" s="1"/>
  <c r="AF44" i="41"/>
  <c r="AG44" i="41" s="1"/>
  <c r="AF69" i="41"/>
  <c r="AG69" i="41" s="1"/>
  <c r="AF68" i="41"/>
  <c r="AG68" i="41" s="1"/>
  <c r="AF72" i="41"/>
  <c r="AG72" i="41" s="1"/>
  <c r="AF38" i="41"/>
  <c r="AG38" i="41" s="1"/>
  <c r="AF19" i="41"/>
  <c r="AG19" i="41" s="1"/>
  <c r="AF66" i="41"/>
  <c r="AG66" i="41" s="1"/>
  <c r="AF41" i="41"/>
  <c r="AG41" i="41" s="1"/>
  <c r="AF22" i="41"/>
  <c r="AG22" i="41" s="1"/>
  <c r="AF59" i="41"/>
  <c r="AG59" i="41" s="1"/>
  <c r="AF37" i="41"/>
  <c r="AG37" i="41" s="1"/>
  <c r="AF21" i="41"/>
  <c r="AG21" i="41" s="1"/>
  <c r="AF71" i="41"/>
  <c r="AG71" i="41" s="1"/>
  <c r="AF67" i="41"/>
  <c r="AG67" i="41" s="1"/>
  <c r="AF61" i="41"/>
  <c r="AG61" i="41" s="1"/>
  <c r="AF35" i="41"/>
  <c r="AG35" i="41" s="1"/>
  <c r="AF17" i="41"/>
  <c r="AG17" i="41" s="1"/>
  <c r="AF16" i="41"/>
  <c r="AG16" i="41" s="1"/>
  <c r="AF51" i="41"/>
  <c r="AG51" i="41" s="1"/>
  <c r="AF27" i="41"/>
  <c r="AG27" i="41" s="1"/>
  <c r="AF10" i="41"/>
  <c r="AG10" i="41" s="1"/>
  <c r="AF63" i="41"/>
  <c r="AG63" i="41" s="1"/>
  <c r="AF36" i="41"/>
  <c r="AG36" i="41" s="1"/>
  <c r="AF28" i="41"/>
  <c r="AG28" i="41" s="1"/>
  <c r="AF42" i="41"/>
  <c r="AG42" i="41" s="1"/>
  <c r="AF11" i="41"/>
  <c r="AG11" i="41" s="1"/>
  <c r="AF60" i="41"/>
  <c r="AG60" i="41" s="1"/>
  <c r="AF52" i="41"/>
  <c r="AG52" i="41" s="1"/>
  <c r="AF29" i="41"/>
  <c r="AG29" i="41" s="1"/>
  <c r="AF12" i="41"/>
  <c r="AG12" i="41" s="1"/>
  <c r="AF39" i="41"/>
  <c r="AG39" i="41" s="1"/>
  <c r="AF58" i="41"/>
  <c r="AG58" i="41" s="1"/>
  <c r="AF49" i="41"/>
  <c r="AG49" i="41" s="1"/>
  <c r="AF26" i="41"/>
  <c r="AG26" i="41" s="1"/>
  <c r="AF24" i="41"/>
  <c r="AG24" i="41" s="1"/>
  <c r="AF65" i="41"/>
  <c r="AG65" i="41" s="1"/>
  <c r="AF45" i="41"/>
  <c r="AG45" i="41" s="1"/>
  <c r="AF62" i="41"/>
  <c r="AG62" i="41" s="1"/>
  <c r="AF53" i="41"/>
  <c r="AG53" i="41" s="1"/>
  <c r="AF31" i="41"/>
  <c r="AG31" i="41" s="1"/>
  <c r="B3" i="1"/>
  <c r="B7" i="15"/>
  <c r="C7" i="39" l="1"/>
  <c r="T21" i="39"/>
  <c r="N21" i="39"/>
  <c r="B11" i="15"/>
  <c r="B4" i="45" s="1"/>
  <c r="N33" i="41"/>
  <c r="N64" i="41"/>
  <c r="E21" i="39"/>
  <c r="Z7" i="39"/>
  <c r="Q7" i="39"/>
  <c r="AB7" i="39"/>
  <c r="H7" i="39"/>
  <c r="I31" i="39" s="1"/>
  <c r="G33" i="41"/>
  <c r="R7" i="39"/>
  <c r="S31" i="39" s="1"/>
  <c r="D21" i="39"/>
  <c r="E45" i="39" s="1"/>
  <c r="K7" i="39"/>
  <c r="R33" i="41"/>
  <c r="C64" i="41"/>
  <c r="F21" i="39"/>
  <c r="G45" i="39" s="1"/>
  <c r="T33" i="41"/>
  <c r="I64" i="41"/>
  <c r="AB64" i="41"/>
  <c r="Y7" i="39"/>
  <c r="P33" i="41"/>
  <c r="U22" i="39"/>
  <c r="O64" i="41"/>
  <c r="T64" i="41"/>
  <c r="U21" i="39"/>
  <c r="P21" i="39"/>
  <c r="AA7" i="39"/>
  <c r="G21" i="39"/>
  <c r="H45" i="39" s="1"/>
  <c r="L21" i="39"/>
  <c r="X21" i="39"/>
  <c r="M21" i="39"/>
  <c r="N45" i="39" s="1"/>
  <c r="Y21" i="39"/>
  <c r="S7" i="39"/>
  <c r="T31" i="39" s="1"/>
  <c r="G7" i="39"/>
  <c r="AB33" i="41"/>
  <c r="AA33" i="41"/>
  <c r="L33" i="41"/>
  <c r="W33" i="41"/>
  <c r="S64" i="41"/>
  <c r="W64" i="41"/>
  <c r="V21" i="39"/>
  <c r="W45" i="39" s="1"/>
  <c r="I21" i="39"/>
  <c r="W21" i="39"/>
  <c r="H21" i="39"/>
  <c r="T7" i="39"/>
  <c r="E7" i="39"/>
  <c r="F31" i="39" s="1"/>
  <c r="F7" i="39"/>
  <c r="I7" i="39"/>
  <c r="K33" i="41"/>
  <c r="J7" i="39"/>
  <c r="K31" i="39" s="1"/>
  <c r="Y33" i="41"/>
  <c r="U64" i="41"/>
  <c r="D19" i="43"/>
  <c r="R20" i="41"/>
  <c r="J20" i="41"/>
  <c r="G20" i="41"/>
  <c r="T20" i="41"/>
  <c r="AA20" i="41"/>
  <c r="H20" i="41"/>
  <c r="D20" i="41"/>
  <c r="C20" i="41"/>
  <c r="Z20" i="41"/>
  <c r="Z14" i="42" s="1"/>
  <c r="E20" i="41"/>
  <c r="E14" i="42" s="1"/>
  <c r="AB20" i="41"/>
  <c r="Y20" i="41"/>
  <c r="O20" i="41"/>
  <c r="X20" i="41"/>
  <c r="W20" i="41"/>
  <c r="N20" i="41"/>
  <c r="M20" i="41"/>
  <c r="L20" i="41"/>
  <c r="K20" i="41"/>
  <c r="I20" i="41"/>
  <c r="F20" i="41"/>
  <c r="V20" i="41"/>
  <c r="U20" i="41"/>
  <c r="S20" i="41"/>
  <c r="Q20" i="41"/>
  <c r="P20" i="41"/>
  <c r="F74" i="39"/>
  <c r="D12" i="43"/>
  <c r="G31" i="41"/>
  <c r="N31" i="41"/>
  <c r="K31" i="41"/>
  <c r="AA31" i="41"/>
  <c r="W31" i="41"/>
  <c r="R31" i="41"/>
  <c r="O31" i="41"/>
  <c r="M31" i="41"/>
  <c r="I31" i="41"/>
  <c r="Q31" i="41"/>
  <c r="P31" i="41"/>
  <c r="L31" i="41"/>
  <c r="J31" i="41"/>
  <c r="H31" i="41"/>
  <c r="F31" i="41"/>
  <c r="E31" i="41"/>
  <c r="D31" i="41"/>
  <c r="Z31" i="41"/>
  <c r="U31" i="41"/>
  <c r="AB31" i="41"/>
  <c r="Y31" i="41"/>
  <c r="X31" i="41"/>
  <c r="V31" i="41"/>
  <c r="T31" i="41"/>
  <c r="S31" i="41"/>
  <c r="C31" i="41"/>
  <c r="X22" i="39"/>
  <c r="S45" i="41"/>
  <c r="V45" i="41"/>
  <c r="R45" i="41"/>
  <c r="Z45" i="41"/>
  <c r="L45" i="41"/>
  <c r="AA45" i="41"/>
  <c r="Y45" i="41"/>
  <c r="W45" i="41"/>
  <c r="U45" i="41"/>
  <c r="P45" i="41"/>
  <c r="T45" i="41"/>
  <c r="Q45" i="41"/>
  <c r="O45" i="41"/>
  <c r="N45" i="41"/>
  <c r="M45" i="41"/>
  <c r="K45" i="41"/>
  <c r="J45" i="41"/>
  <c r="I45" i="41"/>
  <c r="AB45" i="41"/>
  <c r="D45" i="41"/>
  <c r="X45" i="41"/>
  <c r="H45" i="41"/>
  <c r="G45" i="41"/>
  <c r="F45" i="41"/>
  <c r="E45" i="41"/>
  <c r="C45" i="41"/>
  <c r="G22" i="39"/>
  <c r="E20" i="43"/>
  <c r="L68" i="41"/>
  <c r="V68" i="41"/>
  <c r="S68" i="41"/>
  <c r="M68" i="41"/>
  <c r="I68" i="41"/>
  <c r="H68" i="41"/>
  <c r="E68" i="41"/>
  <c r="U68" i="41"/>
  <c r="Q68" i="41"/>
  <c r="P68" i="41"/>
  <c r="K68" i="41"/>
  <c r="N68" i="41"/>
  <c r="J68" i="41"/>
  <c r="F68" i="41"/>
  <c r="D68" i="41"/>
  <c r="AB68" i="41"/>
  <c r="AA68" i="41"/>
  <c r="Z68" i="41"/>
  <c r="Y68" i="41"/>
  <c r="X68" i="41"/>
  <c r="W68" i="41"/>
  <c r="T68" i="41"/>
  <c r="R68" i="41"/>
  <c r="O68" i="41"/>
  <c r="G68" i="41"/>
  <c r="C68" i="41"/>
  <c r="AA69" i="41"/>
  <c r="E69" i="41"/>
  <c r="P69" i="41"/>
  <c r="M69" i="41"/>
  <c r="I69" i="41"/>
  <c r="F69" i="41"/>
  <c r="D69" i="41"/>
  <c r="Z69" i="41"/>
  <c r="V69" i="41"/>
  <c r="S69" i="41"/>
  <c r="R69" i="41"/>
  <c r="N69" i="41"/>
  <c r="W69" i="41"/>
  <c r="U69" i="41"/>
  <c r="Q69" i="41"/>
  <c r="O69" i="41"/>
  <c r="J69" i="41"/>
  <c r="G69" i="41"/>
  <c r="C69" i="41"/>
  <c r="AB69" i="41"/>
  <c r="H69" i="41"/>
  <c r="Y69" i="41"/>
  <c r="X69" i="41"/>
  <c r="T69" i="41"/>
  <c r="L69" i="41"/>
  <c r="K69" i="41"/>
  <c r="P36" i="41"/>
  <c r="F36" i="41"/>
  <c r="Z36" i="41"/>
  <c r="C36" i="41"/>
  <c r="I36" i="41"/>
  <c r="K36" i="41"/>
  <c r="L36" i="41"/>
  <c r="G36" i="41"/>
  <c r="E36" i="41"/>
  <c r="D36" i="41"/>
  <c r="AB36" i="41"/>
  <c r="AA36" i="41"/>
  <c r="R36" i="41"/>
  <c r="T36" i="41"/>
  <c r="S36" i="41"/>
  <c r="Q36" i="41"/>
  <c r="O36" i="41"/>
  <c r="N36" i="41"/>
  <c r="M36" i="41"/>
  <c r="J36" i="41"/>
  <c r="H36" i="41"/>
  <c r="W36" i="41"/>
  <c r="V36" i="41"/>
  <c r="U36" i="41"/>
  <c r="Y36" i="41"/>
  <c r="X36" i="41"/>
  <c r="E10" i="43"/>
  <c r="D22" i="43"/>
  <c r="D13" i="43"/>
  <c r="K43" i="41"/>
  <c r="J43" i="41"/>
  <c r="G43" i="41"/>
  <c r="F43" i="41"/>
  <c r="R43" i="41"/>
  <c r="AA43" i="41"/>
  <c r="Z43" i="41"/>
  <c r="X43" i="41"/>
  <c r="W43" i="41"/>
  <c r="T43" i="41"/>
  <c r="H43" i="41"/>
  <c r="E43" i="41"/>
  <c r="D43" i="41"/>
  <c r="C43" i="41"/>
  <c r="Q43" i="41"/>
  <c r="AB43" i="41"/>
  <c r="Y43" i="41"/>
  <c r="V43" i="41"/>
  <c r="U43" i="41"/>
  <c r="S43" i="41"/>
  <c r="I43" i="41"/>
  <c r="L43" i="41"/>
  <c r="M43" i="41"/>
  <c r="P43" i="41"/>
  <c r="N43" i="41"/>
  <c r="O43" i="41"/>
  <c r="AA47" i="41"/>
  <c r="E47" i="41"/>
  <c r="J47" i="41"/>
  <c r="G47" i="41"/>
  <c r="R47" i="41"/>
  <c r="H47" i="41"/>
  <c r="W47" i="41"/>
  <c r="V47" i="41"/>
  <c r="T47" i="41"/>
  <c r="S47" i="41"/>
  <c r="O47" i="41"/>
  <c r="AB47" i="41"/>
  <c r="Z47" i="41"/>
  <c r="Y47" i="41"/>
  <c r="K47" i="41"/>
  <c r="X47" i="41"/>
  <c r="U47" i="41"/>
  <c r="Q47" i="41"/>
  <c r="P47" i="41"/>
  <c r="D47" i="41"/>
  <c r="M47" i="41"/>
  <c r="N47" i="41"/>
  <c r="C47" i="41"/>
  <c r="L47" i="41"/>
  <c r="F47" i="41"/>
  <c r="I47" i="41"/>
  <c r="AA31" i="39"/>
  <c r="Q61" i="41"/>
  <c r="R61" i="41"/>
  <c r="N61" i="41"/>
  <c r="M61" i="41"/>
  <c r="X61" i="41"/>
  <c r="U61" i="41"/>
  <c r="T61" i="41"/>
  <c r="O61" i="41"/>
  <c r="G61" i="41"/>
  <c r="F61" i="41"/>
  <c r="D61" i="41"/>
  <c r="C61" i="41"/>
  <c r="L61" i="41"/>
  <c r="K61" i="41"/>
  <c r="J61" i="41"/>
  <c r="I61" i="41"/>
  <c r="H61" i="41"/>
  <c r="E61" i="41"/>
  <c r="AA61" i="41"/>
  <c r="V61" i="41"/>
  <c r="S61" i="41"/>
  <c r="P61" i="41"/>
  <c r="Z61" i="41"/>
  <c r="Y61" i="41"/>
  <c r="W61" i="41"/>
  <c r="AB61" i="41"/>
  <c r="K65" i="41"/>
  <c r="Q65" i="41"/>
  <c r="N65" i="41"/>
  <c r="X65" i="41"/>
  <c r="U65" i="41"/>
  <c r="U17" i="42" s="1"/>
  <c r="U17" i="46" s="1"/>
  <c r="T65" i="41"/>
  <c r="P65" i="41"/>
  <c r="P17" i="42" s="1"/>
  <c r="P17" i="46" s="1"/>
  <c r="M65" i="41"/>
  <c r="I65" i="41"/>
  <c r="H65" i="41"/>
  <c r="E65" i="41"/>
  <c r="Z65" i="41"/>
  <c r="Y65" i="41"/>
  <c r="V65" i="41"/>
  <c r="S65" i="41"/>
  <c r="L65" i="41"/>
  <c r="AB65" i="41"/>
  <c r="AA65" i="41"/>
  <c r="W65" i="41"/>
  <c r="R65" i="41"/>
  <c r="O65" i="41"/>
  <c r="J65" i="41"/>
  <c r="J17" i="42" s="1"/>
  <c r="J17" i="46" s="1"/>
  <c r="G65" i="41"/>
  <c r="F65" i="41"/>
  <c r="D65" i="41"/>
  <c r="C65" i="41"/>
  <c r="C17" i="42" s="1"/>
  <c r="C17" i="46" s="1"/>
  <c r="L24" i="41"/>
  <c r="L18" i="42" s="1"/>
  <c r="L18" i="46" s="1"/>
  <c r="I24" i="41"/>
  <c r="F24" i="41"/>
  <c r="D24" i="41"/>
  <c r="R24" i="41"/>
  <c r="Z24" i="41"/>
  <c r="Y24" i="41"/>
  <c r="V24" i="41"/>
  <c r="U24" i="41"/>
  <c r="T24" i="41"/>
  <c r="S24" i="41"/>
  <c r="Q24" i="41"/>
  <c r="P24" i="41"/>
  <c r="O24" i="41"/>
  <c r="N24" i="41"/>
  <c r="M24" i="41"/>
  <c r="AB24" i="41"/>
  <c r="AA24" i="41"/>
  <c r="X24" i="41"/>
  <c r="E24" i="41"/>
  <c r="J24" i="41"/>
  <c r="J18" i="42" s="1"/>
  <c r="J18" i="46" s="1"/>
  <c r="W24" i="41"/>
  <c r="W18" i="42" s="1"/>
  <c r="W18" i="46" s="1"/>
  <c r="K24" i="41"/>
  <c r="H24" i="41"/>
  <c r="G24" i="41"/>
  <c r="G18" i="42" s="1"/>
  <c r="G18" i="46" s="1"/>
  <c r="C24" i="41"/>
  <c r="P22" i="39"/>
  <c r="K21" i="41"/>
  <c r="AA21" i="41"/>
  <c r="D21" i="41"/>
  <c r="X21" i="41"/>
  <c r="P21" i="41"/>
  <c r="Y21" i="41"/>
  <c r="G21" i="41"/>
  <c r="C21" i="41"/>
  <c r="Z21" i="41"/>
  <c r="J21" i="41"/>
  <c r="I21" i="41"/>
  <c r="H21" i="41"/>
  <c r="F21" i="41"/>
  <c r="E21" i="41"/>
  <c r="S21" i="41"/>
  <c r="R21" i="41"/>
  <c r="R15" i="42" s="1"/>
  <c r="Q21" i="41"/>
  <c r="O21" i="41"/>
  <c r="O15" i="42" s="1"/>
  <c r="N21" i="41"/>
  <c r="M21" i="41"/>
  <c r="L21" i="41"/>
  <c r="AB21" i="41"/>
  <c r="T21" i="41"/>
  <c r="U21" i="41"/>
  <c r="W21" i="41"/>
  <c r="V21" i="41"/>
  <c r="Q22" i="39"/>
  <c r="E72" i="39"/>
  <c r="N7" i="39"/>
  <c r="M49" i="41"/>
  <c r="U49" i="41"/>
  <c r="R49" i="41"/>
  <c r="J49" i="41"/>
  <c r="C49" i="41"/>
  <c r="Z49" i="41"/>
  <c r="V49" i="41"/>
  <c r="T49" i="41"/>
  <c r="Q49" i="41"/>
  <c r="P49" i="41"/>
  <c r="L49" i="41"/>
  <c r="K49" i="41"/>
  <c r="I49" i="41"/>
  <c r="H49" i="41"/>
  <c r="G49" i="41"/>
  <c r="F49" i="41"/>
  <c r="E49" i="41"/>
  <c r="D49" i="41"/>
  <c r="AA49" i="41"/>
  <c r="AB49" i="41"/>
  <c r="Y49" i="41"/>
  <c r="X49" i="41"/>
  <c r="W49" i="41"/>
  <c r="S49" i="41"/>
  <c r="O49" i="41"/>
  <c r="N49" i="41"/>
  <c r="J21" i="39"/>
  <c r="I59" i="41"/>
  <c r="F59" i="41"/>
  <c r="Z59" i="41"/>
  <c r="C59" i="41"/>
  <c r="V59" i="41"/>
  <c r="Y59" i="41"/>
  <c r="X59" i="41"/>
  <c r="T59" i="41"/>
  <c r="E59" i="41"/>
  <c r="D59" i="41"/>
  <c r="AA59" i="41"/>
  <c r="AB59" i="41"/>
  <c r="W59" i="41"/>
  <c r="U59" i="41"/>
  <c r="S59" i="41"/>
  <c r="R59" i="41"/>
  <c r="J59" i="41"/>
  <c r="L59" i="41"/>
  <c r="K59" i="41"/>
  <c r="H59" i="41"/>
  <c r="G59" i="41"/>
  <c r="Q59" i="41"/>
  <c r="P59" i="41"/>
  <c r="O59" i="41"/>
  <c r="N59" i="41"/>
  <c r="M59" i="41"/>
  <c r="N30" i="41"/>
  <c r="T30" i="41"/>
  <c r="Q30" i="41"/>
  <c r="F30" i="41"/>
  <c r="Z30" i="41"/>
  <c r="S30" i="41"/>
  <c r="O30" i="41"/>
  <c r="M30" i="41"/>
  <c r="J30" i="41"/>
  <c r="I30" i="41"/>
  <c r="H30" i="41"/>
  <c r="G30" i="41"/>
  <c r="G24" i="42" s="1"/>
  <c r="E30" i="41"/>
  <c r="D30" i="41"/>
  <c r="C30" i="41"/>
  <c r="W30" i="41"/>
  <c r="Y30" i="41"/>
  <c r="X30" i="41"/>
  <c r="V30" i="41"/>
  <c r="U30" i="41"/>
  <c r="U24" i="42" s="1"/>
  <c r="R30" i="41"/>
  <c r="R24" i="42" s="1"/>
  <c r="P30" i="41"/>
  <c r="L30" i="41"/>
  <c r="K30" i="41"/>
  <c r="AB30" i="41"/>
  <c r="AA30" i="41"/>
  <c r="AB50" i="41"/>
  <c r="F50" i="41"/>
  <c r="O50" i="41"/>
  <c r="L50" i="41"/>
  <c r="G50" i="41"/>
  <c r="Z50" i="41"/>
  <c r="W50" i="41"/>
  <c r="T50" i="41"/>
  <c r="S50" i="41"/>
  <c r="Q50" i="41"/>
  <c r="P50" i="41"/>
  <c r="K50" i="41"/>
  <c r="V50" i="41"/>
  <c r="U50" i="41"/>
  <c r="R50" i="41"/>
  <c r="N50" i="41"/>
  <c r="M50" i="41"/>
  <c r="J50" i="41"/>
  <c r="I50" i="41"/>
  <c r="H50" i="41"/>
  <c r="E50" i="41"/>
  <c r="D50" i="41"/>
  <c r="C50" i="41"/>
  <c r="AA50" i="41"/>
  <c r="Y50" i="41"/>
  <c r="X50" i="41"/>
  <c r="T22" i="39"/>
  <c r="U46" i="39" s="1"/>
  <c r="B5" i="11"/>
  <c r="B10" i="11" s="1"/>
  <c r="B3" i="43" s="1"/>
  <c r="C3" i="43" s="1"/>
  <c r="Q21" i="39"/>
  <c r="Q45" i="39" s="1"/>
  <c r="V7" i="39"/>
  <c r="U7" i="39"/>
  <c r="AB72" i="41"/>
  <c r="F72" i="41"/>
  <c r="U72" i="41"/>
  <c r="R72" i="41"/>
  <c r="X72" i="41"/>
  <c r="T72" i="41"/>
  <c r="S72" i="41"/>
  <c r="O72" i="41"/>
  <c r="Z72" i="41"/>
  <c r="Y72" i="41"/>
  <c r="Q72" i="41"/>
  <c r="I72" i="41"/>
  <c r="H72" i="41"/>
  <c r="G72" i="41"/>
  <c r="E72" i="41"/>
  <c r="D72" i="41"/>
  <c r="V72" i="41"/>
  <c r="P72" i="41"/>
  <c r="N72" i="41"/>
  <c r="M72" i="41"/>
  <c r="L72" i="41"/>
  <c r="K72" i="41"/>
  <c r="J72" i="41"/>
  <c r="C72" i="41"/>
  <c r="AA72" i="41"/>
  <c r="W72" i="41"/>
  <c r="AA25" i="41"/>
  <c r="E25" i="41"/>
  <c r="Z25" i="41"/>
  <c r="C25" i="41"/>
  <c r="W25" i="41"/>
  <c r="Y25" i="41"/>
  <c r="M25" i="41"/>
  <c r="V25" i="41"/>
  <c r="U25" i="41"/>
  <c r="R25" i="41"/>
  <c r="X25" i="41"/>
  <c r="T25" i="41"/>
  <c r="S25" i="41"/>
  <c r="Q25" i="41"/>
  <c r="P25" i="41"/>
  <c r="O25" i="41"/>
  <c r="N25" i="41"/>
  <c r="L25" i="41"/>
  <c r="H25" i="41"/>
  <c r="H19" i="42" s="1"/>
  <c r="G25" i="41"/>
  <c r="F25" i="41"/>
  <c r="D25" i="41"/>
  <c r="AB25" i="41"/>
  <c r="K25" i="41"/>
  <c r="J25" i="41"/>
  <c r="I25" i="41"/>
  <c r="W57" i="41"/>
  <c r="R57" i="41"/>
  <c r="O57" i="41"/>
  <c r="E57" i="41"/>
  <c r="H57" i="41"/>
  <c r="D57" i="41"/>
  <c r="Z57" i="41"/>
  <c r="AB57" i="41"/>
  <c r="Y57" i="41"/>
  <c r="X57" i="41"/>
  <c r="T57" i="41"/>
  <c r="M57" i="41"/>
  <c r="L57" i="41"/>
  <c r="K57" i="41"/>
  <c r="J57" i="41"/>
  <c r="I57" i="41"/>
  <c r="G57" i="41"/>
  <c r="F57" i="41"/>
  <c r="C57" i="41"/>
  <c r="AA57" i="41"/>
  <c r="Q57" i="41"/>
  <c r="P57" i="41"/>
  <c r="N57" i="41"/>
  <c r="V57" i="41"/>
  <c r="U57" i="41"/>
  <c r="S57" i="41"/>
  <c r="E21" i="43"/>
  <c r="V32" i="41"/>
  <c r="G32" i="41"/>
  <c r="AA32" i="41"/>
  <c r="D32" i="41"/>
  <c r="W32" i="41"/>
  <c r="S32" i="41"/>
  <c r="O32" i="41"/>
  <c r="L32" i="41"/>
  <c r="K32" i="41"/>
  <c r="H32" i="41"/>
  <c r="T32" i="41"/>
  <c r="R32" i="41"/>
  <c r="Q32" i="41"/>
  <c r="P32" i="41"/>
  <c r="N32" i="41"/>
  <c r="M32" i="41"/>
  <c r="J32" i="41"/>
  <c r="I32" i="41"/>
  <c r="Z32" i="41"/>
  <c r="Y32" i="41"/>
  <c r="X32" i="41"/>
  <c r="U32" i="41"/>
  <c r="F32" i="41"/>
  <c r="E32" i="41"/>
  <c r="C32" i="41"/>
  <c r="AB32" i="41"/>
  <c r="O55" i="41"/>
  <c r="G55" i="41"/>
  <c r="AA55" i="41"/>
  <c r="D55" i="41"/>
  <c r="L55" i="41"/>
  <c r="M55" i="41"/>
  <c r="I55" i="41"/>
  <c r="C55" i="41"/>
  <c r="Y55" i="41"/>
  <c r="X55" i="41"/>
  <c r="V55" i="41"/>
  <c r="V7" i="42" s="1"/>
  <c r="U55" i="41"/>
  <c r="R55" i="41"/>
  <c r="AB55" i="41"/>
  <c r="AB7" i="42" s="1"/>
  <c r="Z55" i="41"/>
  <c r="W55" i="41"/>
  <c r="T55" i="41"/>
  <c r="S55" i="41"/>
  <c r="E55" i="41"/>
  <c r="P55" i="41"/>
  <c r="Q55" i="41"/>
  <c r="N55" i="41"/>
  <c r="K55" i="41"/>
  <c r="J55" i="41"/>
  <c r="H55" i="41"/>
  <c r="F55" i="41"/>
  <c r="H34" i="41"/>
  <c r="H7" i="42" s="1"/>
  <c r="R34" i="41"/>
  <c r="R7" i="42" s="1"/>
  <c r="O34" i="41"/>
  <c r="O7" i="42" s="1"/>
  <c r="P34" i="41"/>
  <c r="P7" i="42" s="1"/>
  <c r="N34" i="41"/>
  <c r="N7" i="42" s="1"/>
  <c r="L34" i="41"/>
  <c r="I34" i="41"/>
  <c r="G34" i="41"/>
  <c r="G7" i="42" s="1"/>
  <c r="D34" i="41"/>
  <c r="D7" i="42" s="1"/>
  <c r="AB34" i="41"/>
  <c r="AA34" i="41"/>
  <c r="Z34" i="41"/>
  <c r="Z7" i="42" s="1"/>
  <c r="Y34" i="41"/>
  <c r="X34" i="41"/>
  <c r="W34" i="41"/>
  <c r="V34" i="41"/>
  <c r="U34" i="41"/>
  <c r="E34" i="41"/>
  <c r="T34" i="41"/>
  <c r="S34" i="41"/>
  <c r="Q34" i="41"/>
  <c r="M34" i="41"/>
  <c r="K34" i="41"/>
  <c r="K7" i="42" s="1"/>
  <c r="J34" i="41"/>
  <c r="J7" i="42" s="1"/>
  <c r="F34" i="41"/>
  <c r="F7" i="42" s="1"/>
  <c r="C34" i="41"/>
  <c r="C7" i="42" s="1"/>
  <c r="Z45" i="39"/>
  <c r="AA22" i="39"/>
  <c r="T26" i="41"/>
  <c r="T20" i="42" s="1"/>
  <c r="U26" i="41"/>
  <c r="U20" i="42" s="1"/>
  <c r="Q26" i="41"/>
  <c r="Q20" i="42" s="1"/>
  <c r="W26" i="41"/>
  <c r="J26" i="41"/>
  <c r="AA26" i="41"/>
  <c r="X26" i="41"/>
  <c r="V26" i="41"/>
  <c r="P26" i="41"/>
  <c r="AB26" i="41"/>
  <c r="Z26" i="41"/>
  <c r="Y26" i="41"/>
  <c r="S26" i="41"/>
  <c r="R26" i="41"/>
  <c r="R20" i="42" s="1"/>
  <c r="O26" i="41"/>
  <c r="N26" i="41"/>
  <c r="E26" i="41"/>
  <c r="M26" i="41"/>
  <c r="L26" i="41"/>
  <c r="K26" i="41"/>
  <c r="C26" i="41"/>
  <c r="C20" i="42" s="1"/>
  <c r="I26" i="41"/>
  <c r="I20" i="42" s="1"/>
  <c r="H26" i="41"/>
  <c r="H20" i="42" s="1"/>
  <c r="G26" i="41"/>
  <c r="G20" i="42" s="1"/>
  <c r="F26" i="41"/>
  <c r="F20" i="42" s="1"/>
  <c r="D26" i="41"/>
  <c r="H66" i="39"/>
  <c r="H71" i="39"/>
  <c r="S22" i="39"/>
  <c r="AA21" i="39"/>
  <c r="R21" i="39"/>
  <c r="O21" i="39"/>
  <c r="J22" i="39"/>
  <c r="L61" i="39"/>
  <c r="U51" i="41"/>
  <c r="I51" i="41"/>
  <c r="F51" i="41"/>
  <c r="AB51" i="41"/>
  <c r="C51" i="41"/>
  <c r="X51" i="41"/>
  <c r="T51" i="41"/>
  <c r="P51" i="41"/>
  <c r="V51" i="41"/>
  <c r="S51" i="41"/>
  <c r="Q51" i="41"/>
  <c r="O51" i="41"/>
  <c r="L51" i="41"/>
  <c r="AA51" i="41"/>
  <c r="Z51" i="41"/>
  <c r="Y51" i="41"/>
  <c r="W51" i="41"/>
  <c r="R51" i="41"/>
  <c r="D51" i="41"/>
  <c r="G51" i="41"/>
  <c r="N51" i="41"/>
  <c r="M51" i="41"/>
  <c r="K51" i="41"/>
  <c r="J51" i="41"/>
  <c r="H51" i="41"/>
  <c r="E51" i="41"/>
  <c r="L22" i="39"/>
  <c r="T70" i="41"/>
  <c r="J70" i="41"/>
  <c r="G70" i="41"/>
  <c r="E70" i="41"/>
  <c r="AA70" i="41"/>
  <c r="Z70" i="41"/>
  <c r="W70" i="41"/>
  <c r="X70" i="41"/>
  <c r="S70" i="41"/>
  <c r="R70" i="41"/>
  <c r="O70" i="41"/>
  <c r="AB70" i="41"/>
  <c r="Y70" i="41"/>
  <c r="Q70" i="41"/>
  <c r="V70" i="41"/>
  <c r="U70" i="41"/>
  <c r="P70" i="41"/>
  <c r="N70" i="41"/>
  <c r="M70" i="41"/>
  <c r="L70" i="41"/>
  <c r="D70" i="41"/>
  <c r="C70" i="41"/>
  <c r="I70" i="41"/>
  <c r="K70" i="41"/>
  <c r="H70" i="41"/>
  <c r="F70" i="41"/>
  <c r="W35" i="41"/>
  <c r="L35" i="41"/>
  <c r="I35" i="41"/>
  <c r="M35" i="41"/>
  <c r="N35" i="41"/>
  <c r="K35" i="41"/>
  <c r="G35" i="41"/>
  <c r="F35" i="41"/>
  <c r="C35" i="41"/>
  <c r="AB35" i="41"/>
  <c r="AA35" i="41"/>
  <c r="Z35" i="41"/>
  <c r="Y35" i="41"/>
  <c r="X35" i="41"/>
  <c r="O35" i="41"/>
  <c r="Q35" i="41"/>
  <c r="V35" i="41"/>
  <c r="U35" i="41"/>
  <c r="T35" i="41"/>
  <c r="S35" i="41"/>
  <c r="R35" i="41"/>
  <c r="P35" i="41"/>
  <c r="J35" i="41"/>
  <c r="H35" i="41"/>
  <c r="E35" i="41"/>
  <c r="D35" i="41"/>
  <c r="H56" i="41"/>
  <c r="X56" i="41"/>
  <c r="U56" i="41"/>
  <c r="I56" i="41"/>
  <c r="K56" i="41"/>
  <c r="F56" i="41"/>
  <c r="AB56" i="41"/>
  <c r="AA56" i="41"/>
  <c r="Z56" i="41"/>
  <c r="W56" i="41"/>
  <c r="V56" i="41"/>
  <c r="R56" i="41"/>
  <c r="D56" i="41"/>
  <c r="C56" i="41"/>
  <c r="O56" i="41"/>
  <c r="Y56" i="41"/>
  <c r="T56" i="41"/>
  <c r="S56" i="41"/>
  <c r="Q56" i="41"/>
  <c r="P56" i="41"/>
  <c r="N56" i="41"/>
  <c r="M56" i="41"/>
  <c r="L56" i="41"/>
  <c r="J56" i="41"/>
  <c r="G56" i="41"/>
  <c r="E56" i="41"/>
  <c r="O22" i="39"/>
  <c r="P46" i="39" s="1"/>
  <c r="M71" i="41"/>
  <c r="AA71" i="41"/>
  <c r="D71" i="41"/>
  <c r="X71" i="41"/>
  <c r="AB71" i="41"/>
  <c r="W71" i="41"/>
  <c r="V71" i="41"/>
  <c r="S71" i="41"/>
  <c r="U71" i="41"/>
  <c r="T71" i="41"/>
  <c r="P71" i="41"/>
  <c r="E71" i="41"/>
  <c r="C71" i="41"/>
  <c r="F71" i="41"/>
  <c r="N71" i="41"/>
  <c r="R71" i="41"/>
  <c r="Q71" i="41"/>
  <c r="O71" i="41"/>
  <c r="L71" i="41"/>
  <c r="K71" i="41"/>
  <c r="J71" i="41"/>
  <c r="I71" i="41"/>
  <c r="H71" i="41"/>
  <c r="G71" i="41"/>
  <c r="Z71" i="41"/>
  <c r="Y71" i="41"/>
  <c r="F62" i="39"/>
  <c r="I45" i="39"/>
  <c r="E7" i="42"/>
  <c r="C11" i="44"/>
  <c r="L7" i="39"/>
  <c r="L31" i="39" s="1"/>
  <c r="P58" i="41"/>
  <c r="L58" i="41"/>
  <c r="I58" i="41"/>
  <c r="Z58" i="41"/>
  <c r="E58" i="41"/>
  <c r="AB58" i="41"/>
  <c r="AA58" i="41"/>
  <c r="W58" i="41"/>
  <c r="Y58" i="41"/>
  <c r="U58" i="41"/>
  <c r="T58" i="41"/>
  <c r="S58" i="41"/>
  <c r="R58" i="41"/>
  <c r="Q58" i="41"/>
  <c r="O58" i="41"/>
  <c r="N58" i="41"/>
  <c r="M58" i="41"/>
  <c r="K58" i="41"/>
  <c r="X58" i="41"/>
  <c r="V58" i="41"/>
  <c r="J58" i="41"/>
  <c r="F58" i="41"/>
  <c r="D58" i="41"/>
  <c r="H58" i="41"/>
  <c r="G58" i="41"/>
  <c r="C58" i="41"/>
  <c r="Q39" i="41"/>
  <c r="K39" i="41"/>
  <c r="H39" i="41"/>
  <c r="V39" i="41"/>
  <c r="AA39" i="41"/>
  <c r="E39" i="41"/>
  <c r="D39" i="41"/>
  <c r="AB39" i="41"/>
  <c r="X39" i="41"/>
  <c r="S39" i="41"/>
  <c r="R39" i="41"/>
  <c r="P39" i="41"/>
  <c r="O39" i="41"/>
  <c r="N39" i="41"/>
  <c r="M39" i="41"/>
  <c r="L39" i="41"/>
  <c r="J39" i="41"/>
  <c r="Z39" i="41"/>
  <c r="Y39" i="41"/>
  <c r="F39" i="41"/>
  <c r="W39" i="41"/>
  <c r="U39" i="41"/>
  <c r="T39" i="41"/>
  <c r="I39" i="41"/>
  <c r="G39" i="41"/>
  <c r="C39" i="41"/>
  <c r="B12" i="15"/>
  <c r="B4" i="44" s="1"/>
  <c r="AB21" i="39"/>
  <c r="W7" i="39"/>
  <c r="Q8" i="39"/>
  <c r="AA8" i="39"/>
  <c r="D8" i="39"/>
  <c r="E32" i="39" s="1"/>
  <c r="Z8" i="39"/>
  <c r="C8" i="39"/>
  <c r="D32" i="39" s="1"/>
  <c r="Y8" i="39"/>
  <c r="W8" i="39"/>
  <c r="X8" i="39"/>
  <c r="Y32" i="39" s="1"/>
  <c r="V8" i="39"/>
  <c r="W32" i="39" s="1"/>
  <c r="U8" i="39"/>
  <c r="T8" i="39"/>
  <c r="U32" i="39" s="1"/>
  <c r="S8" i="39"/>
  <c r="T32" i="39" s="1"/>
  <c r="K8" i="39"/>
  <c r="L32" i="39" s="1"/>
  <c r="AB8" i="39"/>
  <c r="R8" i="39"/>
  <c r="P8" i="39"/>
  <c r="Q32" i="39" s="1"/>
  <c r="O8" i="39"/>
  <c r="N8" i="39"/>
  <c r="M8" i="39"/>
  <c r="L8" i="39"/>
  <c r="F8" i="39"/>
  <c r="E8" i="39"/>
  <c r="F32" i="39" s="1"/>
  <c r="J8" i="39"/>
  <c r="E22" i="39"/>
  <c r="D22" i="39"/>
  <c r="E46" i="39" s="1"/>
  <c r="C22" i="39"/>
  <c r="Y22" i="39"/>
  <c r="H8" i="39"/>
  <c r="I8" i="39"/>
  <c r="G8" i="39"/>
  <c r="H32" i="39" s="1"/>
  <c r="AB28" i="41"/>
  <c r="F28" i="41"/>
  <c r="I28" i="41"/>
  <c r="E28" i="41"/>
  <c r="O28" i="41"/>
  <c r="O22" i="42" s="1"/>
  <c r="D28" i="41"/>
  <c r="D22" i="42" s="1"/>
  <c r="W28" i="41"/>
  <c r="T28" i="41"/>
  <c r="T22" i="42" s="1"/>
  <c r="S28" i="41"/>
  <c r="P28" i="41"/>
  <c r="AA28" i="41"/>
  <c r="Z28" i="41"/>
  <c r="M28" i="41"/>
  <c r="Y28" i="41"/>
  <c r="X28" i="41"/>
  <c r="V28" i="41"/>
  <c r="V22" i="42" s="1"/>
  <c r="U28" i="41"/>
  <c r="R28" i="41"/>
  <c r="Q28" i="41"/>
  <c r="N28" i="41"/>
  <c r="L28" i="41"/>
  <c r="K28" i="41"/>
  <c r="J28" i="41"/>
  <c r="H28" i="41"/>
  <c r="G28" i="41"/>
  <c r="C28" i="41"/>
  <c r="C22" i="42" s="1"/>
  <c r="Z22" i="39"/>
  <c r="Y63" i="41"/>
  <c r="C63" i="41"/>
  <c r="F63" i="41"/>
  <c r="Z63" i="41"/>
  <c r="H63" i="41"/>
  <c r="R63" i="41"/>
  <c r="O63" i="41"/>
  <c r="N63" i="41"/>
  <c r="K63" i="41"/>
  <c r="P63" i="41"/>
  <c r="M63" i="41"/>
  <c r="J63" i="41"/>
  <c r="I63" i="41"/>
  <c r="D63" i="41"/>
  <c r="AB63" i="41"/>
  <c r="AA63" i="41"/>
  <c r="L63" i="41"/>
  <c r="W63" i="41"/>
  <c r="V63" i="41"/>
  <c r="U63" i="41"/>
  <c r="T63" i="41"/>
  <c r="S63" i="41"/>
  <c r="Q63" i="41"/>
  <c r="G63" i="41"/>
  <c r="E63" i="41"/>
  <c r="X63" i="41"/>
  <c r="H22" i="39"/>
  <c r="I10" i="41"/>
  <c r="AB10" i="41"/>
  <c r="F10" i="41"/>
  <c r="O10" i="41"/>
  <c r="J10" i="41"/>
  <c r="Y10" i="41"/>
  <c r="X10" i="41"/>
  <c r="U10" i="41"/>
  <c r="C10" i="41"/>
  <c r="AA10" i="41"/>
  <c r="Z10" i="41"/>
  <c r="W10" i="41"/>
  <c r="W4" i="42" s="1"/>
  <c r="W4" i="46" s="1"/>
  <c r="M10" i="41"/>
  <c r="P10" i="41"/>
  <c r="N10" i="41"/>
  <c r="L10" i="41"/>
  <c r="L4" i="42" s="1"/>
  <c r="L4" i="46" s="1"/>
  <c r="K10" i="41"/>
  <c r="H10" i="41"/>
  <c r="H4" i="42" s="1"/>
  <c r="H4" i="46" s="1"/>
  <c r="G10" i="41"/>
  <c r="E10" i="41"/>
  <c r="D10" i="41"/>
  <c r="R10" i="41"/>
  <c r="Q10" i="41"/>
  <c r="V10" i="41"/>
  <c r="T10" i="41"/>
  <c r="S10" i="41"/>
  <c r="I22" i="39"/>
  <c r="Y64" i="39"/>
  <c r="J18" i="41"/>
  <c r="V18" i="41"/>
  <c r="S18" i="41"/>
  <c r="AA18" i="41"/>
  <c r="F18" i="41"/>
  <c r="K18" i="41"/>
  <c r="G18" i="41"/>
  <c r="E18" i="41"/>
  <c r="E12" i="42" s="1"/>
  <c r="AB18" i="41"/>
  <c r="Z18" i="41"/>
  <c r="Z12" i="42" s="1"/>
  <c r="Y18" i="41"/>
  <c r="X18" i="41"/>
  <c r="W18" i="41"/>
  <c r="U18" i="41"/>
  <c r="T18" i="41"/>
  <c r="R18" i="41"/>
  <c r="H18" i="41"/>
  <c r="O18" i="41"/>
  <c r="Q18" i="41"/>
  <c r="P18" i="41"/>
  <c r="I18" i="41"/>
  <c r="N18" i="41"/>
  <c r="M18" i="41"/>
  <c r="L18" i="41"/>
  <c r="D18" i="41"/>
  <c r="C18" i="41"/>
  <c r="X16" i="41"/>
  <c r="K16" i="41"/>
  <c r="H16" i="41"/>
  <c r="I16" i="41"/>
  <c r="L16" i="41"/>
  <c r="N16" i="41"/>
  <c r="G16" i="41"/>
  <c r="F16" i="41"/>
  <c r="C16" i="41"/>
  <c r="C10" i="42" s="1"/>
  <c r="C10" i="46" s="1"/>
  <c r="T16" i="41"/>
  <c r="S16" i="41"/>
  <c r="R16" i="41"/>
  <c r="Q16" i="41"/>
  <c r="P16" i="41"/>
  <c r="O16" i="41"/>
  <c r="M16" i="41"/>
  <c r="J16" i="41"/>
  <c r="AB16" i="41"/>
  <c r="V16" i="41"/>
  <c r="Y16" i="41"/>
  <c r="W16" i="41"/>
  <c r="U16" i="41"/>
  <c r="E16" i="41"/>
  <c r="D16" i="41"/>
  <c r="AA16" i="41"/>
  <c r="Z16" i="41"/>
  <c r="G53" i="41"/>
  <c r="T53" i="41"/>
  <c r="Q53" i="41"/>
  <c r="U53" i="41"/>
  <c r="R53" i="41"/>
  <c r="N53" i="41"/>
  <c r="J53" i="41"/>
  <c r="Y53" i="41"/>
  <c r="X53" i="41"/>
  <c r="V53" i="41"/>
  <c r="S53" i="41"/>
  <c r="M53" i="41"/>
  <c r="I53" i="41"/>
  <c r="H53" i="41"/>
  <c r="F53" i="41"/>
  <c r="E53" i="41"/>
  <c r="D53" i="41"/>
  <c r="C53" i="41"/>
  <c r="AA53" i="41"/>
  <c r="O53" i="41"/>
  <c r="P53" i="41"/>
  <c r="L53" i="41"/>
  <c r="K53" i="41"/>
  <c r="AB53" i="41"/>
  <c r="Z53" i="41"/>
  <c r="W53" i="41"/>
  <c r="N22" i="39"/>
  <c r="H31" i="39"/>
  <c r="I37" i="41"/>
  <c r="W37" i="41"/>
  <c r="T37" i="41"/>
  <c r="D37" i="41"/>
  <c r="G37" i="41"/>
  <c r="J37" i="41"/>
  <c r="H37" i="41"/>
  <c r="E37" i="41"/>
  <c r="C37" i="41"/>
  <c r="AA37" i="41"/>
  <c r="L37" i="41"/>
  <c r="K37" i="41"/>
  <c r="F37" i="41"/>
  <c r="S37" i="41"/>
  <c r="AB37" i="41"/>
  <c r="Z37" i="41"/>
  <c r="Y37" i="41"/>
  <c r="X37" i="41"/>
  <c r="V37" i="41"/>
  <c r="N37" i="41"/>
  <c r="Q37" i="41"/>
  <c r="U37" i="41"/>
  <c r="R37" i="41"/>
  <c r="M37" i="41"/>
  <c r="P37" i="41"/>
  <c r="O37" i="41"/>
  <c r="R22" i="39"/>
  <c r="S46" i="39" s="1"/>
  <c r="Z21" i="39"/>
  <c r="Z22" i="41"/>
  <c r="D22" i="41"/>
  <c r="U22" i="41"/>
  <c r="R22" i="41"/>
  <c r="R16" i="42" s="1"/>
  <c r="L22" i="41"/>
  <c r="W22" i="41"/>
  <c r="F22" i="41"/>
  <c r="F16" i="42" s="1"/>
  <c r="Y22" i="41"/>
  <c r="N22" i="41"/>
  <c r="M22" i="41"/>
  <c r="M16" i="42" s="1"/>
  <c r="K22" i="41"/>
  <c r="K16" i="42" s="1"/>
  <c r="J22" i="41"/>
  <c r="J16" i="42" s="1"/>
  <c r="I22" i="41"/>
  <c r="H22" i="41"/>
  <c r="H16" i="42" s="1"/>
  <c r="G22" i="41"/>
  <c r="G16" i="42" s="1"/>
  <c r="E22" i="41"/>
  <c r="E16" i="42" s="1"/>
  <c r="X22" i="41"/>
  <c r="AB22" i="41"/>
  <c r="AA22" i="41"/>
  <c r="O22" i="41"/>
  <c r="O16" i="42" s="1"/>
  <c r="V22" i="41"/>
  <c r="T22" i="41"/>
  <c r="S22" i="41"/>
  <c r="Q22" i="41"/>
  <c r="P22" i="41"/>
  <c r="P16" i="42" s="1"/>
  <c r="C22" i="41"/>
  <c r="Q12" i="41"/>
  <c r="Q6" i="42" s="1"/>
  <c r="N12" i="41"/>
  <c r="N6" i="42" s="1"/>
  <c r="E12" i="41"/>
  <c r="E6" i="42" s="1"/>
  <c r="AA12" i="41"/>
  <c r="X12" i="41"/>
  <c r="X6" i="42" s="1"/>
  <c r="U12" i="41"/>
  <c r="U6" i="42" s="1"/>
  <c r="T12" i="41"/>
  <c r="P12" i="41"/>
  <c r="P6" i="42" s="1"/>
  <c r="H12" i="41"/>
  <c r="H6" i="42" s="1"/>
  <c r="G12" i="41"/>
  <c r="G6" i="42" s="1"/>
  <c r="F12" i="41"/>
  <c r="F6" i="42" s="1"/>
  <c r="D12" i="41"/>
  <c r="D6" i="42" s="1"/>
  <c r="C12" i="41"/>
  <c r="C6" i="42" s="1"/>
  <c r="R12" i="41"/>
  <c r="J12" i="41"/>
  <c r="J6" i="42" s="1"/>
  <c r="I12" i="41"/>
  <c r="I6" i="42" s="1"/>
  <c r="Y12" i="41"/>
  <c r="AB12" i="41"/>
  <c r="AB6" i="42" s="1"/>
  <c r="Z12" i="41"/>
  <c r="Z6" i="42" s="1"/>
  <c r="W12" i="41"/>
  <c r="V12" i="41"/>
  <c r="V6" i="42" s="1"/>
  <c r="S12" i="41"/>
  <c r="S6" i="42" s="1"/>
  <c r="O12" i="41"/>
  <c r="O6" i="42" s="1"/>
  <c r="M12" i="41"/>
  <c r="M6" i="42" s="1"/>
  <c r="L12" i="41"/>
  <c r="K12" i="41"/>
  <c r="K6" i="42" s="1"/>
  <c r="Y41" i="41"/>
  <c r="C41" i="41"/>
  <c r="V41" i="41"/>
  <c r="S41" i="41"/>
  <c r="N41" i="41"/>
  <c r="W41" i="41"/>
  <c r="D41" i="41"/>
  <c r="AB41" i="41"/>
  <c r="AA41" i="41"/>
  <c r="U41" i="41"/>
  <c r="Z41" i="41"/>
  <c r="X41" i="41"/>
  <c r="T41" i="41"/>
  <c r="R41" i="41"/>
  <c r="Q41" i="41"/>
  <c r="H41" i="41"/>
  <c r="P41" i="41"/>
  <c r="I41" i="41"/>
  <c r="O41" i="41"/>
  <c r="M41" i="41"/>
  <c r="L41" i="41"/>
  <c r="F41" i="41"/>
  <c r="K41" i="41"/>
  <c r="J41" i="41"/>
  <c r="G41" i="41"/>
  <c r="E41" i="41"/>
  <c r="U29" i="41"/>
  <c r="Z29" i="41"/>
  <c r="C29" i="41"/>
  <c r="C23" i="42" s="1"/>
  <c r="W29" i="41"/>
  <c r="J29" i="41"/>
  <c r="T29" i="41"/>
  <c r="Q29" i="41"/>
  <c r="P29" i="41"/>
  <c r="M29" i="41"/>
  <c r="G29" i="41"/>
  <c r="F29" i="41"/>
  <c r="E29" i="41"/>
  <c r="D29" i="41"/>
  <c r="R29" i="41"/>
  <c r="S29" i="41"/>
  <c r="X29" i="41"/>
  <c r="V29" i="41"/>
  <c r="O29" i="41"/>
  <c r="N29" i="41"/>
  <c r="L29" i="41"/>
  <c r="K29" i="41"/>
  <c r="K23" i="42" s="1"/>
  <c r="I29" i="41"/>
  <c r="H29" i="41"/>
  <c r="AB29" i="41"/>
  <c r="AA29" i="41"/>
  <c r="AA23" i="42" s="1"/>
  <c r="Y29" i="41"/>
  <c r="Y23" i="42" s="1"/>
  <c r="Z66" i="41"/>
  <c r="D66" i="41"/>
  <c r="K66" i="41"/>
  <c r="H66" i="41"/>
  <c r="T66" i="41"/>
  <c r="Q66" i="41"/>
  <c r="P66" i="41"/>
  <c r="M66" i="41"/>
  <c r="R66" i="41"/>
  <c r="L66" i="41"/>
  <c r="J66" i="41"/>
  <c r="F66" i="41"/>
  <c r="AB66" i="41"/>
  <c r="AA66" i="41"/>
  <c r="W66" i="41"/>
  <c r="N66" i="41"/>
  <c r="I66" i="41"/>
  <c r="G66" i="41"/>
  <c r="E66" i="41"/>
  <c r="C66" i="41"/>
  <c r="U66" i="41"/>
  <c r="Y66" i="41"/>
  <c r="S66" i="41"/>
  <c r="X66" i="41"/>
  <c r="V66" i="41"/>
  <c r="O66" i="41"/>
  <c r="V22" i="39"/>
  <c r="L46" i="41"/>
  <c r="P46" i="41"/>
  <c r="M46" i="41"/>
  <c r="V46" i="41"/>
  <c r="I46" i="41"/>
  <c r="Y46" i="41"/>
  <c r="X46" i="41"/>
  <c r="U46" i="41"/>
  <c r="T46" i="41"/>
  <c r="Q46" i="41"/>
  <c r="AB46" i="41"/>
  <c r="AA46" i="41"/>
  <c r="Z46" i="41"/>
  <c r="W46" i="41"/>
  <c r="S46" i="41"/>
  <c r="R46" i="41"/>
  <c r="O46" i="41"/>
  <c r="D46" i="41"/>
  <c r="H46" i="41"/>
  <c r="G46" i="41"/>
  <c r="F46" i="41"/>
  <c r="E46" i="41"/>
  <c r="C46" i="41"/>
  <c r="N46" i="41"/>
  <c r="K46" i="41"/>
  <c r="J46" i="41"/>
  <c r="M7" i="39"/>
  <c r="S21" i="39"/>
  <c r="T45" i="39" s="1"/>
  <c r="T48" i="41"/>
  <c r="AA48" i="41"/>
  <c r="D48" i="41"/>
  <c r="X48" i="41"/>
  <c r="N48" i="41"/>
  <c r="F48" i="41"/>
  <c r="V48" i="41"/>
  <c r="U48" i="41"/>
  <c r="R48" i="41"/>
  <c r="Q48" i="41"/>
  <c r="M48" i="41"/>
  <c r="G48" i="41"/>
  <c r="E48" i="41"/>
  <c r="C48" i="41"/>
  <c r="P48" i="41"/>
  <c r="K48" i="41"/>
  <c r="J48" i="41"/>
  <c r="I48" i="41"/>
  <c r="H48" i="41"/>
  <c r="AB48" i="41"/>
  <c r="Z48" i="41"/>
  <c r="Y48" i="41"/>
  <c r="W48" i="41"/>
  <c r="S48" i="41"/>
  <c r="O48" i="41"/>
  <c r="L48" i="41"/>
  <c r="R15" i="41"/>
  <c r="O15" i="41"/>
  <c r="O9" i="42" s="1"/>
  <c r="O9" i="46" s="1"/>
  <c r="M15" i="41"/>
  <c r="M9" i="42" s="1"/>
  <c r="M9" i="46" s="1"/>
  <c r="N15" i="41"/>
  <c r="N9" i="42" s="1"/>
  <c r="N9" i="46" s="1"/>
  <c r="P15" i="41"/>
  <c r="J15" i="41"/>
  <c r="I15" i="41"/>
  <c r="F15" i="41"/>
  <c r="S15" i="41"/>
  <c r="Q15" i="41"/>
  <c r="L15" i="41"/>
  <c r="K15" i="41"/>
  <c r="H15" i="41"/>
  <c r="G15" i="41"/>
  <c r="E15" i="41"/>
  <c r="E9" i="42" s="1"/>
  <c r="E9" i="46" s="1"/>
  <c r="D15" i="41"/>
  <c r="Z15" i="41"/>
  <c r="AA15" i="41"/>
  <c r="Y15" i="41"/>
  <c r="X15" i="41"/>
  <c r="W15" i="41"/>
  <c r="V15" i="41"/>
  <c r="U15" i="41"/>
  <c r="T15" i="41"/>
  <c r="T9" i="42" s="1"/>
  <c r="T9" i="46" s="1"/>
  <c r="C15" i="41"/>
  <c r="C9" i="42" s="1"/>
  <c r="C9" i="46" s="1"/>
  <c r="AB15" i="41"/>
  <c r="F22" i="39"/>
  <c r="AB22" i="39"/>
  <c r="M27" i="41"/>
  <c r="M21" i="42" s="1"/>
  <c r="O27" i="41"/>
  <c r="K27" i="41"/>
  <c r="S27" i="41"/>
  <c r="G27" i="41"/>
  <c r="Y27" i="41"/>
  <c r="V27" i="41"/>
  <c r="U27" i="41"/>
  <c r="Q27" i="41"/>
  <c r="Q21" i="42" s="1"/>
  <c r="AB27" i="41"/>
  <c r="AB21" i="42" s="1"/>
  <c r="AA27" i="41"/>
  <c r="Z27" i="41"/>
  <c r="X27" i="41"/>
  <c r="W27" i="41"/>
  <c r="H27" i="41"/>
  <c r="H21" i="42" s="1"/>
  <c r="E27" i="41"/>
  <c r="D27" i="41"/>
  <c r="C27" i="41"/>
  <c r="T27" i="41"/>
  <c r="P27" i="41"/>
  <c r="P21" i="42" s="1"/>
  <c r="R27" i="41"/>
  <c r="R21" i="42" s="1"/>
  <c r="N27" i="41"/>
  <c r="L27" i="41"/>
  <c r="J27" i="41"/>
  <c r="I27" i="41"/>
  <c r="F27" i="41"/>
  <c r="D31" i="39"/>
  <c r="D55" i="39" s="1"/>
  <c r="Y14" i="41"/>
  <c r="C14" i="41"/>
  <c r="V14" i="41"/>
  <c r="R14" i="41"/>
  <c r="Q14" i="41"/>
  <c r="P14" i="41"/>
  <c r="M14" i="41"/>
  <c r="L14" i="41"/>
  <c r="I14" i="41"/>
  <c r="K14" i="41"/>
  <c r="J14" i="41"/>
  <c r="H14" i="41"/>
  <c r="G14" i="41"/>
  <c r="F14" i="41"/>
  <c r="F8" i="42" s="1"/>
  <c r="F8" i="46" s="1"/>
  <c r="E14" i="41"/>
  <c r="E8" i="42" s="1"/>
  <c r="E8" i="46" s="1"/>
  <c r="D14" i="41"/>
  <c r="D8" i="42" s="1"/>
  <c r="D8" i="46" s="1"/>
  <c r="X14" i="41"/>
  <c r="W14" i="41"/>
  <c r="AB14" i="41"/>
  <c r="T14" i="41"/>
  <c r="U14" i="41"/>
  <c r="S14" i="41"/>
  <c r="O14" i="41"/>
  <c r="N14" i="41"/>
  <c r="Z14" i="41"/>
  <c r="AA14" i="41"/>
  <c r="AA8" i="42" s="1"/>
  <c r="AA8" i="46" s="1"/>
  <c r="Q17" i="41"/>
  <c r="AB17" i="41"/>
  <c r="AB11" i="42" s="1"/>
  <c r="E17" i="41"/>
  <c r="Y17" i="41"/>
  <c r="F17" i="41"/>
  <c r="I17" i="41"/>
  <c r="L17" i="41"/>
  <c r="L11" i="42" s="1"/>
  <c r="H17" i="41"/>
  <c r="G17" i="41"/>
  <c r="W17" i="41"/>
  <c r="V17" i="41"/>
  <c r="V11" i="42" s="1"/>
  <c r="U17" i="41"/>
  <c r="T17" i="41"/>
  <c r="S17" i="41"/>
  <c r="R17" i="41"/>
  <c r="P17" i="41"/>
  <c r="O17" i="41"/>
  <c r="AA17" i="41"/>
  <c r="AA11" i="42" s="1"/>
  <c r="Z17" i="41"/>
  <c r="X17" i="41"/>
  <c r="N17" i="41"/>
  <c r="M17" i="41"/>
  <c r="K17" i="41"/>
  <c r="J17" i="41"/>
  <c r="D17" i="41"/>
  <c r="C17" i="41"/>
  <c r="J62" i="41"/>
  <c r="L62" i="41"/>
  <c r="H62" i="41"/>
  <c r="K62" i="41"/>
  <c r="U62" i="41"/>
  <c r="R62" i="41"/>
  <c r="Q62" i="41"/>
  <c r="N62" i="41"/>
  <c r="I62" i="41"/>
  <c r="G62" i="41"/>
  <c r="E62" i="41"/>
  <c r="D62" i="41"/>
  <c r="Z62" i="41"/>
  <c r="Y62" i="41"/>
  <c r="X62" i="41"/>
  <c r="W62" i="41"/>
  <c r="V62" i="41"/>
  <c r="T62" i="41"/>
  <c r="S62" i="41"/>
  <c r="P62" i="41"/>
  <c r="F62" i="41"/>
  <c r="AB62" i="41"/>
  <c r="AA62" i="41"/>
  <c r="O62" i="41"/>
  <c r="M62" i="41"/>
  <c r="C62" i="41"/>
  <c r="E11" i="43"/>
  <c r="S67" i="41"/>
  <c r="AB67" i="41"/>
  <c r="E67" i="41"/>
  <c r="Y67" i="41"/>
  <c r="P67" i="41"/>
  <c r="M67" i="41"/>
  <c r="L67" i="41"/>
  <c r="I67" i="41"/>
  <c r="T67" i="41"/>
  <c r="O67" i="41"/>
  <c r="N67" i="41"/>
  <c r="H67" i="41"/>
  <c r="C67" i="41"/>
  <c r="U67" i="41"/>
  <c r="R67" i="41"/>
  <c r="Q67" i="41"/>
  <c r="K67" i="41"/>
  <c r="J67" i="41"/>
  <c r="G67" i="41"/>
  <c r="F67" i="41"/>
  <c r="D67" i="41"/>
  <c r="V67" i="41"/>
  <c r="AA67" i="41"/>
  <c r="Z67" i="41"/>
  <c r="X67" i="41"/>
  <c r="W67" i="41"/>
  <c r="K21" i="39"/>
  <c r="C21" i="39"/>
  <c r="N52" i="41"/>
  <c r="Z52" i="41"/>
  <c r="C52" i="41"/>
  <c r="W52" i="41"/>
  <c r="X52" i="41"/>
  <c r="T52" i="41"/>
  <c r="Q52" i="41"/>
  <c r="L52" i="41"/>
  <c r="V52" i="41"/>
  <c r="U52" i="41"/>
  <c r="R52" i="41"/>
  <c r="P52" i="41"/>
  <c r="K52" i="41"/>
  <c r="J52" i="41"/>
  <c r="O52" i="41"/>
  <c r="M52" i="41"/>
  <c r="I52" i="41"/>
  <c r="H52" i="41"/>
  <c r="G52" i="41"/>
  <c r="F52" i="41"/>
  <c r="E52" i="41"/>
  <c r="D52" i="41"/>
  <c r="AB52" i="41"/>
  <c r="AA52" i="41"/>
  <c r="Y52" i="41"/>
  <c r="S52" i="41"/>
  <c r="Y19" i="41"/>
  <c r="C19" i="41"/>
  <c r="C13" i="42" s="1"/>
  <c r="P19" i="41"/>
  <c r="M19" i="41"/>
  <c r="W19" i="41"/>
  <c r="D19" i="41"/>
  <c r="I19" i="41"/>
  <c r="F19" i="41"/>
  <c r="E19" i="41"/>
  <c r="E13" i="42" s="1"/>
  <c r="AB19" i="41"/>
  <c r="AB13" i="42" s="1"/>
  <c r="AA19" i="41"/>
  <c r="Z19" i="41"/>
  <c r="X19" i="41"/>
  <c r="V19" i="41"/>
  <c r="U19" i="41"/>
  <c r="K19" i="41"/>
  <c r="S19" i="41"/>
  <c r="R19" i="41"/>
  <c r="Q19" i="41"/>
  <c r="O19" i="41"/>
  <c r="N19" i="41"/>
  <c r="L19" i="41"/>
  <c r="J19" i="41"/>
  <c r="H19" i="41"/>
  <c r="G19" i="41"/>
  <c r="T19" i="41"/>
  <c r="D5" i="43"/>
  <c r="W22" i="39"/>
  <c r="X46" i="39" s="1"/>
  <c r="Q7" i="42"/>
  <c r="G17" i="42"/>
  <c r="G17" i="46" s="1"/>
  <c r="O7" i="39"/>
  <c r="P31" i="39" s="1"/>
  <c r="X7" i="39"/>
  <c r="Y31" i="39" s="1"/>
  <c r="E9" i="43"/>
  <c r="X11" i="41"/>
  <c r="X5" i="42" s="1"/>
  <c r="U11" i="41"/>
  <c r="J11" i="41"/>
  <c r="F11" i="41"/>
  <c r="AA11" i="41"/>
  <c r="W11" i="41"/>
  <c r="V11" i="41"/>
  <c r="R11" i="41"/>
  <c r="E11" i="41"/>
  <c r="D11" i="41"/>
  <c r="C11" i="41"/>
  <c r="AB11" i="41"/>
  <c r="N11" i="41"/>
  <c r="Z11" i="41"/>
  <c r="Y11" i="41"/>
  <c r="Y5" i="42" s="1"/>
  <c r="T11" i="41"/>
  <c r="S11" i="41"/>
  <c r="Q11" i="41"/>
  <c r="P11" i="41"/>
  <c r="H11" i="41"/>
  <c r="H5" i="42" s="1"/>
  <c r="K11" i="41"/>
  <c r="K5" i="42" s="1"/>
  <c r="O11" i="41"/>
  <c r="O5" i="42" s="1"/>
  <c r="M11" i="41"/>
  <c r="L11" i="41"/>
  <c r="I11" i="41"/>
  <c r="G11" i="41"/>
  <c r="J40" i="41"/>
  <c r="AB40" i="41"/>
  <c r="E40" i="41"/>
  <c r="Y40" i="41"/>
  <c r="R40" i="41"/>
  <c r="X40" i="41"/>
  <c r="D40" i="41"/>
  <c r="C40" i="41"/>
  <c r="AA40" i="41"/>
  <c r="V40" i="41"/>
  <c r="W40" i="41"/>
  <c r="U40" i="41"/>
  <c r="T40" i="41"/>
  <c r="S40" i="41"/>
  <c r="Q40" i="41"/>
  <c r="P40" i="41"/>
  <c r="O40" i="41"/>
  <c r="N40" i="41"/>
  <c r="L40" i="41"/>
  <c r="K40" i="41"/>
  <c r="I40" i="41"/>
  <c r="H40" i="41"/>
  <c r="G40" i="41"/>
  <c r="F40" i="41"/>
  <c r="M40" i="41"/>
  <c r="Z40" i="41"/>
  <c r="R42" i="41"/>
  <c r="P42" i="41"/>
  <c r="M42" i="41"/>
  <c r="J42" i="41"/>
  <c r="U42" i="41"/>
  <c r="AB42" i="41"/>
  <c r="Z42" i="41"/>
  <c r="Y42" i="41"/>
  <c r="V42" i="41"/>
  <c r="D42" i="41"/>
  <c r="C42" i="41"/>
  <c r="AA42" i="41"/>
  <c r="L42" i="41"/>
  <c r="N42" i="41"/>
  <c r="K42" i="41"/>
  <c r="I42" i="41"/>
  <c r="H42" i="41"/>
  <c r="G42" i="41"/>
  <c r="F42" i="41"/>
  <c r="E42" i="41"/>
  <c r="X42" i="41"/>
  <c r="W42" i="41"/>
  <c r="T42" i="41"/>
  <c r="S42" i="41"/>
  <c r="Q42" i="41"/>
  <c r="O42" i="41"/>
  <c r="Z44" i="41"/>
  <c r="Z17" i="42" s="1"/>
  <c r="Z17" i="46" s="1"/>
  <c r="D44" i="41"/>
  <c r="AB44" i="41"/>
  <c r="E44" i="41"/>
  <c r="E17" i="42" s="1"/>
  <c r="E17" i="46" s="1"/>
  <c r="X44" i="41"/>
  <c r="C44" i="41"/>
  <c r="O44" i="41"/>
  <c r="O17" i="42" s="1"/>
  <c r="O17" i="46" s="1"/>
  <c r="AA44" i="41"/>
  <c r="Y44" i="41"/>
  <c r="Y17" i="42" s="1"/>
  <c r="Y17" i="46" s="1"/>
  <c r="V44" i="41"/>
  <c r="V17" i="42" s="1"/>
  <c r="V17" i="46" s="1"/>
  <c r="U44" i="41"/>
  <c r="R44" i="41"/>
  <c r="M44" i="41"/>
  <c r="M17" i="42" s="1"/>
  <c r="M17" i="46" s="1"/>
  <c r="L44" i="41"/>
  <c r="K44" i="41"/>
  <c r="K17" i="42" s="1"/>
  <c r="K17" i="46" s="1"/>
  <c r="J44" i="41"/>
  <c r="I44" i="41"/>
  <c r="H44" i="41"/>
  <c r="G44" i="41"/>
  <c r="F44" i="41"/>
  <c r="P44" i="41"/>
  <c r="N44" i="41"/>
  <c r="S44" i="41"/>
  <c r="S17" i="42" s="1"/>
  <c r="S17" i="46" s="1"/>
  <c r="W44" i="41"/>
  <c r="W17" i="42" s="1"/>
  <c r="W17" i="46" s="1"/>
  <c r="T44" i="41"/>
  <c r="Q44" i="41"/>
  <c r="E14" i="43"/>
  <c r="M22" i="39"/>
  <c r="H17" i="42"/>
  <c r="H17" i="46" s="1"/>
  <c r="X60" i="41"/>
  <c r="W60" i="41"/>
  <c r="T60" i="41"/>
  <c r="Q60" i="41"/>
  <c r="AA60" i="41"/>
  <c r="V60" i="41"/>
  <c r="U60" i="41"/>
  <c r="P60" i="41"/>
  <c r="F60" i="41"/>
  <c r="E60" i="41"/>
  <c r="C60" i="41"/>
  <c r="G60" i="41"/>
  <c r="D60" i="41"/>
  <c r="N60" i="41"/>
  <c r="AB60" i="41"/>
  <c r="Z60" i="41"/>
  <c r="Y60" i="41"/>
  <c r="S60" i="41"/>
  <c r="R60" i="41"/>
  <c r="I60" i="41"/>
  <c r="O60" i="41"/>
  <c r="M60" i="41"/>
  <c r="L60" i="41"/>
  <c r="K60" i="41"/>
  <c r="J60" i="41"/>
  <c r="H60" i="41"/>
  <c r="X38" i="41"/>
  <c r="Q38" i="41"/>
  <c r="N38" i="41"/>
  <c r="Z38" i="41"/>
  <c r="D38" i="41"/>
  <c r="G38" i="41"/>
  <c r="F38" i="41"/>
  <c r="C38" i="41"/>
  <c r="Y38" i="41"/>
  <c r="O38" i="41"/>
  <c r="M38" i="41"/>
  <c r="L38" i="41"/>
  <c r="K38" i="41"/>
  <c r="J38" i="41"/>
  <c r="I38" i="41"/>
  <c r="H38" i="41"/>
  <c r="E38" i="41"/>
  <c r="W38" i="41"/>
  <c r="S38" i="41"/>
  <c r="R38" i="41"/>
  <c r="P38" i="41"/>
  <c r="AB38" i="41"/>
  <c r="AA38" i="41"/>
  <c r="V38" i="41"/>
  <c r="U38" i="41"/>
  <c r="T38" i="41"/>
  <c r="E73" i="39"/>
  <c r="K22" i="39"/>
  <c r="I17" i="42"/>
  <c r="I17" i="46" s="1"/>
  <c r="P7" i="39"/>
  <c r="Q31" i="39" s="1"/>
  <c r="E15" i="42" l="1"/>
  <c r="AA46" i="39"/>
  <c r="X12" i="42"/>
  <c r="W9" i="42"/>
  <c r="W9" i="46" s="1"/>
  <c r="Z10" i="42"/>
  <c r="Z10" i="46" s="1"/>
  <c r="V9" i="42"/>
  <c r="V9" i="46" s="1"/>
  <c r="L10" i="42"/>
  <c r="L10" i="46" s="1"/>
  <c r="N46" i="39"/>
  <c r="I10" i="42"/>
  <c r="I10" i="46" s="1"/>
  <c r="X9" i="42"/>
  <c r="X9" i="46" s="1"/>
  <c r="Q24" i="42"/>
  <c r="R9" i="42"/>
  <c r="R9" i="46" s="1"/>
  <c r="H10" i="42"/>
  <c r="H10" i="46" s="1"/>
  <c r="H22" i="42"/>
  <c r="J22" i="42"/>
  <c r="V23" i="42"/>
  <c r="Q17" i="42"/>
  <c r="Q17" i="46" s="1"/>
  <c r="I7" i="42"/>
  <c r="Y9" i="42"/>
  <c r="Y9" i="46" s="1"/>
  <c r="M7" i="42"/>
  <c r="D5" i="42"/>
  <c r="M11" i="42"/>
  <c r="L46" i="39"/>
  <c r="E5" i="42"/>
  <c r="Y20" i="42"/>
  <c r="Q13" i="42"/>
  <c r="X11" i="42"/>
  <c r="W6" i="42"/>
  <c r="AB31" i="39"/>
  <c r="I12" i="42"/>
  <c r="J46" i="39"/>
  <c r="J4" i="42"/>
  <c r="J4" i="46" s="1"/>
  <c r="F46" i="39"/>
  <c r="AB32" i="39"/>
  <c r="S19" i="42"/>
  <c r="I24" i="42"/>
  <c r="J31" i="39"/>
  <c r="Z5" i="42"/>
  <c r="AA9" i="42"/>
  <c r="AA9" i="46" s="1"/>
  <c r="N17" i="42"/>
  <c r="N17" i="46" s="1"/>
  <c r="P8" i="42"/>
  <c r="P8" i="46" s="1"/>
  <c r="Q8" i="42"/>
  <c r="Q8" i="46" s="1"/>
  <c r="AA17" i="42"/>
  <c r="AA17" i="46" s="1"/>
  <c r="O31" i="39"/>
  <c r="N8" i="42"/>
  <c r="N8" i="46" s="1"/>
  <c r="E23" i="42"/>
  <c r="Q16" i="42"/>
  <c r="Y4" i="42"/>
  <c r="Y4" i="46" s="1"/>
  <c r="M10" i="42"/>
  <c r="M10" i="46" s="1"/>
  <c r="P12" i="42"/>
  <c r="S4" i="42"/>
  <c r="S4" i="46" s="1"/>
  <c r="O4" i="42"/>
  <c r="O4" i="46" s="1"/>
  <c r="R32" i="39"/>
  <c r="S45" i="39"/>
  <c r="J24" i="42"/>
  <c r="X15" i="42"/>
  <c r="H46" i="39"/>
  <c r="G31" i="39"/>
  <c r="V45" i="39"/>
  <c r="I22" i="42"/>
  <c r="W16" i="42"/>
  <c r="F17" i="42"/>
  <c r="F17" i="46" s="1"/>
  <c r="Q22" i="42"/>
  <c r="U21" i="42"/>
  <c r="D23" i="42"/>
  <c r="R5" i="42"/>
  <c r="V21" i="42"/>
  <c r="D16" i="42"/>
  <c r="D14" i="44" s="1"/>
  <c r="D14" i="45" s="1"/>
  <c r="D16" i="46" s="1"/>
  <c r="N12" i="42"/>
  <c r="U22" i="42"/>
  <c r="F45" i="39"/>
  <c r="AA5" i="42"/>
  <c r="F21" i="42"/>
  <c r="Q9" i="42"/>
  <c r="Q9" i="46" s="1"/>
  <c r="Y6" i="42"/>
  <c r="V16" i="42"/>
  <c r="X31" i="39"/>
  <c r="AB45" i="39"/>
  <c r="V20" i="42"/>
  <c r="X19" i="42"/>
  <c r="M24" i="42"/>
  <c r="AA6" i="42"/>
  <c r="N5" i="42"/>
  <c r="M8" i="42"/>
  <c r="M8" i="46" s="1"/>
  <c r="L6" i="42"/>
  <c r="K22" i="42"/>
  <c r="AA21" i="42"/>
  <c r="Z15" i="42"/>
  <c r="F14" i="42"/>
  <c r="P18" i="42"/>
  <c r="P18" i="46" s="1"/>
  <c r="R31" i="39"/>
  <c r="Q18" i="42"/>
  <c r="Q18" i="46" s="1"/>
  <c r="C8" i="42"/>
  <c r="C8" i="46" s="1"/>
  <c r="U7" i="42"/>
  <c r="K9" i="42"/>
  <c r="K9" i="46" s="1"/>
  <c r="L45" i="39"/>
  <c r="S21" i="42"/>
  <c r="L17" i="42"/>
  <c r="L17" i="46" s="1"/>
  <c r="G5" i="42"/>
  <c r="F5" i="42"/>
  <c r="S9" i="42"/>
  <c r="S9" i="46" s="1"/>
  <c r="P10" i="42"/>
  <c r="P10" i="46" s="1"/>
  <c r="G32" i="39"/>
  <c r="Y7" i="42"/>
  <c r="R19" i="42"/>
  <c r="Q15" i="42"/>
  <c r="D17" i="42"/>
  <c r="D17" i="46" s="1"/>
  <c r="Y24" i="42"/>
  <c r="Q11" i="42"/>
  <c r="Z46" i="39"/>
  <c r="S20" i="42"/>
  <c r="C15" i="42"/>
  <c r="C13" i="44" s="1"/>
  <c r="C13" i="45" s="1"/>
  <c r="C15" i="46" s="1"/>
  <c r="M45" i="39"/>
  <c r="V8" i="42"/>
  <c r="V8" i="46" s="1"/>
  <c r="H24" i="42"/>
  <c r="I5" i="42"/>
  <c r="J5" i="42"/>
  <c r="F9" i="42"/>
  <c r="F9" i="46" s="1"/>
  <c r="Q23" i="42"/>
  <c r="AA16" i="42"/>
  <c r="I4" i="42"/>
  <c r="I4" i="46" s="1"/>
  <c r="T7" i="42"/>
  <c r="U19" i="42"/>
  <c r="S24" i="42"/>
  <c r="U45" i="39"/>
  <c r="Q5" i="42"/>
  <c r="T6" i="42"/>
  <c r="S15" i="42"/>
  <c r="G22" i="42"/>
  <c r="T17" i="42"/>
  <c r="T17" i="46" s="1"/>
  <c r="Y16" i="42"/>
  <c r="Z9" i="42"/>
  <c r="Z9" i="46" s="1"/>
  <c r="Y45" i="39"/>
  <c r="I14" i="42"/>
  <c r="D45" i="39"/>
  <c r="D69" i="39" s="1"/>
  <c r="S13" i="42"/>
  <c r="R17" i="42"/>
  <c r="R17" i="46" s="1"/>
  <c r="U5" i="42"/>
  <c r="L21" i="42"/>
  <c r="I9" i="42"/>
  <c r="I9" i="46" s="1"/>
  <c r="R6" i="42"/>
  <c r="AB16" i="42"/>
  <c r="J20" i="42"/>
  <c r="AA7" i="42"/>
  <c r="W7" i="42"/>
  <c r="X45" i="39"/>
  <c r="D19" i="42"/>
  <c r="Z21" i="42"/>
  <c r="X10" i="42"/>
  <c r="X10" i="46" s="1"/>
  <c r="J11" i="42"/>
  <c r="O20" i="42"/>
  <c r="K11" i="42"/>
  <c r="R8" i="42"/>
  <c r="R8" i="46" s="1"/>
  <c r="C16" i="42"/>
  <c r="AB17" i="42"/>
  <c r="AB17" i="46" s="1"/>
  <c r="O13" i="42"/>
  <c r="R22" i="42"/>
  <c r="Z20" i="42"/>
  <c r="L9" i="42"/>
  <c r="L9" i="46" s="1"/>
  <c r="T16" i="42"/>
  <c r="L5" i="42"/>
  <c r="T11" i="42"/>
  <c r="X8" i="42"/>
  <c r="X8" i="46" s="1"/>
  <c r="N21" i="42"/>
  <c r="J23" i="42"/>
  <c r="X16" i="42"/>
  <c r="O32" i="39"/>
  <c r="AB14" i="42"/>
  <c r="Z31" i="39"/>
  <c r="E31" i="39"/>
  <c r="D56" i="39"/>
  <c r="E56" i="39" s="1"/>
  <c r="F56" i="39" s="1"/>
  <c r="D4" i="43"/>
  <c r="P23" i="42"/>
  <c r="O18" i="42"/>
  <c r="O18" i="46" s="1"/>
  <c r="E11" i="44"/>
  <c r="E11" i="45" s="1"/>
  <c r="E13" i="46" s="1"/>
  <c r="W11" i="42"/>
  <c r="T5" i="42"/>
  <c r="I13" i="42"/>
  <c r="G15" i="42"/>
  <c r="W46" i="39"/>
  <c r="V46" i="39"/>
  <c r="J10" i="42"/>
  <c r="J10" i="46" s="1"/>
  <c r="P45" i="39"/>
  <c r="O45" i="39"/>
  <c r="D13" i="42"/>
  <c r="T19" i="42"/>
  <c r="F72" i="39"/>
  <c r="Y15" i="42"/>
  <c r="F20" i="43"/>
  <c r="N23" i="42"/>
  <c r="G10" i="42"/>
  <c r="G10" i="46" s="1"/>
  <c r="D20" i="44"/>
  <c r="D20" i="45" s="1"/>
  <c r="D22" i="46" s="1"/>
  <c r="N11" i="42"/>
  <c r="Z8" i="42"/>
  <c r="Z8" i="46" s="1"/>
  <c r="R13" i="42"/>
  <c r="K18" i="42"/>
  <c r="K18" i="46" s="1"/>
  <c r="Z64" i="39"/>
  <c r="T23" i="42"/>
  <c r="O10" i="42"/>
  <c r="O10" i="46" s="1"/>
  <c r="X22" i="42"/>
  <c r="K32" i="39"/>
  <c r="F19" i="42"/>
  <c r="V24" i="42"/>
  <c r="K14" i="42"/>
  <c r="Q12" i="42"/>
  <c r="T4" i="42"/>
  <c r="T4" i="46" s="1"/>
  <c r="F4" i="42"/>
  <c r="F4" i="46" s="1"/>
  <c r="Y22" i="42"/>
  <c r="G19" i="42"/>
  <c r="K45" i="39"/>
  <c r="J45" i="39"/>
  <c r="G13" i="42"/>
  <c r="D21" i="42"/>
  <c r="W23" i="42"/>
  <c r="Q10" i="42"/>
  <c r="Q10" i="46" s="1"/>
  <c r="O12" i="42"/>
  <c r="V4" i="42"/>
  <c r="V4" i="46" s="1"/>
  <c r="AB4" i="42"/>
  <c r="AB4" i="46" s="1"/>
  <c r="M22" i="42"/>
  <c r="C11" i="45"/>
  <c r="C13" i="46" s="1"/>
  <c r="I11" i="42"/>
  <c r="E21" i="42"/>
  <c r="C21" i="44"/>
  <c r="C21" i="45" s="1"/>
  <c r="C23" i="46" s="1"/>
  <c r="R10" i="42"/>
  <c r="R10" i="46" s="1"/>
  <c r="H12" i="42"/>
  <c r="L19" i="42"/>
  <c r="W24" i="42"/>
  <c r="F15" i="42"/>
  <c r="E22" i="43"/>
  <c r="J13" i="42"/>
  <c r="Y13" i="42"/>
  <c r="F11" i="42"/>
  <c r="I8" i="42"/>
  <c r="I8" i="46" s="1"/>
  <c r="U9" i="42"/>
  <c r="U9" i="46" s="1"/>
  <c r="AB23" i="42"/>
  <c r="Z23" i="42"/>
  <c r="C4" i="44"/>
  <c r="T46" i="39"/>
  <c r="N19" i="42"/>
  <c r="V31" i="39"/>
  <c r="U31" i="39"/>
  <c r="AB18" i="42"/>
  <c r="AB18" i="46" s="1"/>
  <c r="V5" i="42"/>
  <c r="L13" i="42"/>
  <c r="C11" i="42"/>
  <c r="Y11" i="42"/>
  <c r="L8" i="42"/>
  <c r="L8" i="46" s="1"/>
  <c r="W21" i="42"/>
  <c r="P22" i="42"/>
  <c r="I71" i="39"/>
  <c r="M18" i="42"/>
  <c r="M18" i="46" s="1"/>
  <c r="S7" i="42"/>
  <c r="E13" i="43"/>
  <c r="AB9" i="42"/>
  <c r="AB9" i="46" s="1"/>
  <c r="C4" i="45"/>
  <c r="C6" i="46" s="1"/>
  <c r="X24" i="42"/>
  <c r="P13" i="42"/>
  <c r="J8" i="42"/>
  <c r="J8" i="46" s="1"/>
  <c r="H13" i="42"/>
  <c r="K8" i="42"/>
  <c r="K8" i="46" s="1"/>
  <c r="Q4" i="42"/>
  <c r="Q4" i="46" s="1"/>
  <c r="W5" i="42"/>
  <c r="N13" i="42"/>
  <c r="D11" i="42"/>
  <c r="E11" i="42"/>
  <c r="X21" i="42"/>
  <c r="U12" i="42"/>
  <c r="E4" i="42"/>
  <c r="E4" i="46" s="1"/>
  <c r="X7" i="42"/>
  <c r="N18" i="42"/>
  <c r="N18" i="46" s="1"/>
  <c r="K13" i="42"/>
  <c r="N4" i="42"/>
  <c r="N4" i="46" s="1"/>
  <c r="P15" i="42"/>
  <c r="N31" i="39"/>
  <c r="P4" i="42"/>
  <c r="P4" i="46" s="1"/>
  <c r="C18" i="44"/>
  <c r="C18" i="45" s="1"/>
  <c r="C20" i="46" s="1"/>
  <c r="AB46" i="39"/>
  <c r="O24" i="42"/>
  <c r="V15" i="42"/>
  <c r="D14" i="42"/>
  <c r="M5" i="42"/>
  <c r="AB12" i="42"/>
  <c r="E22" i="42"/>
  <c r="F21" i="43"/>
  <c r="U13" i="42"/>
  <c r="F9" i="43"/>
  <c r="V13" i="42"/>
  <c r="S8" i="42"/>
  <c r="S8" i="46" s="1"/>
  <c r="Y21" i="42"/>
  <c r="S23" i="42"/>
  <c r="D10" i="42"/>
  <c r="D10" i="46" s="1"/>
  <c r="K10" i="42"/>
  <c r="K10" i="46" s="1"/>
  <c r="G12" i="42"/>
  <c r="M4" i="42"/>
  <c r="M4" i="46" s="1"/>
  <c r="F22" i="42"/>
  <c r="V32" i="39"/>
  <c r="G62" i="39"/>
  <c r="K20" i="42"/>
  <c r="V19" i="42"/>
  <c r="E12" i="43"/>
  <c r="H14" i="42"/>
  <c r="E10" i="42"/>
  <c r="E10" i="46" s="1"/>
  <c r="M31" i="39"/>
  <c r="M46" i="39"/>
  <c r="G74" i="39"/>
  <c r="C20" i="44"/>
  <c r="C20" i="45" s="1"/>
  <c r="C22" i="46" s="1"/>
  <c r="Y8" i="42"/>
  <c r="Y8" i="46" s="1"/>
  <c r="R23" i="42"/>
  <c r="Z13" i="42"/>
  <c r="P11" i="42"/>
  <c r="T8" i="42"/>
  <c r="T8" i="46" s="1"/>
  <c r="D21" i="45"/>
  <c r="D23" i="46" s="1"/>
  <c r="D21" i="44"/>
  <c r="C14" i="44"/>
  <c r="C14" i="45" s="1"/>
  <c r="C16" i="46" s="1"/>
  <c r="U10" i="42"/>
  <c r="U10" i="46" s="1"/>
  <c r="F12" i="42"/>
  <c r="Z4" i="42"/>
  <c r="Z4" i="46" s="1"/>
  <c r="Z11" i="42"/>
  <c r="AA10" i="42"/>
  <c r="AA10" i="46" s="1"/>
  <c r="F14" i="43"/>
  <c r="E14" i="44"/>
  <c r="E14" i="45" s="1"/>
  <c r="E16" i="46" s="1"/>
  <c r="L16" i="42"/>
  <c r="K12" i="42"/>
  <c r="AB22" i="42"/>
  <c r="AB8" i="42"/>
  <c r="AB8" i="46" s="1"/>
  <c r="I21" i="42"/>
  <c r="K21" i="42"/>
  <c r="U16" i="42"/>
  <c r="R46" i="39"/>
  <c r="C14" i="42"/>
  <c r="O8" i="42"/>
  <c r="O8" i="46" s="1"/>
  <c r="X23" i="42"/>
  <c r="H9" i="42"/>
  <c r="H9" i="46" s="1"/>
  <c r="P5" i="42"/>
  <c r="AA13" i="42"/>
  <c r="R11" i="42"/>
  <c r="X17" i="42"/>
  <c r="X17" i="46" s="1"/>
  <c r="S5" i="42"/>
  <c r="S11" i="42"/>
  <c r="W8" i="42"/>
  <c r="W8" i="46" s="1"/>
  <c r="J21" i="42"/>
  <c r="O21" i="42"/>
  <c r="F23" i="42"/>
  <c r="N20" i="42"/>
  <c r="C18" i="42"/>
  <c r="C18" i="46" s="1"/>
  <c r="D18" i="42"/>
  <c r="D18" i="46" s="1"/>
  <c r="S14" i="42"/>
  <c r="J14" i="42"/>
  <c r="F18" i="42"/>
  <c r="F18" i="46" s="1"/>
  <c r="U14" i="42"/>
  <c r="R14" i="42"/>
  <c r="F13" i="42"/>
  <c r="F11" i="43"/>
  <c r="U11" i="42"/>
  <c r="AB10" i="42"/>
  <c r="AB10" i="46" s="1"/>
  <c r="M12" i="42"/>
  <c r="J12" i="42"/>
  <c r="X4" i="42"/>
  <c r="X4" i="46" s="1"/>
  <c r="D46" i="39"/>
  <c r="AA32" i="39"/>
  <c r="C5" i="44"/>
  <c r="C5" i="45" s="1"/>
  <c r="C7" i="46" s="1"/>
  <c r="M61" i="39"/>
  <c r="H18" i="42"/>
  <c r="H18" i="46" s="1"/>
  <c r="I18" i="42"/>
  <c r="I18" i="46" s="1"/>
  <c r="V14" i="42"/>
  <c r="W10" i="42"/>
  <c r="W10" i="46" s="1"/>
  <c r="C12" i="42"/>
  <c r="AA12" i="42"/>
  <c r="AA4" i="42"/>
  <c r="AA4" i="46" s="1"/>
  <c r="L20" i="42"/>
  <c r="O19" i="42"/>
  <c r="W31" i="39"/>
  <c r="C24" i="42"/>
  <c r="H15" i="42"/>
  <c r="E18" i="42"/>
  <c r="E18" i="46" s="1"/>
  <c r="AA14" i="42"/>
  <c r="E21" i="44"/>
  <c r="E21" i="45" s="1"/>
  <c r="E23" i="46" s="1"/>
  <c r="F73" i="39"/>
  <c r="AB5" i="42"/>
  <c r="E5" i="43"/>
  <c r="D5" i="44"/>
  <c r="D5" i="45" s="1"/>
  <c r="D7" i="46" s="1"/>
  <c r="W13" i="42"/>
  <c r="G11" i="42"/>
  <c r="G8" i="42"/>
  <c r="G8" i="46" s="1"/>
  <c r="T21" i="42"/>
  <c r="J9" i="42"/>
  <c r="J9" i="46" s="1"/>
  <c r="G23" i="42"/>
  <c r="S16" i="42"/>
  <c r="Z16" i="42"/>
  <c r="Y10" i="42"/>
  <c r="Y10" i="46" s="1"/>
  <c r="D12" i="42"/>
  <c r="S12" i="42"/>
  <c r="C4" i="42"/>
  <c r="C4" i="46" s="1"/>
  <c r="L22" i="42"/>
  <c r="J32" i="39"/>
  <c r="X32" i="39"/>
  <c r="K46" i="39"/>
  <c r="M20" i="42"/>
  <c r="P19" i="42"/>
  <c r="R45" i="39"/>
  <c r="D24" i="42"/>
  <c r="D22" i="44" s="1"/>
  <c r="I15" i="42"/>
  <c r="X18" i="42"/>
  <c r="X18" i="46" s="1"/>
  <c r="P14" i="42"/>
  <c r="T14" i="42"/>
  <c r="C5" i="42"/>
  <c r="C3" i="44" s="1"/>
  <c r="T13" i="42"/>
  <c r="M13" i="42"/>
  <c r="H11" i="42"/>
  <c r="H8" i="42"/>
  <c r="H8" i="46" s="1"/>
  <c r="C21" i="42"/>
  <c r="G46" i="39"/>
  <c r="P9" i="42"/>
  <c r="P9" i="46" s="1"/>
  <c r="M23" i="42"/>
  <c r="AA45" i="39"/>
  <c r="V10" i="42"/>
  <c r="V10" i="46" s="1"/>
  <c r="L12" i="42"/>
  <c r="V12" i="42"/>
  <c r="U4" i="42"/>
  <c r="U4" i="46" s="1"/>
  <c r="N22" i="42"/>
  <c r="I32" i="39"/>
  <c r="Z32" i="39"/>
  <c r="E20" i="42"/>
  <c r="L7" i="42"/>
  <c r="Q19" i="42"/>
  <c r="D3" i="43"/>
  <c r="E24" i="42"/>
  <c r="J15" i="42"/>
  <c r="AA18" i="42"/>
  <c r="AA18" i="46" s="1"/>
  <c r="Q14" i="42"/>
  <c r="G14" i="42"/>
  <c r="E19" i="43"/>
  <c r="AB20" i="42"/>
  <c r="M19" i="42"/>
  <c r="W15" i="42"/>
  <c r="D15" i="42"/>
  <c r="S18" i="42"/>
  <c r="S18" i="46" s="1"/>
  <c r="L14" i="42"/>
  <c r="H23" i="42"/>
  <c r="U23" i="42"/>
  <c r="S10" i="42"/>
  <c r="S10" i="46" s="1"/>
  <c r="R12" i="42"/>
  <c r="R4" i="42"/>
  <c r="R4" i="46" s="1"/>
  <c r="I46" i="39"/>
  <c r="Z22" i="42"/>
  <c r="M32" i="39"/>
  <c r="P20" i="42"/>
  <c r="Y19" i="42"/>
  <c r="Z24" i="42"/>
  <c r="U15" i="42"/>
  <c r="AA15" i="42"/>
  <c r="T18" i="42"/>
  <c r="T18" i="46" s="1"/>
  <c r="F10" i="43"/>
  <c r="F10" i="44" s="1"/>
  <c r="E10" i="44"/>
  <c r="E10" i="45" s="1"/>
  <c r="E12" i="46" s="1"/>
  <c r="M14" i="42"/>
  <c r="I23" i="42"/>
  <c r="I16" i="42"/>
  <c r="O46" i="39"/>
  <c r="T10" i="42"/>
  <c r="T10" i="46" s="1"/>
  <c r="T12" i="42"/>
  <c r="D4" i="42"/>
  <c r="D4" i="46" s="1"/>
  <c r="AA22" i="42"/>
  <c r="N32" i="39"/>
  <c r="I66" i="39"/>
  <c r="W19" i="42"/>
  <c r="AA24" i="42"/>
  <c r="F24" i="42"/>
  <c r="T15" i="42"/>
  <c r="K15" i="42"/>
  <c r="U18" i="42"/>
  <c r="U18" i="46" s="1"/>
  <c r="N14" i="42"/>
  <c r="X20" i="42"/>
  <c r="I19" i="42"/>
  <c r="C19" i="42"/>
  <c r="AB24" i="42"/>
  <c r="AB15" i="42"/>
  <c r="V18" i="42"/>
  <c r="V18" i="46" s="1"/>
  <c r="Y46" i="39"/>
  <c r="W14" i="42"/>
  <c r="D9" i="42"/>
  <c r="D9" i="46" s="1"/>
  <c r="L23" i="42"/>
  <c r="F10" i="42"/>
  <c r="F10" i="46" s="1"/>
  <c r="W12" i="42"/>
  <c r="G4" i="42"/>
  <c r="G4" i="46" s="1"/>
  <c r="S22" i="42"/>
  <c r="P32" i="39"/>
  <c r="AA20" i="42"/>
  <c r="J19" i="42"/>
  <c r="Z19" i="42"/>
  <c r="K24" i="42"/>
  <c r="T24" i="42"/>
  <c r="L15" i="42"/>
  <c r="Y18" i="42"/>
  <c r="Y18" i="46" s="1"/>
  <c r="X14" i="42"/>
  <c r="K19" i="42"/>
  <c r="E19" i="42"/>
  <c r="L24" i="42"/>
  <c r="N24" i="42"/>
  <c r="M15" i="42"/>
  <c r="Q46" i="39"/>
  <c r="Z18" i="42"/>
  <c r="Z18" i="46" s="1"/>
  <c r="O14" i="42"/>
  <c r="X13" i="42"/>
  <c r="O11" i="42"/>
  <c r="U8" i="42"/>
  <c r="U8" i="46" s="1"/>
  <c r="E55" i="39"/>
  <c r="G21" i="42"/>
  <c r="G9" i="42"/>
  <c r="G9" i="46" s="1"/>
  <c r="O23" i="42"/>
  <c r="N16" i="42"/>
  <c r="N10" i="42"/>
  <c r="N10" i="46" s="1"/>
  <c r="Y12" i="42"/>
  <c r="K4" i="42"/>
  <c r="K4" i="46" s="1"/>
  <c r="W22" i="42"/>
  <c r="S32" i="39"/>
  <c r="D20" i="42"/>
  <c r="W20" i="42"/>
  <c r="AB19" i="42"/>
  <c r="AA19" i="42"/>
  <c r="P24" i="42"/>
  <c r="N15" i="42"/>
  <c r="R18" i="42"/>
  <c r="R18" i="46" s="1"/>
  <c r="Y14" i="42"/>
  <c r="D17" i="43" l="1"/>
  <c r="G56" i="39"/>
  <c r="H56" i="39" s="1"/>
  <c r="AC8" i="46"/>
  <c r="AC17" i="46"/>
  <c r="AC10" i="46"/>
  <c r="AC9" i="46"/>
  <c r="G21" i="43"/>
  <c r="J66" i="39"/>
  <c r="E22" i="45"/>
  <c r="E24" i="46" s="1"/>
  <c r="G11" i="43"/>
  <c r="F11" i="44"/>
  <c r="G9" i="43"/>
  <c r="F9" i="44"/>
  <c r="F9" i="45" s="1"/>
  <c r="F11" i="46" s="1"/>
  <c r="C10" i="44"/>
  <c r="C10" i="45" s="1"/>
  <c r="C12" i="46" s="1"/>
  <c r="N61" i="39"/>
  <c r="F11" i="45"/>
  <c r="F13" i="46" s="1"/>
  <c r="C9" i="44"/>
  <c r="C9" i="45" s="1"/>
  <c r="C11" i="46" s="1"/>
  <c r="D4" i="44"/>
  <c r="D4" i="45" s="1"/>
  <c r="D6" i="46" s="1"/>
  <c r="D11" i="44"/>
  <c r="D11" i="45" s="1"/>
  <c r="D13" i="46" s="1"/>
  <c r="G20" i="43"/>
  <c r="E3" i="43"/>
  <c r="C3" i="45"/>
  <c r="C5" i="46" s="1"/>
  <c r="G14" i="43"/>
  <c r="F14" i="44"/>
  <c r="F14" i="45" s="1"/>
  <c r="F16" i="46" s="1"/>
  <c r="H62" i="39"/>
  <c r="F22" i="43"/>
  <c r="E22" i="44"/>
  <c r="D22" i="45"/>
  <c r="D24" i="46" s="1"/>
  <c r="F5" i="43"/>
  <c r="E5" i="44"/>
  <c r="E5" i="45" s="1"/>
  <c r="E7" i="46" s="1"/>
  <c r="F21" i="44"/>
  <c r="F21" i="45" s="1"/>
  <c r="F23" i="46" s="1"/>
  <c r="G73" i="39"/>
  <c r="F10" i="45"/>
  <c r="F12" i="46" s="1"/>
  <c r="AC18" i="46"/>
  <c r="D12" i="45"/>
  <c r="D14" i="46" s="1"/>
  <c r="C12" i="44"/>
  <c r="C12" i="45" s="1"/>
  <c r="C14" i="46" s="1"/>
  <c r="F13" i="43"/>
  <c r="E13" i="44"/>
  <c r="E13" i="45" s="1"/>
  <c r="E15" i="46" s="1"/>
  <c r="G10" i="43"/>
  <c r="E17" i="43"/>
  <c r="E69" i="39"/>
  <c r="D17" i="44"/>
  <c r="D17" i="45" s="1"/>
  <c r="D19" i="46" s="1"/>
  <c r="D19" i="44"/>
  <c r="D19" i="45" s="1"/>
  <c r="D21" i="46" s="1"/>
  <c r="D70" i="39"/>
  <c r="D18" i="43"/>
  <c r="F19" i="43"/>
  <c r="E19" i="44"/>
  <c r="E19" i="45" s="1"/>
  <c r="E21" i="46" s="1"/>
  <c r="C22" i="44"/>
  <c r="C22" i="45" s="1"/>
  <c r="C24" i="46" s="1"/>
  <c r="D13" i="44"/>
  <c r="D13" i="45" s="1"/>
  <c r="D15" i="46" s="1"/>
  <c r="E4" i="43"/>
  <c r="E4" i="44" s="1"/>
  <c r="C17" i="44"/>
  <c r="C17" i="45" s="1"/>
  <c r="C19" i="46" s="1"/>
  <c r="H74" i="39"/>
  <c r="AC4" i="46"/>
  <c r="D3" i="44"/>
  <c r="D3" i="45" s="1"/>
  <c r="D5" i="46" s="1"/>
  <c r="D9" i="44"/>
  <c r="D9" i="45" s="1"/>
  <c r="D11" i="46" s="1"/>
  <c r="E20" i="44"/>
  <c r="E20" i="45" s="1"/>
  <c r="E22" i="46" s="1"/>
  <c r="I56" i="39"/>
  <c r="G72" i="39"/>
  <c r="F20" i="44"/>
  <c r="F20" i="45" s="1"/>
  <c r="F22" i="46" s="1"/>
  <c r="D10" i="44"/>
  <c r="D10" i="45" s="1"/>
  <c r="D12" i="46" s="1"/>
  <c r="J71" i="39"/>
  <c r="D12" i="44"/>
  <c r="F55" i="39"/>
  <c r="E3" i="44"/>
  <c r="C19" i="44"/>
  <c r="C19" i="45" s="1"/>
  <c r="C21" i="46" s="1"/>
  <c r="F12" i="43"/>
  <c r="E12" i="44"/>
  <c r="E12" i="45" s="1"/>
  <c r="E14" i="46" s="1"/>
  <c r="E9" i="44"/>
  <c r="E9" i="45" s="1"/>
  <c r="E11" i="46" s="1"/>
  <c r="AA64" i="39"/>
  <c r="G21" i="44" l="1"/>
  <c r="G21" i="45" s="1"/>
  <c r="G23" i="46" s="1"/>
  <c r="H73" i="39"/>
  <c r="H20" i="43"/>
  <c r="H10" i="43"/>
  <c r="G10" i="44"/>
  <c r="G10" i="45" s="1"/>
  <c r="G12" i="46" s="1"/>
  <c r="G13" i="43"/>
  <c r="F13" i="44"/>
  <c r="F13" i="45" s="1"/>
  <c r="F15" i="46" s="1"/>
  <c r="G22" i="43"/>
  <c r="F22" i="44"/>
  <c r="F22" i="45" s="1"/>
  <c r="F24" i="46" s="1"/>
  <c r="K66" i="39"/>
  <c r="H14" i="43"/>
  <c r="G14" i="44"/>
  <c r="G14" i="45" s="1"/>
  <c r="G16" i="46" s="1"/>
  <c r="G55" i="39"/>
  <c r="F3" i="44"/>
  <c r="I62" i="39"/>
  <c r="J56" i="39"/>
  <c r="I74" i="39"/>
  <c r="E18" i="43"/>
  <c r="F3" i="43"/>
  <c r="E3" i="45"/>
  <c r="E5" i="46" s="1"/>
  <c r="H72" i="39"/>
  <c r="G20" i="44"/>
  <c r="G20" i="45" s="1"/>
  <c r="G22" i="46" s="1"/>
  <c r="G12" i="43"/>
  <c r="F12" i="44"/>
  <c r="F12" i="45"/>
  <c r="F14" i="46" s="1"/>
  <c r="E70" i="39"/>
  <c r="D18" i="44"/>
  <c r="D18" i="45" s="1"/>
  <c r="D20" i="46" s="1"/>
  <c r="AB64" i="39"/>
  <c r="G19" i="43"/>
  <c r="F19" i="44"/>
  <c r="F19" i="45" s="1"/>
  <c r="F21" i="46" s="1"/>
  <c r="F69" i="39"/>
  <c r="E17" i="44"/>
  <c r="E17" i="45" s="1"/>
  <c r="E19" i="46" s="1"/>
  <c r="F17" i="43"/>
  <c r="G5" i="43"/>
  <c r="F5" i="44"/>
  <c r="F5" i="45"/>
  <c r="F7" i="46" s="1"/>
  <c r="H9" i="43"/>
  <c r="G9" i="44"/>
  <c r="G9" i="45" s="1"/>
  <c r="G11" i="46" s="1"/>
  <c r="K71" i="39"/>
  <c r="F4" i="43"/>
  <c r="E4" i="45"/>
  <c r="E6" i="46" s="1"/>
  <c r="O61" i="39"/>
  <c r="H21" i="43"/>
  <c r="H11" i="43"/>
  <c r="G11" i="44"/>
  <c r="G11" i="45" s="1"/>
  <c r="G13" i="46" s="1"/>
  <c r="H21" i="44" l="1"/>
  <c r="H21" i="45" s="1"/>
  <c r="H23" i="46" s="1"/>
  <c r="I73" i="39"/>
  <c r="H12" i="43"/>
  <c r="G12" i="44"/>
  <c r="G12" i="45" s="1"/>
  <c r="G14" i="46" s="1"/>
  <c r="L66" i="39"/>
  <c r="G17" i="43"/>
  <c r="H13" i="43"/>
  <c r="G13" i="44"/>
  <c r="G13" i="45"/>
  <c r="G15" i="46" s="1"/>
  <c r="F18" i="43"/>
  <c r="J74" i="39"/>
  <c r="I11" i="43"/>
  <c r="H11" i="44"/>
  <c r="H11" i="45"/>
  <c r="H13" i="46" s="1"/>
  <c r="G69" i="39"/>
  <c r="F17" i="44"/>
  <c r="F17" i="45" s="1"/>
  <c r="F19" i="46" s="1"/>
  <c r="I10" i="43"/>
  <c r="I21" i="43"/>
  <c r="K56" i="39"/>
  <c r="H10" i="44"/>
  <c r="H10" i="45" s="1"/>
  <c r="H12" i="46" s="1"/>
  <c r="J62" i="39"/>
  <c r="I20" i="43"/>
  <c r="P61" i="39"/>
  <c r="H19" i="43"/>
  <c r="G19" i="44"/>
  <c r="G19" i="45"/>
  <c r="G21" i="46" s="1"/>
  <c r="H55" i="39"/>
  <c r="G3" i="44"/>
  <c r="G4" i="43"/>
  <c r="F4" i="44"/>
  <c r="F4" i="45" s="1"/>
  <c r="F6" i="46" s="1"/>
  <c r="I9" i="43"/>
  <c r="H9" i="44"/>
  <c r="H9" i="45"/>
  <c r="H11" i="46" s="1"/>
  <c r="I72" i="39"/>
  <c r="H20" i="44"/>
  <c r="H20" i="45" s="1"/>
  <c r="H22" i="46" s="1"/>
  <c r="H22" i="43"/>
  <c r="G22" i="44"/>
  <c r="G22" i="45" s="1"/>
  <c r="G24" i="46" s="1"/>
  <c r="F70" i="39"/>
  <c r="E18" i="44"/>
  <c r="E18" i="45" s="1"/>
  <c r="E20" i="46" s="1"/>
  <c r="L71" i="39"/>
  <c r="I14" i="43"/>
  <c r="H14" i="44"/>
  <c r="H14" i="45" s="1"/>
  <c r="H16" i="46" s="1"/>
  <c r="H5" i="43"/>
  <c r="G5" i="44"/>
  <c r="G5" i="45" s="1"/>
  <c r="G7" i="46" s="1"/>
  <c r="G3" i="43"/>
  <c r="F3" i="45"/>
  <c r="F5" i="46" s="1"/>
  <c r="J10" i="43" l="1"/>
  <c r="M71" i="39"/>
  <c r="J11" i="43"/>
  <c r="I11" i="44"/>
  <c r="I11" i="45" s="1"/>
  <c r="I13" i="46" s="1"/>
  <c r="I22" i="43"/>
  <c r="H22" i="44"/>
  <c r="H22" i="45" s="1"/>
  <c r="H24" i="46" s="1"/>
  <c r="K62" i="39"/>
  <c r="J72" i="39"/>
  <c r="I20" i="44"/>
  <c r="I20" i="45" s="1"/>
  <c r="I22" i="46" s="1"/>
  <c r="I10" i="44"/>
  <c r="I10" i="45" s="1"/>
  <c r="I12" i="46" s="1"/>
  <c r="I5" i="43"/>
  <c r="H5" i="44"/>
  <c r="H5" i="45" s="1"/>
  <c r="H7" i="46" s="1"/>
  <c r="I55" i="39"/>
  <c r="J14" i="43"/>
  <c r="I14" i="44"/>
  <c r="I14" i="45" s="1"/>
  <c r="I16" i="46" s="1"/>
  <c r="G70" i="39"/>
  <c r="F18" i="44"/>
  <c r="F18" i="45" s="1"/>
  <c r="F20" i="46" s="1"/>
  <c r="Q61" i="39"/>
  <c r="I21" i="44"/>
  <c r="I21" i="45" s="1"/>
  <c r="I23" i="46" s="1"/>
  <c r="J73" i="39"/>
  <c r="K74" i="39"/>
  <c r="G18" i="43"/>
  <c r="I13" i="43"/>
  <c r="H13" i="44"/>
  <c r="H13" i="45" s="1"/>
  <c r="H15" i="46" s="1"/>
  <c r="J20" i="43"/>
  <c r="L56" i="39"/>
  <c r="M66" i="39"/>
  <c r="H4" i="43"/>
  <c r="G4" i="44"/>
  <c r="G4" i="45"/>
  <c r="G6" i="46" s="1"/>
  <c r="I12" i="43"/>
  <c r="H12" i="44"/>
  <c r="H12" i="45" s="1"/>
  <c r="H14" i="46" s="1"/>
  <c r="H69" i="39"/>
  <c r="G17" i="44"/>
  <c r="G17" i="45" s="1"/>
  <c r="G19" i="46" s="1"/>
  <c r="I19" i="43"/>
  <c r="H19" i="44"/>
  <c r="H19" i="45" s="1"/>
  <c r="H21" i="46" s="1"/>
  <c r="H3" i="43"/>
  <c r="H3" i="44" s="1"/>
  <c r="G3" i="45"/>
  <c r="G5" i="46" s="1"/>
  <c r="J9" i="43"/>
  <c r="I9" i="44"/>
  <c r="I9" i="45" s="1"/>
  <c r="I11" i="46" s="1"/>
  <c r="H17" i="43"/>
  <c r="J21" i="43"/>
  <c r="L74" i="39" l="1"/>
  <c r="H70" i="39"/>
  <c r="G18" i="44"/>
  <c r="J55" i="39"/>
  <c r="K20" i="43"/>
  <c r="K21" i="43"/>
  <c r="K14" i="43"/>
  <c r="J14" i="44"/>
  <c r="J14" i="45" s="1"/>
  <c r="J16" i="46" s="1"/>
  <c r="J5" i="43"/>
  <c r="I5" i="44"/>
  <c r="I5" i="45"/>
  <c r="I7" i="46" s="1"/>
  <c r="J12" i="43"/>
  <c r="I12" i="44"/>
  <c r="I12" i="45"/>
  <c r="I14" i="46" s="1"/>
  <c r="J22" i="43"/>
  <c r="I22" i="44"/>
  <c r="I22" i="45" s="1"/>
  <c r="I24" i="46" s="1"/>
  <c r="R61" i="39"/>
  <c r="I17" i="43"/>
  <c r="N66" i="39"/>
  <c r="K9" i="43"/>
  <c r="J9" i="44"/>
  <c r="J9" i="45"/>
  <c r="J11" i="46" s="1"/>
  <c r="J19" i="43"/>
  <c r="I19" i="44"/>
  <c r="I19" i="45" s="1"/>
  <c r="I21" i="46" s="1"/>
  <c r="J13" i="43"/>
  <c r="I13" i="44"/>
  <c r="I13" i="45" s="1"/>
  <c r="I15" i="46" s="1"/>
  <c r="L62" i="39"/>
  <c r="J21" i="44"/>
  <c r="J21" i="45" s="1"/>
  <c r="J23" i="46" s="1"/>
  <c r="K73" i="39"/>
  <c r="N71" i="39"/>
  <c r="M56" i="39"/>
  <c r="K10" i="43"/>
  <c r="J10" i="45"/>
  <c r="J12" i="46" s="1"/>
  <c r="K72" i="39"/>
  <c r="J20" i="44"/>
  <c r="J20" i="45" s="1"/>
  <c r="J22" i="46" s="1"/>
  <c r="I4" i="43"/>
  <c r="H4" i="44"/>
  <c r="H4" i="45" s="1"/>
  <c r="H6" i="46" s="1"/>
  <c r="K11" i="43"/>
  <c r="J11" i="44"/>
  <c r="J11" i="45" s="1"/>
  <c r="J13" i="46" s="1"/>
  <c r="I3" i="43"/>
  <c r="I3" i="44" s="1"/>
  <c r="H3" i="45"/>
  <c r="H5" i="46" s="1"/>
  <c r="H18" i="43"/>
  <c r="G18" i="45"/>
  <c r="G20" i="46" s="1"/>
  <c r="I69" i="39"/>
  <c r="H17" i="44"/>
  <c r="H17" i="45" s="1"/>
  <c r="H19" i="46" s="1"/>
  <c r="J10" i="44"/>
  <c r="L11" i="43" l="1"/>
  <c r="K11" i="44"/>
  <c r="K11" i="45" s="1"/>
  <c r="K13" i="46" s="1"/>
  <c r="K19" i="43"/>
  <c r="J19" i="44"/>
  <c r="J19" i="45" s="1"/>
  <c r="J21" i="46" s="1"/>
  <c r="K5" i="43"/>
  <c r="J5" i="44"/>
  <c r="J5" i="45" s="1"/>
  <c r="J7" i="46" s="1"/>
  <c r="J4" i="43"/>
  <c r="I4" i="44"/>
  <c r="I4" i="45" s="1"/>
  <c r="I6" i="46" s="1"/>
  <c r="K12" i="43"/>
  <c r="J12" i="44"/>
  <c r="J12" i="45"/>
  <c r="J14" i="46" s="1"/>
  <c r="L10" i="43"/>
  <c r="L10" i="44" s="1"/>
  <c r="L14" i="43"/>
  <c r="K14" i="44"/>
  <c r="K14" i="45" s="1"/>
  <c r="K16" i="46" s="1"/>
  <c r="O66" i="39"/>
  <c r="L21" i="43"/>
  <c r="J69" i="39"/>
  <c r="I17" i="44"/>
  <c r="I17" i="45" s="1"/>
  <c r="I19" i="46" s="1"/>
  <c r="O71" i="39"/>
  <c r="L20" i="43"/>
  <c r="L73" i="39"/>
  <c r="K21" i="44"/>
  <c r="K21" i="45" s="1"/>
  <c r="K23" i="46" s="1"/>
  <c r="S61" i="39"/>
  <c r="I18" i="43"/>
  <c r="K10" i="44"/>
  <c r="K10" i="45" s="1"/>
  <c r="K12" i="46" s="1"/>
  <c r="K55" i="39"/>
  <c r="L9" i="43"/>
  <c r="K9" i="44"/>
  <c r="K9" i="45" s="1"/>
  <c r="K11" i="46" s="1"/>
  <c r="N56" i="39"/>
  <c r="M62" i="39"/>
  <c r="K22" i="43"/>
  <c r="J22" i="44"/>
  <c r="J22" i="45" s="1"/>
  <c r="J24" i="46" s="1"/>
  <c r="L72" i="39"/>
  <c r="K20" i="44"/>
  <c r="K20" i="45" s="1"/>
  <c r="K22" i="46" s="1"/>
  <c r="J17" i="43"/>
  <c r="J3" i="43"/>
  <c r="J3" i="44" s="1"/>
  <c r="I3" i="45"/>
  <c r="I5" i="46" s="1"/>
  <c r="I70" i="39"/>
  <c r="H18" i="44"/>
  <c r="H18" i="45" s="1"/>
  <c r="H20" i="46" s="1"/>
  <c r="M74" i="39"/>
  <c r="K13" i="43"/>
  <c r="J13" i="44"/>
  <c r="J13" i="45" s="1"/>
  <c r="J15" i="46" s="1"/>
  <c r="J18" i="43" l="1"/>
  <c r="M9" i="43"/>
  <c r="L9" i="44"/>
  <c r="L9" i="45" s="1"/>
  <c r="L11" i="46" s="1"/>
  <c r="N74" i="39"/>
  <c r="P66" i="39"/>
  <c r="L19" i="43"/>
  <c r="K19" i="44"/>
  <c r="K19" i="45" s="1"/>
  <c r="K21" i="46" s="1"/>
  <c r="M10" i="43"/>
  <c r="L10" i="45"/>
  <c r="L12" i="46" s="1"/>
  <c r="M72" i="39"/>
  <c r="L20" i="44"/>
  <c r="L20" i="45" s="1"/>
  <c r="L22" i="46" s="1"/>
  <c r="L21" i="44"/>
  <c r="L21" i="45" s="1"/>
  <c r="L23" i="46" s="1"/>
  <c r="M73" i="39"/>
  <c r="L22" i="43"/>
  <c r="K22" i="44"/>
  <c r="K22" i="45" s="1"/>
  <c r="K24" i="46" s="1"/>
  <c r="K69" i="39"/>
  <c r="J17" i="44"/>
  <c r="J17" i="45" s="1"/>
  <c r="J19" i="46" s="1"/>
  <c r="O56" i="39"/>
  <c r="M21" i="43"/>
  <c r="J70" i="39"/>
  <c r="I18" i="44"/>
  <c r="I18" i="45" s="1"/>
  <c r="I20" i="46" s="1"/>
  <c r="L55" i="39"/>
  <c r="K17" i="43"/>
  <c r="T61" i="39"/>
  <c r="L12" i="43"/>
  <c r="K12" i="44"/>
  <c r="K12" i="45" s="1"/>
  <c r="K14" i="46" s="1"/>
  <c r="P71" i="39"/>
  <c r="M14" i="43"/>
  <c r="L14" i="44"/>
  <c r="L14" i="45" s="1"/>
  <c r="L16" i="46" s="1"/>
  <c r="M20" i="43"/>
  <c r="K4" i="43"/>
  <c r="J4" i="44"/>
  <c r="J4" i="45" s="1"/>
  <c r="J6" i="46" s="1"/>
  <c r="N62" i="39"/>
  <c r="M10" i="44"/>
  <c r="L13" i="43"/>
  <c r="K13" i="44"/>
  <c r="K13" i="45" s="1"/>
  <c r="K15" i="46" s="1"/>
  <c r="L5" i="43"/>
  <c r="K5" i="44"/>
  <c r="K5" i="45" s="1"/>
  <c r="K7" i="46" s="1"/>
  <c r="K3" i="43"/>
  <c r="K3" i="44" s="1"/>
  <c r="J3" i="45"/>
  <c r="J5" i="46" s="1"/>
  <c r="M11" i="43"/>
  <c r="L11" i="44"/>
  <c r="L11" i="45" s="1"/>
  <c r="L13" i="46" s="1"/>
  <c r="M13" i="43" l="1"/>
  <c r="L13" i="44"/>
  <c r="L13" i="45" s="1"/>
  <c r="L15" i="46" s="1"/>
  <c r="N11" i="43"/>
  <c r="M11" i="44"/>
  <c r="M11" i="45"/>
  <c r="M13" i="46" s="1"/>
  <c r="M12" i="43"/>
  <c r="L12" i="44"/>
  <c r="L12" i="45" s="1"/>
  <c r="L14" i="46" s="1"/>
  <c r="L17" i="43"/>
  <c r="M55" i="39"/>
  <c r="K70" i="39"/>
  <c r="J18" i="44"/>
  <c r="J18" i="45" s="1"/>
  <c r="J20" i="46" s="1"/>
  <c r="N20" i="43"/>
  <c r="Q66" i="39"/>
  <c r="P56" i="39"/>
  <c r="L69" i="39"/>
  <c r="K17" i="44"/>
  <c r="K17" i="45" s="1"/>
  <c r="K19" i="46" s="1"/>
  <c r="L3" i="43"/>
  <c r="L3" i="44" s="1"/>
  <c r="K3" i="45"/>
  <c r="K5" i="46" s="1"/>
  <c r="N10" i="43"/>
  <c r="M10" i="45"/>
  <c r="M12" i="46" s="1"/>
  <c r="O62" i="39"/>
  <c r="N10" i="44"/>
  <c r="M19" i="43"/>
  <c r="L19" i="44"/>
  <c r="L19" i="45" s="1"/>
  <c r="L21" i="46" s="1"/>
  <c r="N21" i="43"/>
  <c r="O74" i="39"/>
  <c r="N14" i="43"/>
  <c r="M14" i="44"/>
  <c r="M14" i="45" s="1"/>
  <c r="M16" i="46" s="1"/>
  <c r="N9" i="43"/>
  <c r="M9" i="44"/>
  <c r="M9" i="45" s="1"/>
  <c r="M11" i="46" s="1"/>
  <c r="Q71" i="39"/>
  <c r="M21" i="44"/>
  <c r="M21" i="45" s="1"/>
  <c r="M23" i="46" s="1"/>
  <c r="N73" i="39"/>
  <c r="U61" i="39"/>
  <c r="M20" i="44"/>
  <c r="M20" i="45" s="1"/>
  <c r="M22" i="46" s="1"/>
  <c r="N72" i="39"/>
  <c r="L4" i="43"/>
  <c r="K4" i="44"/>
  <c r="K4" i="45" s="1"/>
  <c r="K6" i="46" s="1"/>
  <c r="M22" i="43"/>
  <c r="L22" i="44"/>
  <c r="L22" i="45" s="1"/>
  <c r="L24" i="46" s="1"/>
  <c r="K18" i="43"/>
  <c r="M5" i="43"/>
  <c r="L5" i="44"/>
  <c r="L5" i="45" s="1"/>
  <c r="L7" i="46" s="1"/>
  <c r="O21" i="43" l="1"/>
  <c r="M4" i="43"/>
  <c r="L4" i="44"/>
  <c r="L4" i="45" s="1"/>
  <c r="L6" i="46" s="1"/>
  <c r="N21" i="44"/>
  <c r="N21" i="45" s="1"/>
  <c r="N23" i="46" s="1"/>
  <c r="O73" i="39"/>
  <c r="P62" i="39"/>
  <c r="O10" i="43"/>
  <c r="O10" i="44" s="1"/>
  <c r="N10" i="45"/>
  <c r="N12" i="46" s="1"/>
  <c r="R71" i="39"/>
  <c r="N12" i="43"/>
  <c r="M12" i="44"/>
  <c r="M12" i="45" s="1"/>
  <c r="M14" i="46" s="1"/>
  <c r="N22" i="43"/>
  <c r="M22" i="44"/>
  <c r="M22" i="45" s="1"/>
  <c r="M24" i="46" s="1"/>
  <c r="P74" i="39"/>
  <c r="L70" i="39"/>
  <c r="K18" i="44"/>
  <c r="M3" i="43"/>
  <c r="M3" i="44" s="1"/>
  <c r="L3" i="45"/>
  <c r="L5" i="46" s="1"/>
  <c r="O9" i="43"/>
  <c r="N9" i="44"/>
  <c r="N9" i="45" s="1"/>
  <c r="N11" i="46" s="1"/>
  <c r="L18" i="43"/>
  <c r="K18" i="45"/>
  <c r="K20" i="46" s="1"/>
  <c r="O20" i="43"/>
  <c r="N55" i="39"/>
  <c r="N19" i="43"/>
  <c r="M19" i="44"/>
  <c r="M19" i="45" s="1"/>
  <c r="M21" i="46" s="1"/>
  <c r="M17" i="43"/>
  <c r="N5" i="43"/>
  <c r="M5" i="44"/>
  <c r="M5" i="45" s="1"/>
  <c r="M7" i="46" s="1"/>
  <c r="O11" i="43"/>
  <c r="N11" i="44"/>
  <c r="N11" i="45" s="1"/>
  <c r="N13" i="46" s="1"/>
  <c r="M69" i="39"/>
  <c r="L17" i="44"/>
  <c r="L17" i="45" s="1"/>
  <c r="L19" i="46" s="1"/>
  <c r="V61" i="39"/>
  <c r="O72" i="39"/>
  <c r="N20" i="44"/>
  <c r="N20" i="45" s="1"/>
  <c r="N22" i="46" s="1"/>
  <c r="O14" i="43"/>
  <c r="N14" i="44"/>
  <c r="N14" i="45" s="1"/>
  <c r="N16" i="46" s="1"/>
  <c r="Q56" i="39"/>
  <c r="R66" i="39"/>
  <c r="N13" i="43"/>
  <c r="M13" i="44"/>
  <c r="M13" i="45" s="1"/>
  <c r="M15" i="46" s="1"/>
  <c r="O19" i="43" l="1"/>
  <c r="N19" i="45"/>
  <c r="N21" i="46" s="1"/>
  <c r="N19" i="44"/>
  <c r="O22" i="43"/>
  <c r="N22" i="44"/>
  <c r="N22" i="45" s="1"/>
  <c r="N24" i="46" s="1"/>
  <c r="P72" i="39"/>
  <c r="O20" i="44"/>
  <c r="O12" i="43"/>
  <c r="N12" i="44"/>
  <c r="N12" i="45" s="1"/>
  <c r="N14" i="46" s="1"/>
  <c r="P11" i="43"/>
  <c r="O11" i="44"/>
  <c r="O11" i="45" s="1"/>
  <c r="O13" i="46" s="1"/>
  <c r="O13" i="43"/>
  <c r="N13" i="44"/>
  <c r="N13" i="45" s="1"/>
  <c r="N15" i="46" s="1"/>
  <c r="O5" i="43"/>
  <c r="N5" i="44"/>
  <c r="N5" i="45" s="1"/>
  <c r="N7" i="46" s="1"/>
  <c r="N3" i="43"/>
  <c r="M3" i="45"/>
  <c r="M5" i="46" s="1"/>
  <c r="N69" i="39"/>
  <c r="M17" i="44"/>
  <c r="M17" i="45" s="1"/>
  <c r="M19" i="46" s="1"/>
  <c r="S71" i="39"/>
  <c r="M18" i="43"/>
  <c r="L18" i="45"/>
  <c r="L20" i="46" s="1"/>
  <c r="P10" i="43"/>
  <c r="O10" i="45"/>
  <c r="O12" i="46" s="1"/>
  <c r="O21" i="44"/>
  <c r="O21" i="45" s="1"/>
  <c r="O23" i="46" s="1"/>
  <c r="P73" i="39"/>
  <c r="S66" i="39"/>
  <c r="M70" i="39"/>
  <c r="L18" i="44"/>
  <c r="N17" i="43"/>
  <c r="N4" i="43"/>
  <c r="M4" i="44"/>
  <c r="M4" i="45" s="1"/>
  <c r="M6" i="46" s="1"/>
  <c r="W61" i="39"/>
  <c r="Q74" i="39"/>
  <c r="P14" i="43"/>
  <c r="O14" i="44"/>
  <c r="O14" i="45" s="1"/>
  <c r="O16" i="46" s="1"/>
  <c r="P20" i="43"/>
  <c r="O20" i="45"/>
  <c r="O22" i="46" s="1"/>
  <c r="O55" i="39"/>
  <c r="N3" i="44"/>
  <c r="P9" i="43"/>
  <c r="O9" i="44"/>
  <c r="O9" i="45" s="1"/>
  <c r="O11" i="46" s="1"/>
  <c r="Q62" i="39"/>
  <c r="R56" i="39"/>
  <c r="P21" i="43"/>
  <c r="Q9" i="43" l="1"/>
  <c r="P9" i="44"/>
  <c r="P9" i="45" s="1"/>
  <c r="P11" i="46" s="1"/>
  <c r="Q20" i="43"/>
  <c r="Q11" i="43"/>
  <c r="P11" i="44"/>
  <c r="P11" i="45" s="1"/>
  <c r="P13" i="46" s="1"/>
  <c r="Q10" i="43"/>
  <c r="P12" i="43"/>
  <c r="O12" i="44"/>
  <c r="O12" i="45" s="1"/>
  <c r="O14" i="46" s="1"/>
  <c r="N70" i="39"/>
  <c r="M18" i="44"/>
  <c r="M18" i="45" s="1"/>
  <c r="M20" i="46" s="1"/>
  <c r="P20" i="44"/>
  <c r="P20" i="45" s="1"/>
  <c r="P22" i="46" s="1"/>
  <c r="Q72" i="39"/>
  <c r="Q21" i="43"/>
  <c r="O69" i="39"/>
  <c r="N17" i="44"/>
  <c r="O4" i="43"/>
  <c r="N4" i="44"/>
  <c r="N4" i="45" s="1"/>
  <c r="N6" i="46" s="1"/>
  <c r="O3" i="43"/>
  <c r="N3" i="45"/>
  <c r="N5" i="46" s="1"/>
  <c r="P22" i="43"/>
  <c r="O22" i="44"/>
  <c r="O22" i="45" s="1"/>
  <c r="O24" i="46" s="1"/>
  <c r="P55" i="39"/>
  <c r="O3" i="44"/>
  <c r="P13" i="43"/>
  <c r="O13" i="44"/>
  <c r="O13" i="45" s="1"/>
  <c r="O15" i="46" s="1"/>
  <c r="N18" i="43"/>
  <c r="R74" i="39"/>
  <c r="T71" i="39"/>
  <c r="X61" i="39"/>
  <c r="S56" i="39"/>
  <c r="P10" i="44"/>
  <c r="P10" i="45" s="1"/>
  <c r="P12" i="46" s="1"/>
  <c r="R62" i="39"/>
  <c r="Q10" i="44"/>
  <c r="Q14" i="43"/>
  <c r="P14" i="44"/>
  <c r="P14" i="45" s="1"/>
  <c r="P16" i="46" s="1"/>
  <c r="T66" i="39"/>
  <c r="P21" i="44"/>
  <c r="P21" i="45" s="1"/>
  <c r="P23" i="46" s="1"/>
  <c r="Q73" i="39"/>
  <c r="O17" i="43"/>
  <c r="N17" i="45"/>
  <c r="N19" i="46" s="1"/>
  <c r="P5" i="43"/>
  <c r="O5" i="44"/>
  <c r="O5" i="45" s="1"/>
  <c r="O7" i="46" s="1"/>
  <c r="P19" i="43"/>
  <c r="O19" i="44"/>
  <c r="O19" i="45" s="1"/>
  <c r="O21" i="46" s="1"/>
  <c r="S62" i="39" l="1"/>
  <c r="R10" i="43"/>
  <c r="R10" i="44" s="1"/>
  <c r="Q10" i="45"/>
  <c r="Q12" i="46" s="1"/>
  <c r="P3" i="43"/>
  <c r="O3" i="45"/>
  <c r="O5" i="46" s="1"/>
  <c r="R11" i="43"/>
  <c r="Q11" i="44"/>
  <c r="Q11" i="45" s="1"/>
  <c r="Q13" i="46" s="1"/>
  <c r="Y61" i="39"/>
  <c r="P4" i="43"/>
  <c r="O4" i="44"/>
  <c r="O4" i="45" s="1"/>
  <c r="O6" i="46" s="1"/>
  <c r="Q21" i="44"/>
  <c r="Q21" i="45" s="1"/>
  <c r="Q23" i="46" s="1"/>
  <c r="R73" i="39"/>
  <c r="R72" i="39"/>
  <c r="Q20" i="44"/>
  <c r="Q20" i="45" s="1"/>
  <c r="Q22" i="46" s="1"/>
  <c r="Q12" i="43"/>
  <c r="P12" i="44"/>
  <c r="P12" i="45" s="1"/>
  <c r="P14" i="46" s="1"/>
  <c r="Q19" i="43"/>
  <c r="P19" i="44"/>
  <c r="P19" i="45" s="1"/>
  <c r="P21" i="46" s="1"/>
  <c r="R20" i="43"/>
  <c r="U66" i="39"/>
  <c r="O70" i="39"/>
  <c r="N18" i="44"/>
  <c r="N18" i="45" s="1"/>
  <c r="N20" i="46" s="1"/>
  <c r="R14" i="43"/>
  <c r="Q14" i="44"/>
  <c r="Q14" i="45" s="1"/>
  <c r="Q16" i="46" s="1"/>
  <c r="U71" i="39"/>
  <c r="Q5" i="43"/>
  <c r="P5" i="44"/>
  <c r="P5" i="45"/>
  <c r="P7" i="46" s="1"/>
  <c r="S74" i="39"/>
  <c r="P69" i="39"/>
  <c r="O17" i="44"/>
  <c r="Q55" i="39"/>
  <c r="P3" i="44"/>
  <c r="Q22" i="43"/>
  <c r="P22" i="44"/>
  <c r="P22" i="45" s="1"/>
  <c r="P24" i="46" s="1"/>
  <c r="T56" i="39"/>
  <c r="Q13" i="43"/>
  <c r="P13" i="44"/>
  <c r="P13" i="45"/>
  <c r="P15" i="46" s="1"/>
  <c r="P17" i="43"/>
  <c r="O17" i="45"/>
  <c r="O19" i="46" s="1"/>
  <c r="O18" i="43"/>
  <c r="R9" i="43"/>
  <c r="Q9" i="44"/>
  <c r="Q9" i="45" s="1"/>
  <c r="Q11" i="46" s="1"/>
  <c r="R21" i="43"/>
  <c r="R13" i="43" l="1"/>
  <c r="Q13" i="44"/>
  <c r="Q13" i="45" s="1"/>
  <c r="Q15" i="46" s="1"/>
  <c r="U56" i="39"/>
  <c r="Q3" i="43"/>
  <c r="P3" i="45"/>
  <c r="P5" i="46" s="1"/>
  <c r="Q69" i="39"/>
  <c r="P17" i="44"/>
  <c r="P17" i="45" s="1"/>
  <c r="P19" i="46" s="1"/>
  <c r="R21" i="44"/>
  <c r="R21" i="45" s="1"/>
  <c r="R23" i="46" s="1"/>
  <c r="S73" i="39"/>
  <c r="Q4" i="43"/>
  <c r="P4" i="44"/>
  <c r="P4" i="45" s="1"/>
  <c r="P6" i="46" s="1"/>
  <c r="P70" i="39"/>
  <c r="O18" i="44"/>
  <c r="O18" i="45" s="1"/>
  <c r="O20" i="46" s="1"/>
  <c r="Z61" i="39"/>
  <c r="S9" i="43"/>
  <c r="R9" i="44"/>
  <c r="R9" i="45" s="1"/>
  <c r="R11" i="46" s="1"/>
  <c r="R19" i="43"/>
  <c r="Q19" i="44"/>
  <c r="Q19" i="45" s="1"/>
  <c r="Q21" i="46" s="1"/>
  <c r="T74" i="39"/>
  <c r="S72" i="39"/>
  <c r="R20" i="44"/>
  <c r="R20" i="45" s="1"/>
  <c r="R22" i="46" s="1"/>
  <c r="R22" i="43"/>
  <c r="Q22" i="44"/>
  <c r="Q22" i="45" s="1"/>
  <c r="Q24" i="46" s="1"/>
  <c r="R55" i="39"/>
  <c r="Q3" i="44"/>
  <c r="V71" i="39"/>
  <c r="S14" i="43"/>
  <c r="R14" i="45"/>
  <c r="R16" i="46" s="1"/>
  <c r="R14" i="44"/>
  <c r="V66" i="39"/>
  <c r="P18" i="43"/>
  <c r="Q17" i="43"/>
  <c r="S11" i="43"/>
  <c r="R11" i="44"/>
  <c r="R11" i="45" s="1"/>
  <c r="R13" i="46" s="1"/>
  <c r="S20" i="43"/>
  <c r="S21" i="43"/>
  <c r="S10" i="43"/>
  <c r="R10" i="45"/>
  <c r="R12" i="46" s="1"/>
  <c r="R5" i="43"/>
  <c r="Q5" i="44"/>
  <c r="Q5" i="45" s="1"/>
  <c r="Q7" i="46" s="1"/>
  <c r="R12" i="43"/>
  <c r="Q12" i="44"/>
  <c r="Q12" i="45" s="1"/>
  <c r="Q14" i="46" s="1"/>
  <c r="T62" i="39"/>
  <c r="R17" i="43" l="1"/>
  <c r="R3" i="43"/>
  <c r="Q3" i="45"/>
  <c r="Q5" i="46" s="1"/>
  <c r="S12" i="43"/>
  <c r="R12" i="44"/>
  <c r="R12" i="45" s="1"/>
  <c r="R14" i="46" s="1"/>
  <c r="T14" i="43"/>
  <c r="S14" i="44"/>
  <c r="S14" i="45" s="1"/>
  <c r="S16" i="46" s="1"/>
  <c r="R4" i="43"/>
  <c r="Q4" i="44"/>
  <c r="Q4" i="45" s="1"/>
  <c r="Q6" i="46" s="1"/>
  <c r="R69" i="39"/>
  <c r="Q17" i="44"/>
  <c r="Q17" i="45" s="1"/>
  <c r="Q19" i="46" s="1"/>
  <c r="Q18" i="43"/>
  <c r="V56" i="39"/>
  <c r="Q70" i="39"/>
  <c r="P18" i="44"/>
  <c r="P18" i="45" s="1"/>
  <c r="P20" i="46" s="1"/>
  <c r="T21" i="43"/>
  <c r="S55" i="39"/>
  <c r="R3" i="44"/>
  <c r="S19" i="43"/>
  <c r="R19" i="44"/>
  <c r="R19" i="45" s="1"/>
  <c r="R21" i="46" s="1"/>
  <c r="W71" i="39"/>
  <c r="U62" i="39"/>
  <c r="S5" i="43"/>
  <c r="R5" i="44"/>
  <c r="R5" i="45" s="1"/>
  <c r="R7" i="46" s="1"/>
  <c r="W66" i="39"/>
  <c r="S13" i="43"/>
  <c r="R13" i="44"/>
  <c r="R13" i="45" s="1"/>
  <c r="R15" i="46" s="1"/>
  <c r="T10" i="43"/>
  <c r="T10" i="44" s="1"/>
  <c r="AA61" i="39"/>
  <c r="T20" i="43"/>
  <c r="S22" i="43"/>
  <c r="R22" i="44"/>
  <c r="R22" i="45" s="1"/>
  <c r="R24" i="46" s="1"/>
  <c r="S21" i="44"/>
  <c r="S21" i="45" s="1"/>
  <c r="S23" i="46" s="1"/>
  <c r="T73" i="39"/>
  <c r="T11" i="43"/>
  <c r="S11" i="44"/>
  <c r="S11" i="45" s="1"/>
  <c r="S13" i="46" s="1"/>
  <c r="S10" i="44"/>
  <c r="S10" i="45" s="1"/>
  <c r="S12" i="46" s="1"/>
  <c r="T72" i="39"/>
  <c r="S20" i="44"/>
  <c r="S20" i="45" s="1"/>
  <c r="S22" i="46" s="1"/>
  <c r="U74" i="39"/>
  <c r="T9" i="43"/>
  <c r="S9" i="44"/>
  <c r="S9" i="45" s="1"/>
  <c r="S11" i="46" s="1"/>
  <c r="U11" i="43" l="1"/>
  <c r="T11" i="44"/>
  <c r="T11" i="45" s="1"/>
  <c r="T13" i="46" s="1"/>
  <c r="T55" i="39"/>
  <c r="V74" i="39"/>
  <c r="U10" i="43"/>
  <c r="U10" i="44" s="1"/>
  <c r="T10" i="45"/>
  <c r="T12" i="46" s="1"/>
  <c r="T12" i="43"/>
  <c r="S12" i="44"/>
  <c r="S12" i="45" s="1"/>
  <c r="S14" i="46" s="1"/>
  <c r="R18" i="43"/>
  <c r="T21" i="44"/>
  <c r="T21" i="45" s="1"/>
  <c r="T23" i="46" s="1"/>
  <c r="U73" i="39"/>
  <c r="T22" i="43"/>
  <c r="S22" i="44"/>
  <c r="S22" i="45" s="1"/>
  <c r="S24" i="46" s="1"/>
  <c r="X71" i="39"/>
  <c r="U20" i="43"/>
  <c r="U14" i="43"/>
  <c r="T14" i="44"/>
  <c r="T14" i="45" s="1"/>
  <c r="T16" i="46" s="1"/>
  <c r="AB61" i="39"/>
  <c r="S69" i="39"/>
  <c r="R17" i="44"/>
  <c r="R17" i="45" s="1"/>
  <c r="R19" i="46" s="1"/>
  <c r="S3" i="43"/>
  <c r="R3" i="45"/>
  <c r="R5" i="46" s="1"/>
  <c r="T5" i="43"/>
  <c r="S5" i="44"/>
  <c r="S5" i="45" s="1"/>
  <c r="S7" i="46" s="1"/>
  <c r="U72" i="39"/>
  <c r="T20" i="44"/>
  <c r="T20" i="45" s="1"/>
  <c r="T22" i="46" s="1"/>
  <c r="R70" i="39"/>
  <c r="Q18" i="44"/>
  <c r="Q18" i="45" s="1"/>
  <c r="Q20" i="46" s="1"/>
  <c r="V62" i="39"/>
  <c r="T13" i="43"/>
  <c r="S13" i="44"/>
  <c r="S13" i="45" s="1"/>
  <c r="S15" i="46" s="1"/>
  <c r="S4" i="43"/>
  <c r="R4" i="44"/>
  <c r="R4" i="45" s="1"/>
  <c r="R6" i="46" s="1"/>
  <c r="U21" i="43"/>
  <c r="W56" i="39"/>
  <c r="S17" i="43"/>
  <c r="T19" i="43"/>
  <c r="S19" i="44"/>
  <c r="S19" i="45" s="1"/>
  <c r="S21" i="46" s="1"/>
  <c r="U9" i="43"/>
  <c r="T9" i="44"/>
  <c r="T9" i="45" s="1"/>
  <c r="T11" i="46" s="1"/>
  <c r="X66" i="39"/>
  <c r="T17" i="43" l="1"/>
  <c r="X56" i="39"/>
  <c r="T3" i="43"/>
  <c r="W74" i="39"/>
  <c r="U20" i="44"/>
  <c r="U20" i="45" s="1"/>
  <c r="U22" i="46" s="1"/>
  <c r="V72" i="39"/>
  <c r="T69" i="39"/>
  <c r="S17" i="44"/>
  <c r="S17" i="45" s="1"/>
  <c r="S19" i="46" s="1"/>
  <c r="T4" i="43"/>
  <c r="S4" i="44"/>
  <c r="S4" i="45" s="1"/>
  <c r="S6" i="46" s="1"/>
  <c r="U13" i="43"/>
  <c r="T13" i="44"/>
  <c r="T13" i="45" s="1"/>
  <c r="T15" i="46" s="1"/>
  <c r="V14" i="43"/>
  <c r="U14" i="44"/>
  <c r="U14" i="45" s="1"/>
  <c r="U16" i="46" s="1"/>
  <c r="V20" i="43"/>
  <c r="S3" i="44"/>
  <c r="S3" i="45" s="1"/>
  <c r="S5" i="46" s="1"/>
  <c r="U21" i="44"/>
  <c r="U21" i="45" s="1"/>
  <c r="U23" i="46" s="1"/>
  <c r="V73" i="39"/>
  <c r="V10" i="43"/>
  <c r="V10" i="44" s="1"/>
  <c r="U10" i="45"/>
  <c r="U12" i="46" s="1"/>
  <c r="Y66" i="39"/>
  <c r="V9" i="43"/>
  <c r="U9" i="44"/>
  <c r="U9" i="45" s="1"/>
  <c r="U11" i="46" s="1"/>
  <c r="W62" i="39"/>
  <c r="U55" i="39"/>
  <c r="S18" i="43"/>
  <c r="U19" i="43"/>
  <c r="T19" i="44"/>
  <c r="T19" i="45" s="1"/>
  <c r="T21" i="46" s="1"/>
  <c r="V21" i="43"/>
  <c r="U12" i="43"/>
  <c r="T12" i="44"/>
  <c r="T12" i="45" s="1"/>
  <c r="T14" i="46" s="1"/>
  <c r="S70" i="39"/>
  <c r="R18" i="44"/>
  <c r="R18" i="45" s="1"/>
  <c r="R20" i="46" s="1"/>
  <c r="Y71" i="39"/>
  <c r="U22" i="43"/>
  <c r="T22" i="44"/>
  <c r="T22" i="45" s="1"/>
  <c r="T24" i="46" s="1"/>
  <c r="U5" i="43"/>
  <c r="T5" i="44"/>
  <c r="T5" i="45" s="1"/>
  <c r="T7" i="46" s="1"/>
  <c r="V11" i="43"/>
  <c r="U11" i="44"/>
  <c r="U11" i="45" s="1"/>
  <c r="U13" i="46" s="1"/>
  <c r="Z71" i="39" l="1"/>
  <c r="T70" i="39"/>
  <c r="S18" i="44"/>
  <c r="U4" i="43"/>
  <c r="T4" i="44"/>
  <c r="T4" i="45" s="1"/>
  <c r="T6" i="46" s="1"/>
  <c r="V12" i="43"/>
  <c r="U12" i="44"/>
  <c r="U12" i="45" s="1"/>
  <c r="U14" i="46" s="1"/>
  <c r="W21" i="43"/>
  <c r="U3" i="43"/>
  <c r="W20" i="43"/>
  <c r="V20" i="45"/>
  <c r="V22" i="46" s="1"/>
  <c r="V13" i="43"/>
  <c r="U13" i="44"/>
  <c r="U13" i="45" s="1"/>
  <c r="U15" i="46" s="1"/>
  <c r="W11" i="43"/>
  <c r="V11" i="44"/>
  <c r="V11" i="45" s="1"/>
  <c r="V13" i="46" s="1"/>
  <c r="V22" i="43"/>
  <c r="U22" i="44"/>
  <c r="U22" i="45" s="1"/>
  <c r="U24" i="46" s="1"/>
  <c r="V19" i="43"/>
  <c r="U19" i="44"/>
  <c r="U19" i="45" s="1"/>
  <c r="U21" i="46" s="1"/>
  <c r="Y56" i="39"/>
  <c r="X62" i="39"/>
  <c r="X74" i="39"/>
  <c r="V5" i="43"/>
  <c r="U5" i="44"/>
  <c r="U5" i="45" s="1"/>
  <c r="U7" i="46" s="1"/>
  <c r="T18" i="43"/>
  <c r="S18" i="45"/>
  <c r="S20" i="46" s="1"/>
  <c r="W10" i="43"/>
  <c r="W10" i="44" s="1"/>
  <c r="V10" i="45"/>
  <c r="V12" i="46" s="1"/>
  <c r="V20" i="44"/>
  <c r="W72" i="39"/>
  <c r="V21" i="44"/>
  <c r="V21" i="45" s="1"/>
  <c r="V23" i="46" s="1"/>
  <c r="W73" i="39"/>
  <c r="T3" i="44"/>
  <c r="T3" i="45" s="1"/>
  <c r="T5" i="46" s="1"/>
  <c r="W14" i="43"/>
  <c r="V14" i="44"/>
  <c r="V14" i="45" s="1"/>
  <c r="V16" i="46" s="1"/>
  <c r="W9" i="43"/>
  <c r="V9" i="44"/>
  <c r="V9" i="45" s="1"/>
  <c r="V11" i="46" s="1"/>
  <c r="Z66" i="39"/>
  <c r="U69" i="39"/>
  <c r="T17" i="44"/>
  <c r="T17" i="45" s="1"/>
  <c r="T19" i="46" s="1"/>
  <c r="V55" i="39"/>
  <c r="U17" i="43"/>
  <c r="X21" i="43" l="1"/>
  <c r="W19" i="43"/>
  <c r="V19" i="44"/>
  <c r="V19" i="45" s="1"/>
  <c r="V21" i="46" s="1"/>
  <c r="X10" i="43"/>
  <c r="W10" i="45"/>
  <c r="W12" i="46" s="1"/>
  <c r="W13" i="43"/>
  <c r="V13" i="44"/>
  <c r="V13" i="45" s="1"/>
  <c r="V15" i="46" s="1"/>
  <c r="Y74" i="39"/>
  <c r="X20" i="43"/>
  <c r="V3" i="43"/>
  <c r="U3" i="45"/>
  <c r="U5" i="46" s="1"/>
  <c r="W55" i="39"/>
  <c r="X11" i="43"/>
  <c r="W11" i="44"/>
  <c r="W11" i="45" s="1"/>
  <c r="W13" i="46" s="1"/>
  <c r="V4" i="43"/>
  <c r="U4" i="44"/>
  <c r="U4" i="45" s="1"/>
  <c r="U6" i="46" s="1"/>
  <c r="Y62" i="39"/>
  <c r="X10" i="44"/>
  <c r="X14" i="43"/>
  <c r="W14" i="44"/>
  <c r="W14" i="45" s="1"/>
  <c r="W16" i="46" s="1"/>
  <c r="W21" i="44"/>
  <c r="W21" i="45" s="1"/>
  <c r="W23" i="46" s="1"/>
  <c r="X73" i="39"/>
  <c r="W20" i="44"/>
  <c r="W20" i="45" s="1"/>
  <c r="W22" i="46" s="1"/>
  <c r="X72" i="39"/>
  <c r="Z56" i="39"/>
  <c r="W22" i="43"/>
  <c r="V22" i="44"/>
  <c r="V22" i="45" s="1"/>
  <c r="V24" i="46" s="1"/>
  <c r="W12" i="43"/>
  <c r="V12" i="44"/>
  <c r="V12" i="45" s="1"/>
  <c r="V14" i="46" s="1"/>
  <c r="V17" i="43"/>
  <c r="U3" i="44"/>
  <c r="U18" i="43"/>
  <c r="V69" i="39"/>
  <c r="U17" i="44"/>
  <c r="U17" i="45" s="1"/>
  <c r="U19" i="46" s="1"/>
  <c r="U70" i="39"/>
  <c r="T18" i="44"/>
  <c r="T18" i="45" s="1"/>
  <c r="T20" i="46" s="1"/>
  <c r="X9" i="43"/>
  <c r="W9" i="44"/>
  <c r="W9" i="45" s="1"/>
  <c r="W11" i="46" s="1"/>
  <c r="AA66" i="39"/>
  <c r="W5" i="43"/>
  <c r="V5" i="44"/>
  <c r="V5" i="45" s="1"/>
  <c r="V7" i="46" s="1"/>
  <c r="AA71" i="39"/>
  <c r="AA56" i="39" l="1"/>
  <c r="X20" i="44"/>
  <c r="Y72" i="39"/>
  <c r="X21" i="44"/>
  <c r="X21" i="45" s="1"/>
  <c r="X23" i="46" s="1"/>
  <c r="Y73" i="39"/>
  <c r="W69" i="39"/>
  <c r="V17" i="44"/>
  <c r="V17" i="45" s="1"/>
  <c r="V19" i="46" s="1"/>
  <c r="W17" i="43"/>
  <c r="Y10" i="43"/>
  <c r="Y10" i="44" s="1"/>
  <c r="X10" i="45"/>
  <c r="X12" i="46" s="1"/>
  <c r="W4" i="43"/>
  <c r="V4" i="44"/>
  <c r="V4" i="45" s="1"/>
  <c r="V6" i="46" s="1"/>
  <c r="X19" i="43"/>
  <c r="W19" i="44"/>
  <c r="W19" i="45" s="1"/>
  <c r="W21" i="46" s="1"/>
  <c r="Y9" i="43"/>
  <c r="X9" i="44"/>
  <c r="X9" i="45" s="1"/>
  <c r="X11" i="46" s="1"/>
  <c r="W3" i="43"/>
  <c r="Z74" i="39"/>
  <c r="Y11" i="43"/>
  <c r="X11" i="44"/>
  <c r="X11" i="45" s="1"/>
  <c r="X13" i="46" s="1"/>
  <c r="V18" i="43"/>
  <c r="Z62" i="39"/>
  <c r="X13" i="43"/>
  <c r="W13" i="44"/>
  <c r="W13" i="45" s="1"/>
  <c r="W15" i="46" s="1"/>
  <c r="AB71" i="39"/>
  <c r="X12" i="43"/>
  <c r="W12" i="44"/>
  <c r="W12" i="45" s="1"/>
  <c r="W14" i="46" s="1"/>
  <c r="X5" i="43"/>
  <c r="W5" i="44"/>
  <c r="W5" i="45" s="1"/>
  <c r="W7" i="46" s="1"/>
  <c r="V70" i="39"/>
  <c r="U18" i="44"/>
  <c r="U18" i="45" s="1"/>
  <c r="U20" i="46" s="1"/>
  <c r="Y20" i="43"/>
  <c r="X20" i="45"/>
  <c r="X22" i="46" s="1"/>
  <c r="Y14" i="43"/>
  <c r="X14" i="44"/>
  <c r="X14" i="45" s="1"/>
  <c r="X16" i="46" s="1"/>
  <c r="AB66" i="39"/>
  <c r="X22" i="43"/>
  <c r="W22" i="44"/>
  <c r="W22" i="45" s="1"/>
  <c r="W24" i="46" s="1"/>
  <c r="V3" i="44"/>
  <c r="V3" i="45" s="1"/>
  <c r="V5" i="46" s="1"/>
  <c r="X55" i="39"/>
  <c r="W3" i="44"/>
  <c r="Y21" i="43"/>
  <c r="Z11" i="43" l="1"/>
  <c r="Y11" i="44"/>
  <c r="Y11" i="45" s="1"/>
  <c r="Y13" i="46" s="1"/>
  <c r="X17" i="43"/>
  <c r="X69" i="39"/>
  <c r="W17" i="44"/>
  <c r="W17" i="45" s="1"/>
  <c r="W19" i="46" s="1"/>
  <c r="Y13" i="43"/>
  <c r="X13" i="44"/>
  <c r="X13" i="45" s="1"/>
  <c r="X15" i="46" s="1"/>
  <c r="Z14" i="43"/>
  <c r="Y14" i="44"/>
  <c r="Y14" i="45" s="1"/>
  <c r="Y16" i="46" s="1"/>
  <c r="Z20" i="43"/>
  <c r="Y21" i="44"/>
  <c r="Y21" i="45" s="1"/>
  <c r="Y23" i="46" s="1"/>
  <c r="Z73" i="39"/>
  <c r="Z10" i="43"/>
  <c r="Y10" i="45"/>
  <c r="Y12" i="46" s="1"/>
  <c r="W70" i="39"/>
  <c r="V18" i="44"/>
  <c r="V18" i="45" s="1"/>
  <c r="V20" i="46" s="1"/>
  <c r="Z21" i="43"/>
  <c r="AA74" i="39"/>
  <c r="Y20" i="44"/>
  <c r="Y20" i="45" s="1"/>
  <c r="Y22" i="46" s="1"/>
  <c r="Z72" i="39"/>
  <c r="X4" i="43"/>
  <c r="W4" i="44"/>
  <c r="W4" i="45" s="1"/>
  <c r="W6" i="46" s="1"/>
  <c r="W18" i="43"/>
  <c r="X3" i="43"/>
  <c r="W3" i="45"/>
  <c r="W5" i="46" s="1"/>
  <c r="Y12" i="43"/>
  <c r="X12" i="44"/>
  <c r="X12" i="45" s="1"/>
  <c r="X14" i="46" s="1"/>
  <c r="Z9" i="43"/>
  <c r="Y9" i="44"/>
  <c r="Y9" i="45" s="1"/>
  <c r="Y11" i="46" s="1"/>
  <c r="Y19" i="43"/>
  <c r="X19" i="44"/>
  <c r="X19" i="45" s="1"/>
  <c r="X21" i="46" s="1"/>
  <c r="AA62" i="39"/>
  <c r="Z10" i="44"/>
  <c r="Y5" i="43"/>
  <c r="X5" i="44"/>
  <c r="X5" i="45" s="1"/>
  <c r="X7" i="46" s="1"/>
  <c r="Y55" i="39"/>
  <c r="X3" i="44"/>
  <c r="Y22" i="43"/>
  <c r="X22" i="44"/>
  <c r="X22" i="45" s="1"/>
  <c r="X24" i="46" s="1"/>
  <c r="AB56" i="39"/>
  <c r="Y17" i="43" l="1"/>
  <c r="Y3" i="43"/>
  <c r="X3" i="45"/>
  <c r="X5" i="46" s="1"/>
  <c r="AA14" i="43"/>
  <c r="Z14" i="44"/>
  <c r="Z14" i="45" s="1"/>
  <c r="Z16" i="46" s="1"/>
  <c r="Y69" i="39"/>
  <c r="X17" i="44"/>
  <c r="X17" i="45" s="1"/>
  <c r="X19" i="46" s="1"/>
  <c r="AA9" i="43"/>
  <c r="Z9" i="44"/>
  <c r="Z9" i="45" s="1"/>
  <c r="Z11" i="46" s="1"/>
  <c r="X70" i="39"/>
  <c r="W18" i="44"/>
  <c r="X18" i="43"/>
  <c r="W18" i="45"/>
  <c r="W20" i="46" s="1"/>
  <c r="Z5" i="43"/>
  <c r="Y5" i="44"/>
  <c r="Y5" i="45" s="1"/>
  <c r="Y7" i="46" s="1"/>
  <c r="Z13" i="43"/>
  <c r="Y13" i="44"/>
  <c r="Y13" i="45" s="1"/>
  <c r="Y15" i="46" s="1"/>
  <c r="Z19" i="43"/>
  <c r="Y19" i="44"/>
  <c r="Y19" i="45" s="1"/>
  <c r="Y21" i="46" s="1"/>
  <c r="Z55" i="39"/>
  <c r="Y3" i="44"/>
  <c r="Y4" i="43"/>
  <c r="X4" i="44"/>
  <c r="X4" i="45" s="1"/>
  <c r="X6" i="46" s="1"/>
  <c r="AA21" i="43"/>
  <c r="AA10" i="43"/>
  <c r="Z10" i="45"/>
  <c r="Z12" i="46" s="1"/>
  <c r="AA20" i="43"/>
  <c r="AA72" i="39"/>
  <c r="Z20" i="44"/>
  <c r="Z20" i="45" s="1"/>
  <c r="Z22" i="46" s="1"/>
  <c r="AB74" i="39"/>
  <c r="Z12" i="43"/>
  <c r="Y12" i="44"/>
  <c r="Y12" i="45" s="1"/>
  <c r="Y14" i="46" s="1"/>
  <c r="AA11" i="43"/>
  <c r="Z11" i="44"/>
  <c r="Z11" i="45" s="1"/>
  <c r="Z13" i="46" s="1"/>
  <c r="AB62" i="39"/>
  <c r="Z22" i="43"/>
  <c r="Y22" i="44"/>
  <c r="Y22" i="45" s="1"/>
  <c r="Y24" i="46" s="1"/>
  <c r="Z21" i="44"/>
  <c r="Z21" i="45" s="1"/>
  <c r="Z23" i="46" s="1"/>
  <c r="AA73" i="39"/>
  <c r="Y18" i="43" l="1"/>
  <c r="AA55" i="39"/>
  <c r="AB9" i="43"/>
  <c r="AA9" i="44"/>
  <c r="AA9" i="45" s="1"/>
  <c r="AA11" i="46" s="1"/>
  <c r="AA12" i="43"/>
  <c r="Z12" i="44"/>
  <c r="Z12" i="45" s="1"/>
  <c r="Z14" i="46" s="1"/>
  <c r="AB14" i="43"/>
  <c r="AA14" i="44"/>
  <c r="AA14" i="45" s="1"/>
  <c r="AA16" i="46" s="1"/>
  <c r="AB10" i="44"/>
  <c r="Y70" i="39"/>
  <c r="X18" i="44"/>
  <c r="X18" i="45" s="1"/>
  <c r="X20" i="46" s="1"/>
  <c r="AB11" i="43"/>
  <c r="AA11" i="44"/>
  <c r="AA11" i="45" s="1"/>
  <c r="AA13" i="46" s="1"/>
  <c r="Z69" i="39"/>
  <c r="Y17" i="44"/>
  <c r="Y17" i="45" s="1"/>
  <c r="Y19" i="46" s="1"/>
  <c r="AA20" i="44"/>
  <c r="AA20" i="45" s="1"/>
  <c r="AA22" i="46" s="1"/>
  <c r="AB72" i="39"/>
  <c r="AA13" i="43"/>
  <c r="Z13" i="44"/>
  <c r="Z13" i="45" s="1"/>
  <c r="Z15" i="46" s="1"/>
  <c r="Z3" i="43"/>
  <c r="Z3" i="44" s="1"/>
  <c r="Y3" i="45"/>
  <c r="Y5" i="46" s="1"/>
  <c r="AB21" i="43"/>
  <c r="AB20" i="43"/>
  <c r="Z17" i="43"/>
  <c r="AB10" i="43"/>
  <c r="AA22" i="43"/>
  <c r="Z22" i="44"/>
  <c r="Z22" i="45" s="1"/>
  <c r="Z24" i="46" s="1"/>
  <c r="AA10" i="44"/>
  <c r="AA10" i="45" s="1"/>
  <c r="AA12" i="46" s="1"/>
  <c r="Z4" i="43"/>
  <c r="Y4" i="44"/>
  <c r="Y4" i="45" s="1"/>
  <c r="Y6" i="46" s="1"/>
  <c r="AA19" i="43"/>
  <c r="Z19" i="44"/>
  <c r="Z19" i="45" s="1"/>
  <c r="Z21" i="46" s="1"/>
  <c r="AA21" i="44"/>
  <c r="AA21" i="45" s="1"/>
  <c r="AA23" i="46" s="1"/>
  <c r="AB73" i="39"/>
  <c r="AB21" i="44" s="1"/>
  <c r="AA5" i="43"/>
  <c r="Z5" i="44"/>
  <c r="Z5" i="45" s="1"/>
  <c r="Z7" i="46" s="1"/>
  <c r="Z70" i="39" l="1"/>
  <c r="Y18" i="44"/>
  <c r="Y18" i="45" s="1"/>
  <c r="Y20" i="46" s="1"/>
  <c r="AB12" i="43"/>
  <c r="AA12" i="44"/>
  <c r="AA12" i="45" s="1"/>
  <c r="AA14" i="46" s="1"/>
  <c r="AA17" i="43"/>
  <c r="AB20" i="44"/>
  <c r="AB20" i="45" s="1"/>
  <c r="AB22" i="46" s="1"/>
  <c r="AC22" i="46" s="1"/>
  <c r="AB9" i="44"/>
  <c r="AB9" i="45" s="1"/>
  <c r="AB11" i="46" s="1"/>
  <c r="AC11" i="46" s="1"/>
  <c r="AB22" i="43"/>
  <c r="AA22" i="44"/>
  <c r="AA22" i="45" s="1"/>
  <c r="AA24" i="46" s="1"/>
  <c r="AB11" i="44"/>
  <c r="AB11" i="45" s="1"/>
  <c r="AB13" i="46" s="1"/>
  <c r="AC13" i="46" s="1"/>
  <c r="AB14" i="44"/>
  <c r="AB14" i="45" s="1"/>
  <c r="AB16" i="46" s="1"/>
  <c r="AC16" i="46" s="1"/>
  <c r="AB55" i="39"/>
  <c r="AB19" i="43"/>
  <c r="AA19" i="44"/>
  <c r="AA19" i="45" s="1"/>
  <c r="AA21" i="46" s="1"/>
  <c r="AA3" i="43"/>
  <c r="AA3" i="44" s="1"/>
  <c r="Z3" i="45"/>
  <c r="Z5" i="46" s="1"/>
  <c r="AB13" i="43"/>
  <c r="AA13" i="44"/>
  <c r="AA13" i="45" s="1"/>
  <c r="AA15" i="46" s="1"/>
  <c r="AA69" i="39"/>
  <c r="Z17" i="44"/>
  <c r="Z17" i="45" s="1"/>
  <c r="Z19" i="46" s="1"/>
  <c r="AB10" i="45"/>
  <c r="AB12" i="46" s="1"/>
  <c r="AC12" i="46" s="1"/>
  <c r="Z18" i="43"/>
  <c r="AB5" i="43"/>
  <c r="AA5" i="44"/>
  <c r="AA5" i="45" s="1"/>
  <c r="AA7" i="46" s="1"/>
  <c r="AB21" i="45"/>
  <c r="AB23" i="46" s="1"/>
  <c r="AC23" i="46" s="1"/>
  <c r="AA4" i="43"/>
  <c r="Z4" i="44"/>
  <c r="Z4" i="45" s="1"/>
  <c r="Z6" i="46" s="1"/>
  <c r="AB69" i="39" l="1"/>
  <c r="AA17" i="44"/>
  <c r="AB22" i="44"/>
  <c r="AB22" i="45" s="1"/>
  <c r="AB24" i="46" s="1"/>
  <c r="AC24" i="46" s="1"/>
  <c r="AB4" i="43"/>
  <c r="AA4" i="44"/>
  <c r="AA4" i="45" s="1"/>
  <c r="AA6" i="46" s="1"/>
  <c r="AB17" i="43"/>
  <c r="AA17" i="45"/>
  <c r="AA19" i="46" s="1"/>
  <c r="AB19" i="44"/>
  <c r="AB19" i="45" s="1"/>
  <c r="AB21" i="46" s="1"/>
  <c r="AC21" i="46" s="1"/>
  <c r="AA18" i="43"/>
  <c r="AB13" i="44"/>
  <c r="AB13" i="45" s="1"/>
  <c r="AB15" i="46" s="1"/>
  <c r="AC15" i="46" s="1"/>
  <c r="AB3" i="43"/>
  <c r="AA3" i="45"/>
  <c r="AA5" i="46" s="1"/>
  <c r="AB5" i="44"/>
  <c r="AB5" i="45" s="1"/>
  <c r="AB7" i="46" s="1"/>
  <c r="AC7" i="46" s="1"/>
  <c r="AB12" i="44"/>
  <c r="AB12" i="45" s="1"/>
  <c r="AB14" i="46" s="1"/>
  <c r="AC14" i="46" s="1"/>
  <c r="AA70" i="39"/>
  <c r="Z18" i="44"/>
  <c r="Z18" i="45" s="1"/>
  <c r="Z20" i="46" s="1"/>
  <c r="AB70" i="39" l="1"/>
  <c r="AA18" i="44"/>
  <c r="AA18" i="45" s="1"/>
  <c r="AA20" i="46" s="1"/>
  <c r="AB18" i="43"/>
  <c r="AB3" i="44"/>
  <c r="AB3" i="45" s="1"/>
  <c r="AB5" i="46" s="1"/>
  <c r="AC5" i="46" s="1"/>
  <c r="AB4" i="44"/>
  <c r="AB4" i="45" s="1"/>
  <c r="AB6" i="46" s="1"/>
  <c r="AC6" i="46" s="1"/>
  <c r="AB17" i="44"/>
  <c r="AB17" i="45" s="1"/>
  <c r="AB19" i="46" s="1"/>
  <c r="AC19" i="46" s="1"/>
  <c r="AB18" i="44" l="1"/>
  <c r="AB18" i="45"/>
  <c r="AB20" i="46" s="1"/>
  <c r="AC20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<sst xmlns="http://schemas.openxmlformats.org/spreadsheetml/2006/main" count="83514" uniqueCount="6653">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</sst>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330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IL</v>
      </c>
    </row>
    <row r="3" spans="1:3" x14ac:dyDescent="0.25">
      <c r="A3" s="3" t="s">
        <v>3</v>
      </c>
      <c r="B3" t="str">
        <f>IFERROR(INDEX(Geography!A:A, MATCH($B$2, Geography!B:B, 0)), "")</f>
        <v>17</v>
      </c>
    </row>
    <row r="4" spans="1:3" x14ac:dyDescent="0.25">
      <c r="A4" s="3" t="s">
        <v>4</v>
      </c>
      <c r="B4">
        <f>IFERROR(INDEX(Geography!D:D, MATCH($B$2, Geography!B:B, 0)), "")</f>
        <v>3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34230307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13709778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17002201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701721293500000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281050449000000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348545120500000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3164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2025547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1134890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3281068000000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2100492239000000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1176880930000000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6971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40431800000000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1050023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5.7279731661790997E-2</v>
      </c>
    </row>
    <row r="6" spans="1:4" x14ac:dyDescent="0.25">
      <c r="A6" s="4" t="s">
        <v>4525</v>
      </c>
      <c r="B6" s="18">
        <f>IFERROR(NG_calcs!$B$3/NG_calcs!$B$8, VLOOKUP("zero_test", Keys!$B:$C, 2, FALSE))</f>
        <v>8.387026605827324E-5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9.962185675546642E-2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0.10014669837538383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1019047588566748.9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602782107684237.75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214578255975405.84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41682540291832.586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401108705198.48004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136200245421566.13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62174554555221.461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2.8980421994538545E-2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42693434237972.117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1036069000000000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1036069000000000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183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21708375000000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6971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6334.5956564920871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7443.0875852479639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7523.5843342382304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7667.8692180361513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9244.1100311196442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11670.982392019247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12327.880173916883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12510.997969498332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12461.641400163322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12700.239179853892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13067.213273301111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13593.396150875104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14256.632744046437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14759.091235736831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15261.518956498709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15837.304570835817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15884.661029817475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15967.157889161095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16003.06756273588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15944.941278774639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16170.707581275241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16594.054015758462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17356.065289456841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17893.448785009601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18327.165022401732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1.2625317475375897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1.0191465772468338</v>
      </c>
      <c r="N46" s="18">
        <f>IF(M22=VLOOKUP("zero_test", Keys!$B:$C, 2, FALSE), VLOOKUP("index_base_factor", Keys!$B:$C, 2, FALSE), N22/M22)</f>
        <v>1.0288950537269679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1.0459207420305332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1.0677216447063498</v>
      </c>
      <c r="F70" s="18">
        <f t="shared" si="16"/>
        <v>1.0792690194001193</v>
      </c>
      <c r="G70" s="18">
        <f t="shared" si="16"/>
        <v>1.0999668939945706</v>
      </c>
      <c r="H70" s="18">
        <f t="shared" si="16"/>
        <v>1.3260809110772693</v>
      </c>
      <c r="I70" s="18">
        <f t="shared" si="16"/>
        <v>1.6742192500386239</v>
      </c>
      <c r="J70" s="18">
        <f t="shared" si="16"/>
        <v>1.7684521838928251</v>
      </c>
      <c r="K70" s="18">
        <f t="shared" si="16"/>
        <v>1.7947206956675275</v>
      </c>
      <c r="L70" s="18">
        <f t="shared" si="16"/>
        <v>1.7876404246396964</v>
      </c>
      <c r="M70" s="18">
        <f t="shared" si="16"/>
        <v>1.8218676201196231</v>
      </c>
      <c r="N70" s="18">
        <f t="shared" si="16"/>
        <v>1.8745105828864028</v>
      </c>
      <c r="O70" s="18">
        <f t="shared" si="16"/>
        <v>1.9499922752654004</v>
      </c>
      <c r="P70" s="18">
        <f t="shared" si="16"/>
        <v>2.0451345207353953</v>
      </c>
      <c r="Q70" s="18">
        <f t="shared" si="16"/>
        <v>2.117212915756252</v>
      </c>
      <c r="R70" s="18">
        <f t="shared" si="16"/>
        <v>2.1892868966430514</v>
      </c>
      <c r="S70" s="18">
        <f t="shared" si="16"/>
        <v>2.2718841731223383</v>
      </c>
      <c r="T70" s="18">
        <f t="shared" si="16"/>
        <v>2.2786775254364482</v>
      </c>
      <c r="U70" s="18">
        <f t="shared" si="16"/>
        <v>2.2905118188439393</v>
      </c>
      <c r="V70" s="18">
        <f t="shared" si="16"/>
        <v>2.2956631132887511</v>
      </c>
      <c r="W70" s="18">
        <f t="shared" si="16"/>
        <v>2.2873248140546036</v>
      </c>
      <c r="X70" s="18">
        <f t="shared" si="16"/>
        <v>2.3197113156326559</v>
      </c>
      <c r="Y70" s="18">
        <f t="shared" si="16"/>
        <v>2.3804409719923201</v>
      </c>
      <c r="Z70" s="18">
        <f t="shared" si="16"/>
        <v>2.4897525877860911</v>
      </c>
      <c r="AA70" s="18">
        <f t="shared" si="16"/>
        <v>2.5668410249619282</v>
      </c>
      <c r="AB70" s="18">
        <f t="shared" si="16"/>
        <v>2.6290582444988857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Illinois</v>
      </c>
    </row>
    <row r="3" spans="1:33" x14ac:dyDescent="0.25">
      <c r="A3" s="3" t="s">
        <v>6638</v>
      </c>
      <c r="B3" s="4" t="str">
        <f>About!$B$2</f>
        <v>IL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IL|electricity|production</v>
      </c>
      <c r="AG10">
        <f>IFERROR(MATCH(AF10, EPS_run_raw!$D$2:$D$3025, 0), VLOOKUP("zero_test", Keys!$B:$C, 2, FALSE))</f>
        <v>694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701721000000000</v>
      </c>
      <c r="D11" s="17">
        <f>IF($AG11=VLOOKUP("zero_test", Keys!$B:$C, 2, FALSE), VLOOKUP("zero_test", Keys!$B:$C, 2, FALSE), INDEX(EPS_run_raw!$E$2:$AD$3025, $AG11, D$9))</f>
        <v>697947000000000</v>
      </c>
      <c r="E11" s="17">
        <f>IF($AG11=VLOOKUP("zero_test", Keys!$B:$C, 2, FALSE), VLOOKUP("zero_test", Keys!$B:$C, 2, FALSE), INDEX(EPS_run_raw!$E$2:$AD$3025, $AG11, E$9))</f>
        <v>595181000000000</v>
      </c>
      <c r="F11" s="17">
        <f>IF($AG11=VLOOKUP("zero_test", Keys!$B:$C, 2, FALSE), VLOOKUP("zero_test", Keys!$B:$C, 2, FALSE), INDEX(EPS_run_raw!$E$2:$AD$3025, $AG11, F$9))</f>
        <v>558917000000000</v>
      </c>
      <c r="G11" s="17">
        <f>IF($AG11=VLOOKUP("zero_test", Keys!$B:$C, 2, FALSE), VLOOKUP("zero_test", Keys!$B:$C, 2, FALSE), INDEX(EPS_run_raw!$E$2:$AD$3025, $AG11, G$9))</f>
        <v>538643000000000</v>
      </c>
      <c r="H11" s="17">
        <f>IF($AG11=VLOOKUP("zero_test", Keys!$B:$C, 2, FALSE), VLOOKUP("zero_test", Keys!$B:$C, 2, FALSE), INDEX(EPS_run_raw!$E$2:$AD$3025, $AG11, H$9))</f>
        <v>547761000000000</v>
      </c>
      <c r="I11" s="17">
        <f>IF($AG11=VLOOKUP("zero_test", Keys!$B:$C, 2, FALSE), VLOOKUP("zero_test", Keys!$B:$C, 2, FALSE), INDEX(EPS_run_raw!$E$2:$AD$3025, $AG11, I$9))</f>
        <v>522250000000000</v>
      </c>
      <c r="J11" s="17">
        <f>IF($AG11=VLOOKUP("zero_test", Keys!$B:$C, 2, FALSE), VLOOKUP("zero_test", Keys!$B:$C, 2, FALSE), INDEX(EPS_run_raw!$E$2:$AD$3025, $AG11, J$9))</f>
        <v>514452000000000</v>
      </c>
      <c r="K11" s="17">
        <f>IF($AG11=VLOOKUP("zero_test", Keys!$B:$C, 2, FALSE), VLOOKUP("zero_test", Keys!$B:$C, 2, FALSE), INDEX(EPS_run_raw!$E$2:$AD$3025, $AG11, K$9))</f>
        <v>531355000000000</v>
      </c>
      <c r="L11" s="17">
        <f>IF($AG11=VLOOKUP("zero_test", Keys!$B:$C, 2, FALSE), VLOOKUP("zero_test", Keys!$B:$C, 2, FALSE), INDEX(EPS_run_raw!$E$2:$AD$3025, $AG11, L$9))</f>
        <v>476361000000000</v>
      </c>
      <c r="M11" s="17">
        <f>IF($AG11=VLOOKUP("zero_test", Keys!$B:$C, 2, FALSE), VLOOKUP("zero_test", Keys!$B:$C, 2, FALSE), INDEX(EPS_run_raw!$E$2:$AD$3025, $AG11, M$9))</f>
        <v>477116000000000</v>
      </c>
      <c r="N11" s="17">
        <f>IF($AG11=VLOOKUP("zero_test", Keys!$B:$C, 2, FALSE), VLOOKUP("zero_test", Keys!$B:$C, 2, FALSE), INDEX(EPS_run_raw!$E$2:$AD$3025, $AG11, N$9))</f>
        <v>479076000000000</v>
      </c>
      <c r="O11" s="17">
        <f>IF($AG11=VLOOKUP("zero_test", Keys!$B:$C, 2, FALSE), VLOOKUP("zero_test", Keys!$B:$C, 2, FALSE), INDEX(EPS_run_raw!$E$2:$AD$3025, $AG11, O$9))</f>
        <v>438726000000000</v>
      </c>
      <c r="P11" s="17">
        <f>IF($AG11=VLOOKUP("zero_test", Keys!$B:$C, 2, FALSE), VLOOKUP("zero_test", Keys!$B:$C, 2, FALSE), INDEX(EPS_run_raw!$E$2:$AD$3025, $AG11, P$9))</f>
        <v>444880000000000</v>
      </c>
      <c r="Q11" s="17">
        <f>IF($AG11=VLOOKUP("zero_test", Keys!$B:$C, 2, FALSE), VLOOKUP("zero_test", Keys!$B:$C, 2, FALSE), INDEX(EPS_run_raw!$E$2:$AD$3025, $AG11, Q$9))</f>
        <v>433456000000000</v>
      </c>
      <c r="R11" s="17">
        <f>IF($AG11=VLOOKUP("zero_test", Keys!$B:$C, 2, FALSE), VLOOKUP("zero_test", Keys!$B:$C, 2, FALSE), INDEX(EPS_run_raw!$E$2:$AD$3025, $AG11, R$9))</f>
        <v>411478000000000</v>
      </c>
      <c r="S11" s="17">
        <f>IF($AG11=VLOOKUP("zero_test", Keys!$B:$C, 2, FALSE), VLOOKUP("zero_test", Keys!$B:$C, 2, FALSE), INDEX(EPS_run_raw!$E$2:$AD$3025, $AG11, S$9))</f>
        <v>402408000000000</v>
      </c>
      <c r="T11" s="17">
        <f>IF($AG11=VLOOKUP("zero_test", Keys!$B:$C, 2, FALSE), VLOOKUP("zero_test", Keys!$B:$C, 2, FALSE), INDEX(EPS_run_raw!$E$2:$AD$3025, $AG11, T$9))</f>
        <v>441162000000000</v>
      </c>
      <c r="U11" s="17">
        <f>IF($AG11=VLOOKUP("zero_test", Keys!$B:$C, 2, FALSE), VLOOKUP("zero_test", Keys!$B:$C, 2, FALSE), INDEX(EPS_run_raw!$E$2:$AD$3025, $AG11, U$9))</f>
        <v>447423000000000</v>
      </c>
      <c r="V11" s="17">
        <f>IF($AG11=VLOOKUP("zero_test", Keys!$B:$C, 2, FALSE), VLOOKUP("zero_test", Keys!$B:$C, 2, FALSE), INDEX(EPS_run_raw!$E$2:$AD$3025, $AG11, V$9))</f>
        <v>444172000000000</v>
      </c>
      <c r="W11" s="17">
        <f>IF($AG11=VLOOKUP("zero_test", Keys!$B:$C, 2, FALSE), VLOOKUP("zero_test", Keys!$B:$C, 2, FALSE), INDEX(EPS_run_raw!$E$2:$AD$3025, $AG11, W$9))</f>
        <v>446219000000000</v>
      </c>
      <c r="X11" s="17">
        <f>IF($AG11=VLOOKUP("zero_test", Keys!$B:$C, 2, FALSE), VLOOKUP("zero_test", Keys!$B:$C, 2, FALSE), INDEX(EPS_run_raw!$E$2:$AD$3025, $AG11, X$9))</f>
        <v>461682000000000</v>
      </c>
      <c r="Y11" s="17">
        <f>IF($AG11=VLOOKUP("zero_test", Keys!$B:$C, 2, FALSE), VLOOKUP("zero_test", Keys!$B:$C, 2, FALSE), INDEX(EPS_run_raw!$E$2:$AD$3025, $AG11, Y$9))</f>
        <v>481709000000000</v>
      </c>
      <c r="Z11" s="17">
        <f>IF($AG11=VLOOKUP("zero_test", Keys!$B:$C, 2, FALSE), VLOOKUP("zero_test", Keys!$B:$C, 2, FALSE), INDEX(EPS_run_raw!$E$2:$AD$3025, $AG11, Z$9))</f>
        <v>498370000000000</v>
      </c>
      <c r="AA11" s="17">
        <f>IF($AG11=VLOOKUP("zero_test", Keys!$B:$C, 2, FALSE), VLOOKUP("zero_test", Keys!$B:$C, 2, FALSE), INDEX(EPS_run_raw!$E$2:$AD$3025, $AG11, AA$9))</f>
        <v>522363000000000</v>
      </c>
      <c r="AB11" s="17">
        <f>IF($AG11=VLOOKUP("zero_test", Keys!$B:$C, 2, FALSE), VLOOKUP("zero_test", Keys!$B:$C, 2, FALSE), INDEX(EPS_run_raw!$E$2:$AD$3025, $AG11, AB$9))</f>
        <v>519014000000000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IL|hard coal|production</v>
      </c>
      <c r="AG11">
        <f>IFERROR(MATCH(AF11, EPS_run_raw!$D$2:$D$3025, 0), VLOOKUP("zero_test", Keys!$B:$C, 2, FALSE))</f>
        <v>697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3281070000000</v>
      </c>
      <c r="D12" s="17">
        <f>IF($AG12=VLOOKUP("zero_test", Keys!$B:$C, 2, FALSE), VLOOKUP("zero_test", Keys!$B:$C, 2, FALSE), INDEX(EPS_run_raw!$E$2:$AD$3025, $AG12, D$9))</f>
        <v>3291260000000</v>
      </c>
      <c r="E12" s="17">
        <f>IF($AG12=VLOOKUP("zero_test", Keys!$B:$C, 2, FALSE), VLOOKUP("zero_test", Keys!$B:$C, 2, FALSE), INDEX(EPS_run_raw!$E$2:$AD$3025, $AG12, E$9))</f>
        <v>3285860000000</v>
      </c>
      <c r="F12" s="17">
        <f>IF($AG12=VLOOKUP("zero_test", Keys!$B:$C, 2, FALSE), VLOOKUP("zero_test", Keys!$B:$C, 2, FALSE), INDEX(EPS_run_raw!$E$2:$AD$3025, $AG12, F$9))</f>
        <v>3451320000000</v>
      </c>
      <c r="G12" s="17">
        <f>IF($AG12=VLOOKUP("zero_test", Keys!$B:$C, 2, FALSE), VLOOKUP("zero_test", Keys!$B:$C, 2, FALSE), INDEX(EPS_run_raw!$E$2:$AD$3025, $AG12, G$9))</f>
        <v>3621110000000</v>
      </c>
      <c r="H12" s="17">
        <f>IF($AG12=VLOOKUP("zero_test", Keys!$B:$C, 2, FALSE), VLOOKUP("zero_test", Keys!$B:$C, 2, FALSE), INDEX(EPS_run_raw!$E$2:$AD$3025, $AG12, H$9))</f>
        <v>3836370000000</v>
      </c>
      <c r="I12" s="17">
        <f>IF($AG12=VLOOKUP("zero_test", Keys!$B:$C, 2, FALSE), VLOOKUP("zero_test", Keys!$B:$C, 2, FALSE), INDEX(EPS_run_raw!$E$2:$AD$3025, $AG12, I$9))</f>
        <v>4024960000000</v>
      </c>
      <c r="J12" s="17">
        <f>IF($AG12=VLOOKUP("zero_test", Keys!$B:$C, 2, FALSE), VLOOKUP("zero_test", Keys!$B:$C, 2, FALSE), INDEX(EPS_run_raw!$E$2:$AD$3025, $AG12, J$9))</f>
        <v>4243100000000</v>
      </c>
      <c r="K12" s="17">
        <f>IF($AG12=VLOOKUP("zero_test", Keys!$B:$C, 2, FALSE), VLOOKUP("zero_test", Keys!$B:$C, 2, FALSE), INDEX(EPS_run_raw!$E$2:$AD$3025, $AG12, K$9))</f>
        <v>4424340000000</v>
      </c>
      <c r="L12" s="17">
        <f>IF($AG12=VLOOKUP("zero_test", Keys!$B:$C, 2, FALSE), VLOOKUP("zero_test", Keys!$B:$C, 2, FALSE), INDEX(EPS_run_raw!$E$2:$AD$3025, $AG12, L$9))</f>
        <v>4589530000000</v>
      </c>
      <c r="M12" s="17">
        <f>IF($AG12=VLOOKUP("zero_test", Keys!$B:$C, 2, FALSE), VLOOKUP("zero_test", Keys!$B:$C, 2, FALSE), INDEX(EPS_run_raw!$E$2:$AD$3025, $AG12, M$9))</f>
        <v>4721180000000</v>
      </c>
      <c r="N12" s="17">
        <f>IF($AG12=VLOOKUP("zero_test", Keys!$B:$C, 2, FALSE), VLOOKUP("zero_test", Keys!$B:$C, 2, FALSE), INDEX(EPS_run_raw!$E$2:$AD$3025, $AG12, N$9))</f>
        <v>4859220000000</v>
      </c>
      <c r="O12" s="17">
        <f>IF($AG12=VLOOKUP("zero_test", Keys!$B:$C, 2, FALSE), VLOOKUP("zero_test", Keys!$B:$C, 2, FALSE), INDEX(EPS_run_raw!$E$2:$AD$3025, $AG12, O$9))</f>
        <v>4966450000000</v>
      </c>
      <c r="P12" s="17">
        <f>IF($AG12=VLOOKUP("zero_test", Keys!$B:$C, 2, FALSE), VLOOKUP("zero_test", Keys!$B:$C, 2, FALSE), INDEX(EPS_run_raw!$E$2:$AD$3025, $AG12, P$9))</f>
        <v>5052920000000</v>
      </c>
      <c r="Q12" s="17">
        <f>IF($AG12=VLOOKUP("zero_test", Keys!$B:$C, 2, FALSE), VLOOKUP("zero_test", Keys!$B:$C, 2, FALSE), INDEX(EPS_run_raw!$E$2:$AD$3025, $AG12, Q$9))</f>
        <v>5131770000000</v>
      </c>
      <c r="R12" s="17">
        <f>IF($AG12=VLOOKUP("zero_test", Keys!$B:$C, 2, FALSE), VLOOKUP("zero_test", Keys!$B:$C, 2, FALSE), INDEX(EPS_run_raw!$E$2:$AD$3025, $AG12, R$9))</f>
        <v>5218350000000</v>
      </c>
      <c r="S12" s="17">
        <f>IF($AG12=VLOOKUP("zero_test", Keys!$B:$C, 2, FALSE), VLOOKUP("zero_test", Keys!$B:$C, 2, FALSE), INDEX(EPS_run_raw!$E$2:$AD$3025, $AG12, S$9))</f>
        <v>5290320000000</v>
      </c>
      <c r="T12" s="17">
        <f>IF($AG12=VLOOKUP("zero_test", Keys!$B:$C, 2, FALSE), VLOOKUP("zero_test", Keys!$B:$C, 2, FALSE), INDEX(EPS_run_raw!$E$2:$AD$3025, $AG12, T$9))</f>
        <v>5387030000000</v>
      </c>
      <c r="U12" s="17">
        <f>IF($AG12=VLOOKUP("zero_test", Keys!$B:$C, 2, FALSE), VLOOKUP("zero_test", Keys!$B:$C, 2, FALSE), INDEX(EPS_run_raw!$E$2:$AD$3025, $AG12, U$9))</f>
        <v>5473240000000</v>
      </c>
      <c r="V12" s="17">
        <f>IF($AG12=VLOOKUP("zero_test", Keys!$B:$C, 2, FALSE), VLOOKUP("zero_test", Keys!$B:$C, 2, FALSE), INDEX(EPS_run_raw!$E$2:$AD$3025, $AG12, V$9))</f>
        <v>5507990000000</v>
      </c>
      <c r="W12" s="17">
        <f>IF($AG12=VLOOKUP("zero_test", Keys!$B:$C, 2, FALSE), VLOOKUP("zero_test", Keys!$B:$C, 2, FALSE), INDEX(EPS_run_raw!$E$2:$AD$3025, $AG12, W$9))</f>
        <v>5578340000000</v>
      </c>
      <c r="X12" s="17">
        <f>IF($AG12=VLOOKUP("zero_test", Keys!$B:$C, 2, FALSE), VLOOKUP("zero_test", Keys!$B:$C, 2, FALSE), INDEX(EPS_run_raw!$E$2:$AD$3025, $AG12, X$9))</f>
        <v>5719610000000</v>
      </c>
      <c r="Y12" s="17">
        <f>IF($AG12=VLOOKUP("zero_test", Keys!$B:$C, 2, FALSE), VLOOKUP("zero_test", Keys!$B:$C, 2, FALSE), INDEX(EPS_run_raw!$E$2:$AD$3025, $AG12, Y$9))</f>
        <v>5807710000000</v>
      </c>
      <c r="Z12" s="17">
        <f>IF($AG12=VLOOKUP("zero_test", Keys!$B:$C, 2, FALSE), VLOOKUP("zero_test", Keys!$B:$C, 2, FALSE), INDEX(EPS_run_raw!$E$2:$AD$3025, $AG12, Z$9))</f>
        <v>5879700000000</v>
      </c>
      <c r="AA12" s="17">
        <f>IF($AG12=VLOOKUP("zero_test", Keys!$B:$C, 2, FALSE), VLOOKUP("zero_test", Keys!$B:$C, 2, FALSE), INDEX(EPS_run_raw!$E$2:$AD$3025, $AG12, AA$9))</f>
        <v>5897200000000</v>
      </c>
      <c r="AB12" s="17">
        <f>IF($AG12=VLOOKUP("zero_test", Keys!$B:$C, 2, FALSE), VLOOKUP("zero_test", Keys!$B:$C, 2, FALSE), INDEX(EPS_run_raw!$E$2:$AD$3025, $AG12, AB$9))</f>
        <v>5913860000000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IL|natural gas|production</v>
      </c>
      <c r="AG12">
        <f>IFERROR(MATCH(AF12, EPS_run_raw!$D$2:$D$3025, 0), VLOOKUP("zero_test", Keys!$B:$C, 2, FALSE))</f>
        <v>700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IL|nuclear|production</v>
      </c>
      <c r="AG13">
        <f>IFERROR(MATCH(AF13, EPS_run_raw!$D$2:$D$3025, 0), VLOOKUP("zero_test", Keys!$B:$C, 2, FALSE))</f>
        <v>703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IL|hydro|production</v>
      </c>
      <c r="AG14">
        <f>IFERROR(MATCH(AF14, EPS_run_raw!$D$2:$D$3025, 0), VLOOKUP("zero_test", Keys!$B:$C, 2, FALSE))</f>
        <v>706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IL|wind|production</v>
      </c>
      <c r="AG15">
        <f>IFERROR(MATCH(AF15, EPS_run_raw!$D$2:$D$3025, 0), VLOOKUP("zero_test", Keys!$B:$C, 2, FALSE))</f>
        <v>709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IL|solar|production</v>
      </c>
      <c r="AG16">
        <f>IFERROR(MATCH(AF16, EPS_run_raw!$D$2:$D$3025, 0), VLOOKUP("zero_test", Keys!$B:$C, 2, FALSE))</f>
        <v>712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IL|biomass|production</v>
      </c>
      <c r="AG17">
        <f>IFERROR(MATCH(AF17, EPS_run_raw!$D$2:$D$3025, 0), VLOOKUP("zero_test", Keys!$B:$C, 2, FALSE))</f>
        <v>715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1019050000000000</v>
      </c>
      <c r="D18" s="17">
        <f>IF($AG18=VLOOKUP("zero_test", Keys!$B:$C, 2, FALSE), VLOOKUP("zero_test", Keys!$B:$C, 2, FALSE), INDEX(EPS_run_raw!$E$2:$AD$3025, $AG18, D$9))</f>
        <v>994348000000000</v>
      </c>
      <c r="E18" s="17">
        <f>IF($AG18=VLOOKUP("zero_test", Keys!$B:$C, 2, FALSE), VLOOKUP("zero_test", Keys!$B:$C, 2, FALSE), INDEX(EPS_run_raw!$E$2:$AD$3025, $AG18, E$9))</f>
        <v>1000880000000000</v>
      </c>
      <c r="F18" s="17">
        <f>IF($AG18=VLOOKUP("zero_test", Keys!$B:$C, 2, FALSE), VLOOKUP("zero_test", Keys!$B:$C, 2, FALSE), INDEX(EPS_run_raw!$E$2:$AD$3025, $AG18, F$9))</f>
        <v>1009330000000000</v>
      </c>
      <c r="G18" s="17">
        <f>IF($AG18=VLOOKUP("zero_test", Keys!$B:$C, 2, FALSE), VLOOKUP("zero_test", Keys!$B:$C, 2, FALSE), INDEX(EPS_run_raw!$E$2:$AD$3025, $AG18, G$9))</f>
        <v>1017800000000000</v>
      </c>
      <c r="H18" s="17">
        <f>IF($AG18=VLOOKUP("zero_test", Keys!$B:$C, 2, FALSE), VLOOKUP("zero_test", Keys!$B:$C, 2, FALSE), INDEX(EPS_run_raw!$E$2:$AD$3025, $AG18, H$9))</f>
        <v>1023620000000000</v>
      </c>
      <c r="I18" s="17">
        <f>IF($AG18=VLOOKUP("zero_test", Keys!$B:$C, 2, FALSE), VLOOKUP("zero_test", Keys!$B:$C, 2, FALSE), INDEX(EPS_run_raw!$E$2:$AD$3025, $AG18, I$9))</f>
        <v>1022300000000000</v>
      </c>
      <c r="J18" s="17">
        <f>IF($AG18=VLOOKUP("zero_test", Keys!$B:$C, 2, FALSE), VLOOKUP("zero_test", Keys!$B:$C, 2, FALSE), INDEX(EPS_run_raw!$E$2:$AD$3025, $AG18, J$9))</f>
        <v>1031370000000000</v>
      </c>
      <c r="K18" s="17">
        <f>IF($AG18=VLOOKUP("zero_test", Keys!$B:$C, 2, FALSE), VLOOKUP("zero_test", Keys!$B:$C, 2, FALSE), INDEX(EPS_run_raw!$E$2:$AD$3025, $AG18, K$9))</f>
        <v>1028340000000000</v>
      </c>
      <c r="L18" s="17">
        <f>IF($AG18=VLOOKUP("zero_test", Keys!$B:$C, 2, FALSE), VLOOKUP("zero_test", Keys!$B:$C, 2, FALSE), INDEX(EPS_run_raw!$E$2:$AD$3025, $AG18, L$9))</f>
        <v>1023720000000000</v>
      </c>
      <c r="M18" s="17">
        <f>IF($AG18=VLOOKUP("zero_test", Keys!$B:$C, 2, FALSE), VLOOKUP("zero_test", Keys!$B:$C, 2, FALSE), INDEX(EPS_run_raw!$E$2:$AD$3025, $AG18, M$9))</f>
        <v>1025890000000000</v>
      </c>
      <c r="N18" s="17">
        <f>IF($AG18=VLOOKUP("zero_test", Keys!$B:$C, 2, FALSE), VLOOKUP("zero_test", Keys!$B:$C, 2, FALSE), INDEX(EPS_run_raw!$E$2:$AD$3025, $AG18, N$9))</f>
        <v>1022590000000000</v>
      </c>
      <c r="O18" s="17">
        <f>IF($AG18=VLOOKUP("zero_test", Keys!$B:$C, 2, FALSE), VLOOKUP("zero_test", Keys!$B:$C, 2, FALSE), INDEX(EPS_run_raw!$E$2:$AD$3025, $AG18, O$9))</f>
        <v>1023210000000000</v>
      </c>
      <c r="P18" s="17">
        <f>IF($AG18=VLOOKUP("zero_test", Keys!$B:$C, 2, FALSE), VLOOKUP("zero_test", Keys!$B:$C, 2, FALSE), INDEX(EPS_run_raw!$E$2:$AD$3025, $AG18, P$9))</f>
        <v>1028950000000000</v>
      </c>
      <c r="Q18" s="17">
        <f>IF($AG18=VLOOKUP("zero_test", Keys!$B:$C, 2, FALSE), VLOOKUP("zero_test", Keys!$B:$C, 2, FALSE), INDEX(EPS_run_raw!$E$2:$AD$3025, $AG18, Q$9))</f>
        <v>1022550000000000</v>
      </c>
      <c r="R18" s="17">
        <f>IF($AG18=VLOOKUP("zero_test", Keys!$B:$C, 2, FALSE), VLOOKUP("zero_test", Keys!$B:$C, 2, FALSE), INDEX(EPS_run_raw!$E$2:$AD$3025, $AG18, R$9))</f>
        <v>1031190000000000</v>
      </c>
      <c r="S18" s="17">
        <f>IF($AG18=VLOOKUP("zero_test", Keys!$B:$C, 2, FALSE), VLOOKUP("zero_test", Keys!$B:$C, 2, FALSE), INDEX(EPS_run_raw!$E$2:$AD$3025, $AG18, S$9))</f>
        <v>1034420000000000</v>
      </c>
      <c r="T18" s="17">
        <f>IF($AG18=VLOOKUP("zero_test", Keys!$B:$C, 2, FALSE), VLOOKUP("zero_test", Keys!$B:$C, 2, FALSE), INDEX(EPS_run_raw!$E$2:$AD$3025, $AG18, T$9))</f>
        <v>1037780000000000</v>
      </c>
      <c r="U18" s="17">
        <f>IF($AG18=VLOOKUP("zero_test", Keys!$B:$C, 2, FALSE), VLOOKUP("zero_test", Keys!$B:$C, 2, FALSE), INDEX(EPS_run_raw!$E$2:$AD$3025, $AG18, U$9))</f>
        <v>1037940000000000</v>
      </c>
      <c r="V18" s="17">
        <f>IF($AG18=VLOOKUP("zero_test", Keys!$B:$C, 2, FALSE), VLOOKUP("zero_test", Keys!$B:$C, 2, FALSE), INDEX(EPS_run_raw!$E$2:$AD$3025, $AG18, V$9))</f>
        <v>1036620000000000</v>
      </c>
      <c r="W18" s="17">
        <f>IF($AG18=VLOOKUP("zero_test", Keys!$B:$C, 2, FALSE), VLOOKUP("zero_test", Keys!$B:$C, 2, FALSE), INDEX(EPS_run_raw!$E$2:$AD$3025, $AG18, W$9))</f>
        <v>1034800000000000</v>
      </c>
      <c r="X18" s="17">
        <f>IF($AG18=VLOOKUP("zero_test", Keys!$B:$C, 2, FALSE), VLOOKUP("zero_test", Keys!$B:$C, 2, FALSE), INDEX(EPS_run_raw!$E$2:$AD$3025, $AG18, X$9))</f>
        <v>1027030000000000</v>
      </c>
      <c r="Y18" s="17">
        <f>IF($AG18=VLOOKUP("zero_test", Keys!$B:$C, 2, FALSE), VLOOKUP("zero_test", Keys!$B:$C, 2, FALSE), INDEX(EPS_run_raw!$E$2:$AD$3025, $AG18, Y$9))</f>
        <v>1031190000000000</v>
      </c>
      <c r="Z18" s="17">
        <f>IF($AG18=VLOOKUP("zero_test", Keys!$B:$C, 2, FALSE), VLOOKUP("zero_test", Keys!$B:$C, 2, FALSE), INDEX(EPS_run_raw!$E$2:$AD$3025, $AG18, Z$9))</f>
        <v>1029040000000000</v>
      </c>
      <c r="AA18" s="17">
        <f>IF($AG18=VLOOKUP("zero_test", Keys!$B:$C, 2, FALSE), VLOOKUP("zero_test", Keys!$B:$C, 2, FALSE), INDEX(EPS_run_raw!$E$2:$AD$3025, $AG18, AA$9))</f>
        <v>1032290000000000</v>
      </c>
      <c r="AB18" s="17">
        <f>IF($AG18=VLOOKUP("zero_test", Keys!$B:$C, 2, FALSE), VLOOKUP("zero_test", Keys!$B:$C, 2, FALSE), INDEX(EPS_run_raw!$E$2:$AD$3025, $AG18, AB$9))</f>
        <v>1027310000000000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IL|petroleum gasoline|production</v>
      </c>
      <c r="AG18">
        <f>IFERROR(MATCH(AF18, EPS_run_raw!$D$2:$D$3025, 0), VLOOKUP("zero_test", Keys!$B:$C, 2, FALSE))</f>
        <v>718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602782000000000</v>
      </c>
      <c r="D19" s="17">
        <f>IF($AG19=VLOOKUP("zero_test", Keys!$B:$C, 2, FALSE), VLOOKUP("zero_test", Keys!$B:$C, 2, FALSE), INDEX(EPS_run_raw!$E$2:$AD$3025, $AG19, D$9))</f>
        <v>588172000000000</v>
      </c>
      <c r="E19" s="17">
        <f>IF($AG19=VLOOKUP("zero_test", Keys!$B:$C, 2, FALSE), VLOOKUP("zero_test", Keys!$B:$C, 2, FALSE), INDEX(EPS_run_raw!$E$2:$AD$3025, $AG19, E$9))</f>
        <v>592035000000000</v>
      </c>
      <c r="F19" s="17">
        <f>IF($AG19=VLOOKUP("zero_test", Keys!$B:$C, 2, FALSE), VLOOKUP("zero_test", Keys!$B:$C, 2, FALSE), INDEX(EPS_run_raw!$E$2:$AD$3025, $AG19, F$9))</f>
        <v>597034000000000</v>
      </c>
      <c r="G19" s="17">
        <f>IF($AG19=VLOOKUP("zero_test", Keys!$B:$C, 2, FALSE), VLOOKUP("zero_test", Keys!$B:$C, 2, FALSE), INDEX(EPS_run_raw!$E$2:$AD$3025, $AG19, G$9))</f>
        <v>602045000000000</v>
      </c>
      <c r="H19" s="17">
        <f>IF($AG19=VLOOKUP("zero_test", Keys!$B:$C, 2, FALSE), VLOOKUP("zero_test", Keys!$B:$C, 2, FALSE), INDEX(EPS_run_raw!$E$2:$AD$3025, $AG19, H$9))</f>
        <v>605484000000000</v>
      </c>
      <c r="I19" s="17">
        <f>IF($AG19=VLOOKUP("zero_test", Keys!$B:$C, 2, FALSE), VLOOKUP("zero_test", Keys!$B:$C, 2, FALSE), INDEX(EPS_run_raw!$E$2:$AD$3025, $AG19, I$9))</f>
        <v>604706000000000</v>
      </c>
      <c r="J19" s="17">
        <f>IF($AG19=VLOOKUP("zero_test", Keys!$B:$C, 2, FALSE), VLOOKUP("zero_test", Keys!$B:$C, 2, FALSE), INDEX(EPS_run_raw!$E$2:$AD$3025, $AG19, J$9))</f>
        <v>610068000000000</v>
      </c>
      <c r="K19" s="17">
        <f>IF($AG19=VLOOKUP("zero_test", Keys!$B:$C, 2, FALSE), VLOOKUP("zero_test", Keys!$B:$C, 2, FALSE), INDEX(EPS_run_raw!$E$2:$AD$3025, $AG19, K$9))</f>
        <v>608281000000000</v>
      </c>
      <c r="L19" s="17">
        <f>IF($AG19=VLOOKUP("zero_test", Keys!$B:$C, 2, FALSE), VLOOKUP("zero_test", Keys!$B:$C, 2, FALSE), INDEX(EPS_run_raw!$E$2:$AD$3025, $AG19, L$9))</f>
        <v>605546000000000</v>
      </c>
      <c r="M19" s="17">
        <f>IF($AG19=VLOOKUP("zero_test", Keys!$B:$C, 2, FALSE), VLOOKUP("zero_test", Keys!$B:$C, 2, FALSE), INDEX(EPS_run_raw!$E$2:$AD$3025, $AG19, M$9))</f>
        <v>606830000000000</v>
      </c>
      <c r="N19" s="17">
        <f>IF($AG19=VLOOKUP("zero_test", Keys!$B:$C, 2, FALSE), VLOOKUP("zero_test", Keys!$B:$C, 2, FALSE), INDEX(EPS_run_raw!$E$2:$AD$3025, $AG19, N$9))</f>
        <v>604876000000000</v>
      </c>
      <c r="O19" s="17">
        <f>IF($AG19=VLOOKUP("zero_test", Keys!$B:$C, 2, FALSE), VLOOKUP("zero_test", Keys!$B:$C, 2, FALSE), INDEX(EPS_run_raw!$E$2:$AD$3025, $AG19, O$9))</f>
        <v>605245000000000</v>
      </c>
      <c r="P19" s="17">
        <f>IF($AG19=VLOOKUP("zero_test", Keys!$B:$C, 2, FALSE), VLOOKUP("zero_test", Keys!$B:$C, 2, FALSE), INDEX(EPS_run_raw!$E$2:$AD$3025, $AG19, P$9))</f>
        <v>608637000000000</v>
      </c>
      <c r="Q19" s="17">
        <f>IF($AG19=VLOOKUP("zero_test", Keys!$B:$C, 2, FALSE), VLOOKUP("zero_test", Keys!$B:$C, 2, FALSE), INDEX(EPS_run_raw!$E$2:$AD$3025, $AG19, Q$9))</f>
        <v>604852000000000</v>
      </c>
      <c r="R19" s="17">
        <f>IF($AG19=VLOOKUP("zero_test", Keys!$B:$C, 2, FALSE), VLOOKUP("zero_test", Keys!$B:$C, 2, FALSE), INDEX(EPS_run_raw!$E$2:$AD$3025, $AG19, R$9))</f>
        <v>609962000000000</v>
      </c>
      <c r="S19" s="17">
        <f>IF($AG19=VLOOKUP("zero_test", Keys!$B:$C, 2, FALSE), VLOOKUP("zero_test", Keys!$B:$C, 2, FALSE), INDEX(EPS_run_raw!$E$2:$AD$3025, $AG19, S$9))</f>
        <v>611876000000000</v>
      </c>
      <c r="T19" s="17">
        <f>IF($AG19=VLOOKUP("zero_test", Keys!$B:$C, 2, FALSE), VLOOKUP("zero_test", Keys!$B:$C, 2, FALSE), INDEX(EPS_run_raw!$E$2:$AD$3025, $AG19, T$9))</f>
        <v>613865000000000</v>
      </c>
      <c r="U19" s="17">
        <f>IF($AG19=VLOOKUP("zero_test", Keys!$B:$C, 2, FALSE), VLOOKUP("zero_test", Keys!$B:$C, 2, FALSE), INDEX(EPS_run_raw!$E$2:$AD$3025, $AG19, U$9))</f>
        <v>613955000000000</v>
      </c>
      <c r="V19" s="17">
        <f>IF($AG19=VLOOKUP("zero_test", Keys!$B:$C, 2, FALSE), VLOOKUP("zero_test", Keys!$B:$C, 2, FALSE), INDEX(EPS_run_raw!$E$2:$AD$3025, $AG19, V$9))</f>
        <v>613179000000000</v>
      </c>
      <c r="W19" s="17">
        <f>IF($AG19=VLOOKUP("zero_test", Keys!$B:$C, 2, FALSE), VLOOKUP("zero_test", Keys!$B:$C, 2, FALSE), INDEX(EPS_run_raw!$E$2:$AD$3025, $AG19, W$9))</f>
        <v>612102000000000</v>
      </c>
      <c r="X19" s="17">
        <f>IF($AG19=VLOOKUP("zero_test", Keys!$B:$C, 2, FALSE), VLOOKUP("zero_test", Keys!$B:$C, 2, FALSE), INDEX(EPS_run_raw!$E$2:$AD$3025, $AG19, X$9))</f>
        <v>607501000000000</v>
      </c>
      <c r="Y19" s="17">
        <f>IF($AG19=VLOOKUP("zero_test", Keys!$B:$C, 2, FALSE), VLOOKUP("zero_test", Keys!$B:$C, 2, FALSE), INDEX(EPS_run_raw!$E$2:$AD$3025, $AG19, Y$9))</f>
        <v>609963000000000</v>
      </c>
      <c r="Z19" s="17">
        <f>IF($AG19=VLOOKUP("zero_test", Keys!$B:$C, 2, FALSE), VLOOKUP("zero_test", Keys!$B:$C, 2, FALSE), INDEX(EPS_run_raw!$E$2:$AD$3025, $AG19, Z$9))</f>
        <v>608695000000000</v>
      </c>
      <c r="AA19" s="17">
        <f>IF($AG19=VLOOKUP("zero_test", Keys!$B:$C, 2, FALSE), VLOOKUP("zero_test", Keys!$B:$C, 2, FALSE), INDEX(EPS_run_raw!$E$2:$AD$3025, $AG19, AA$9))</f>
        <v>610612000000000</v>
      </c>
      <c r="AB19" s="17">
        <f>IF($AG19=VLOOKUP("zero_test", Keys!$B:$C, 2, FALSE), VLOOKUP("zero_test", Keys!$B:$C, 2, FALSE), INDEX(EPS_run_raw!$E$2:$AD$3025, $AG19, AB$9))</f>
        <v>607670000000000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IL|petroleum diesel|production</v>
      </c>
      <c r="AG19">
        <f>IFERROR(MATCH(AF19, EPS_run_raw!$D$2:$D$3025, 0), VLOOKUP("zero_test", Keys!$B:$C, 2, FALSE))</f>
        <v>721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136200000000000</v>
      </c>
      <c r="D20" s="17">
        <f>IF($AG20=VLOOKUP("zero_test", Keys!$B:$C, 2, FALSE), VLOOKUP("zero_test", Keys!$B:$C, 2, FALSE), INDEX(EPS_run_raw!$E$2:$AD$3025, $AG20, D$9))</f>
        <v>136584000000000</v>
      </c>
      <c r="E20" s="17">
        <f>IF($AG20=VLOOKUP("zero_test", Keys!$B:$C, 2, FALSE), VLOOKUP("zero_test", Keys!$B:$C, 2, FALSE), INDEX(EPS_run_raw!$E$2:$AD$3025, $AG20, E$9))</f>
        <v>135642000000000</v>
      </c>
      <c r="F20" s="17">
        <f>IF($AG20=VLOOKUP("zero_test", Keys!$B:$C, 2, FALSE), VLOOKUP("zero_test", Keys!$B:$C, 2, FALSE), INDEX(EPS_run_raw!$E$2:$AD$3025, $AG20, F$9))</f>
        <v>136229000000000</v>
      </c>
      <c r="G20" s="17">
        <f>IF($AG20=VLOOKUP("zero_test", Keys!$B:$C, 2, FALSE), VLOOKUP("zero_test", Keys!$B:$C, 2, FALSE), INDEX(EPS_run_raw!$E$2:$AD$3025, $AG20, G$9))</f>
        <v>135746000000000</v>
      </c>
      <c r="H20" s="17">
        <f>IF($AG20=VLOOKUP("zero_test", Keys!$B:$C, 2, FALSE), VLOOKUP("zero_test", Keys!$B:$C, 2, FALSE), INDEX(EPS_run_raw!$E$2:$AD$3025, $AG20, H$9))</f>
        <v>136008000000000</v>
      </c>
      <c r="I20" s="17">
        <f>IF($AG20=VLOOKUP("zero_test", Keys!$B:$C, 2, FALSE), VLOOKUP("zero_test", Keys!$B:$C, 2, FALSE), INDEX(EPS_run_raw!$E$2:$AD$3025, $AG20, I$9))</f>
        <v>135525000000000</v>
      </c>
      <c r="J20" s="17">
        <f>IF($AG20=VLOOKUP("zero_test", Keys!$B:$C, 2, FALSE), VLOOKUP("zero_test", Keys!$B:$C, 2, FALSE), INDEX(EPS_run_raw!$E$2:$AD$3025, $AG20, J$9))</f>
        <v>135327000000000</v>
      </c>
      <c r="K20" s="17">
        <f>IF($AG20=VLOOKUP("zero_test", Keys!$B:$C, 2, FALSE), VLOOKUP("zero_test", Keys!$B:$C, 2, FALSE), INDEX(EPS_run_raw!$E$2:$AD$3025, $AG20, K$9))</f>
        <v>135042000000000</v>
      </c>
      <c r="L20" s="17">
        <f>IF($AG20=VLOOKUP("zero_test", Keys!$B:$C, 2, FALSE), VLOOKUP("zero_test", Keys!$B:$C, 2, FALSE), INDEX(EPS_run_raw!$E$2:$AD$3025, $AG20, L$9))</f>
        <v>135325000000000</v>
      </c>
      <c r="M20" s="17">
        <f>IF($AG20=VLOOKUP("zero_test", Keys!$B:$C, 2, FALSE), VLOOKUP("zero_test", Keys!$B:$C, 2, FALSE), INDEX(EPS_run_raw!$E$2:$AD$3025, $AG20, M$9))</f>
        <v>135524000000000</v>
      </c>
      <c r="N20" s="17">
        <f>IF($AG20=VLOOKUP("zero_test", Keys!$B:$C, 2, FALSE), VLOOKUP("zero_test", Keys!$B:$C, 2, FALSE), INDEX(EPS_run_raw!$E$2:$AD$3025, $AG20, N$9))</f>
        <v>136349000000000</v>
      </c>
      <c r="O20" s="17">
        <f>IF($AG20=VLOOKUP("zero_test", Keys!$B:$C, 2, FALSE), VLOOKUP("zero_test", Keys!$B:$C, 2, FALSE), INDEX(EPS_run_raw!$E$2:$AD$3025, $AG20, O$9))</f>
        <v>136239000000000</v>
      </c>
      <c r="P20" s="17">
        <f>IF($AG20=VLOOKUP("zero_test", Keys!$B:$C, 2, FALSE), VLOOKUP("zero_test", Keys!$B:$C, 2, FALSE), INDEX(EPS_run_raw!$E$2:$AD$3025, $AG20, P$9))</f>
        <v>136319000000000</v>
      </c>
      <c r="Q20" s="17">
        <f>IF($AG20=VLOOKUP("zero_test", Keys!$B:$C, 2, FALSE), VLOOKUP("zero_test", Keys!$B:$C, 2, FALSE), INDEX(EPS_run_raw!$E$2:$AD$3025, $AG20, Q$9))</f>
        <v>136433000000000</v>
      </c>
      <c r="R20" s="17">
        <f>IF($AG20=VLOOKUP("zero_test", Keys!$B:$C, 2, FALSE), VLOOKUP("zero_test", Keys!$B:$C, 2, FALSE), INDEX(EPS_run_raw!$E$2:$AD$3025, $AG20, R$9))</f>
        <v>136777000000000</v>
      </c>
      <c r="S20" s="17">
        <f>IF($AG20=VLOOKUP("zero_test", Keys!$B:$C, 2, FALSE), VLOOKUP("zero_test", Keys!$B:$C, 2, FALSE), INDEX(EPS_run_raw!$E$2:$AD$3025, $AG20, S$9))</f>
        <v>137143000000000</v>
      </c>
      <c r="T20" s="17">
        <f>IF($AG20=VLOOKUP("zero_test", Keys!$B:$C, 2, FALSE), VLOOKUP("zero_test", Keys!$B:$C, 2, FALSE), INDEX(EPS_run_raw!$E$2:$AD$3025, $AG20, T$9))</f>
        <v>138463000000000</v>
      </c>
      <c r="U20" s="17">
        <f>IF($AG20=VLOOKUP("zero_test", Keys!$B:$C, 2, FALSE), VLOOKUP("zero_test", Keys!$B:$C, 2, FALSE), INDEX(EPS_run_raw!$E$2:$AD$3025, $AG20, U$9))</f>
        <v>138999000000000</v>
      </c>
      <c r="V20" s="17">
        <f>IF($AG20=VLOOKUP("zero_test", Keys!$B:$C, 2, FALSE), VLOOKUP("zero_test", Keys!$B:$C, 2, FALSE), INDEX(EPS_run_raw!$E$2:$AD$3025, $AG20, V$9))</f>
        <v>139436000000000</v>
      </c>
      <c r="W20" s="17">
        <f>IF($AG20=VLOOKUP("zero_test", Keys!$B:$C, 2, FALSE), VLOOKUP("zero_test", Keys!$B:$C, 2, FALSE), INDEX(EPS_run_raw!$E$2:$AD$3025, $AG20, W$9))</f>
        <v>139559000000000</v>
      </c>
      <c r="X20" s="17">
        <f>IF($AG20=VLOOKUP("zero_test", Keys!$B:$C, 2, FALSE), VLOOKUP("zero_test", Keys!$B:$C, 2, FALSE), INDEX(EPS_run_raw!$E$2:$AD$3025, $AG20, X$9))</f>
        <v>139555000000000</v>
      </c>
      <c r="Y20" s="17">
        <f>IF($AG20=VLOOKUP("zero_test", Keys!$B:$C, 2, FALSE), VLOOKUP("zero_test", Keys!$B:$C, 2, FALSE), INDEX(EPS_run_raw!$E$2:$AD$3025, $AG20, Y$9))</f>
        <v>140599000000000</v>
      </c>
      <c r="Z20" s="17">
        <f>IF($AG20=VLOOKUP("zero_test", Keys!$B:$C, 2, FALSE), VLOOKUP("zero_test", Keys!$B:$C, 2, FALSE), INDEX(EPS_run_raw!$E$2:$AD$3025, $AG20, Z$9))</f>
        <v>141436000000000</v>
      </c>
      <c r="AA20" s="17">
        <f>IF($AG20=VLOOKUP("zero_test", Keys!$B:$C, 2, FALSE), VLOOKUP("zero_test", Keys!$B:$C, 2, FALSE), INDEX(EPS_run_raw!$E$2:$AD$3025, $AG20, AA$9))</f>
        <v>141800000000000</v>
      </c>
      <c r="AB20" s="17">
        <f>IF($AG20=VLOOKUP("zero_test", Keys!$B:$C, 2, FALSE), VLOOKUP("zero_test", Keys!$B:$C, 2, FALSE), INDEX(EPS_run_raw!$E$2:$AD$3025, $AG20, AB$9))</f>
        <v>142419000000000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IL|biofuel gasoline|production</v>
      </c>
      <c r="AG20">
        <f>IFERROR(MATCH(AF20, EPS_run_raw!$D$2:$D$3025, 0), VLOOKUP("zero_test", Keys!$B:$C, 2, FALSE))</f>
        <v>724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62174600000000</v>
      </c>
      <c r="D21" s="17">
        <f>IF($AG21=VLOOKUP("zero_test", Keys!$B:$C, 2, FALSE), VLOOKUP("zero_test", Keys!$B:$C, 2, FALSE), INDEX(EPS_run_raw!$E$2:$AD$3025, $AG21, D$9))</f>
        <v>73854900000000</v>
      </c>
      <c r="E21" s="17">
        <f>IF($AG21=VLOOKUP("zero_test", Keys!$B:$C, 2, FALSE), VLOOKUP("zero_test", Keys!$B:$C, 2, FALSE), INDEX(EPS_run_raw!$E$2:$AD$3025, $AG21, E$9))</f>
        <v>71011600000000</v>
      </c>
      <c r="F21" s="17">
        <f>IF($AG21=VLOOKUP("zero_test", Keys!$B:$C, 2, FALSE), VLOOKUP("zero_test", Keys!$B:$C, 2, FALSE), INDEX(EPS_run_raw!$E$2:$AD$3025, $AG21, F$9))</f>
        <v>73078200000000</v>
      </c>
      <c r="G21" s="17">
        <f>IF($AG21=VLOOKUP("zero_test", Keys!$B:$C, 2, FALSE), VLOOKUP("zero_test", Keys!$B:$C, 2, FALSE), INDEX(EPS_run_raw!$E$2:$AD$3025, $AG21, G$9))</f>
        <v>74059300000000</v>
      </c>
      <c r="H21" s="17">
        <f>IF($AG21=VLOOKUP("zero_test", Keys!$B:$C, 2, FALSE), VLOOKUP("zero_test", Keys!$B:$C, 2, FALSE), INDEX(EPS_run_raw!$E$2:$AD$3025, $AG21, H$9))</f>
        <v>61466700000000</v>
      </c>
      <c r="I21" s="17">
        <f>IF($AG21=VLOOKUP("zero_test", Keys!$B:$C, 2, FALSE), VLOOKUP("zero_test", Keys!$B:$C, 2, FALSE), INDEX(EPS_run_raw!$E$2:$AD$3025, $AG21, I$9))</f>
        <v>64334200000000</v>
      </c>
      <c r="J21" s="17">
        <f>IF($AG21=VLOOKUP("zero_test", Keys!$B:$C, 2, FALSE), VLOOKUP("zero_test", Keys!$B:$C, 2, FALSE), INDEX(EPS_run_raw!$E$2:$AD$3025, $AG21, J$9))</f>
        <v>65588400000000</v>
      </c>
      <c r="K21" s="17">
        <f>IF($AG21=VLOOKUP("zero_test", Keys!$B:$C, 2, FALSE), VLOOKUP("zero_test", Keys!$B:$C, 2, FALSE), INDEX(EPS_run_raw!$E$2:$AD$3025, $AG21, K$9))</f>
        <v>68562300000000</v>
      </c>
      <c r="L21" s="17">
        <f>IF($AG21=VLOOKUP("zero_test", Keys!$B:$C, 2, FALSE), VLOOKUP("zero_test", Keys!$B:$C, 2, FALSE), INDEX(EPS_run_raw!$E$2:$AD$3025, $AG21, L$9))</f>
        <v>69738800000000</v>
      </c>
      <c r="M21" s="17">
        <f>IF($AG21=VLOOKUP("zero_test", Keys!$B:$C, 2, FALSE), VLOOKUP("zero_test", Keys!$B:$C, 2, FALSE), INDEX(EPS_run_raw!$E$2:$AD$3025, $AG21, M$9))</f>
        <v>70726700000000</v>
      </c>
      <c r="N21" s="17">
        <f>IF($AG21=VLOOKUP("zero_test", Keys!$B:$C, 2, FALSE), VLOOKUP("zero_test", Keys!$B:$C, 2, FALSE), INDEX(EPS_run_raw!$E$2:$AD$3025, $AG21, N$9))</f>
        <v>66443300000000</v>
      </c>
      <c r="O21" s="17">
        <f>IF($AG21=VLOOKUP("zero_test", Keys!$B:$C, 2, FALSE), VLOOKUP("zero_test", Keys!$B:$C, 2, FALSE), INDEX(EPS_run_raw!$E$2:$AD$3025, $AG21, O$9))</f>
        <v>69544500000000</v>
      </c>
      <c r="P21" s="17">
        <f>IF($AG21=VLOOKUP("zero_test", Keys!$B:$C, 2, FALSE), VLOOKUP("zero_test", Keys!$B:$C, 2, FALSE), INDEX(EPS_run_raw!$E$2:$AD$3025, $AG21, P$9))</f>
        <v>68878800000000</v>
      </c>
      <c r="Q21" s="17">
        <f>IF($AG21=VLOOKUP("zero_test", Keys!$B:$C, 2, FALSE), VLOOKUP("zero_test", Keys!$B:$C, 2, FALSE), INDEX(EPS_run_raw!$E$2:$AD$3025, $AG21, Q$9))</f>
        <v>67835800000000</v>
      </c>
      <c r="R21" s="17">
        <f>IF($AG21=VLOOKUP("zero_test", Keys!$B:$C, 2, FALSE), VLOOKUP("zero_test", Keys!$B:$C, 2, FALSE), INDEX(EPS_run_raw!$E$2:$AD$3025, $AG21, R$9))</f>
        <v>66774000000000</v>
      </c>
      <c r="S21" s="17">
        <f>IF($AG21=VLOOKUP("zero_test", Keys!$B:$C, 2, FALSE), VLOOKUP("zero_test", Keys!$B:$C, 2, FALSE), INDEX(EPS_run_raw!$E$2:$AD$3025, $AG21, S$9))</f>
        <v>65601300000000</v>
      </c>
      <c r="T21" s="17">
        <f>IF($AG21=VLOOKUP("zero_test", Keys!$B:$C, 2, FALSE), VLOOKUP("zero_test", Keys!$B:$C, 2, FALSE), INDEX(EPS_run_raw!$E$2:$AD$3025, $AG21, T$9))</f>
        <v>64437700000000</v>
      </c>
      <c r="U21" s="17">
        <f>IF($AG21=VLOOKUP("zero_test", Keys!$B:$C, 2, FALSE), VLOOKUP("zero_test", Keys!$B:$C, 2, FALSE), INDEX(EPS_run_raw!$E$2:$AD$3025, $AG21, U$9))</f>
        <v>63222200000000</v>
      </c>
      <c r="V21" s="17">
        <f>IF($AG21=VLOOKUP("zero_test", Keys!$B:$C, 2, FALSE), VLOOKUP("zero_test", Keys!$B:$C, 2, FALSE), INDEX(EPS_run_raw!$E$2:$AD$3025, $AG21, V$9))</f>
        <v>61953800000000</v>
      </c>
      <c r="W21" s="17">
        <f>IF($AG21=VLOOKUP("zero_test", Keys!$B:$C, 2, FALSE), VLOOKUP("zero_test", Keys!$B:$C, 2, FALSE), INDEX(EPS_run_raw!$E$2:$AD$3025, $AG21, W$9))</f>
        <v>60631500000000</v>
      </c>
      <c r="X21" s="17">
        <f>IF($AG21=VLOOKUP("zero_test", Keys!$B:$C, 2, FALSE), VLOOKUP("zero_test", Keys!$B:$C, 2, FALSE), INDEX(EPS_run_raw!$E$2:$AD$3025, $AG21, X$9))</f>
        <v>59254300000000</v>
      </c>
      <c r="Y21" s="17">
        <f>IF($AG21=VLOOKUP("zero_test", Keys!$B:$C, 2, FALSE), VLOOKUP("zero_test", Keys!$B:$C, 2, FALSE), INDEX(EPS_run_raw!$E$2:$AD$3025, $AG21, Y$9))</f>
        <v>58026200000000</v>
      </c>
      <c r="Z21" s="17">
        <f>IF($AG21=VLOOKUP("zero_test", Keys!$B:$C, 2, FALSE), VLOOKUP("zero_test", Keys!$B:$C, 2, FALSE), INDEX(EPS_run_raw!$E$2:$AD$3025, $AG21, Z$9))</f>
        <v>56535600000000</v>
      </c>
      <c r="AA21" s="17">
        <f>IF($AG21=VLOOKUP("zero_test", Keys!$B:$C, 2, FALSE), VLOOKUP("zero_test", Keys!$B:$C, 2, FALSE), INDEX(EPS_run_raw!$E$2:$AD$3025, $AG21, AA$9))</f>
        <v>54986700000000</v>
      </c>
      <c r="AB21" s="17">
        <f>IF($AG21=VLOOKUP("zero_test", Keys!$B:$C, 2, FALSE), VLOOKUP("zero_test", Keys!$B:$C, 2, FALSE), INDEX(EPS_run_raw!$E$2:$AD$3025, $AG21, AB$9))</f>
        <v>53378200000000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IL|biofuel diesel|production</v>
      </c>
      <c r="AG21">
        <f>IFERROR(MATCH(AF21, EPS_run_raw!$D$2:$D$3025, 0), VLOOKUP("zero_test", Keys!$B:$C, 2, FALSE))</f>
        <v>727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214578000000000</v>
      </c>
      <c r="D22" s="17">
        <f>IF($AG22=VLOOKUP("zero_test", Keys!$B:$C, 2, FALSE), VLOOKUP("zero_test", Keys!$B:$C, 2, FALSE), INDEX(EPS_run_raw!$E$2:$AD$3025, $AG22, D$9))</f>
        <v>209377000000000</v>
      </c>
      <c r="E22" s="17">
        <f>IF($AG22=VLOOKUP("zero_test", Keys!$B:$C, 2, FALSE), VLOOKUP("zero_test", Keys!$B:$C, 2, FALSE), INDEX(EPS_run_raw!$E$2:$AD$3025, $AG22, E$9))</f>
        <v>210752000000000</v>
      </c>
      <c r="F22" s="17">
        <f>IF($AG22=VLOOKUP("zero_test", Keys!$B:$C, 2, FALSE), VLOOKUP("zero_test", Keys!$B:$C, 2, FALSE), INDEX(EPS_run_raw!$E$2:$AD$3025, $AG22, F$9))</f>
        <v>212532000000000</v>
      </c>
      <c r="G22" s="17">
        <f>IF($AG22=VLOOKUP("zero_test", Keys!$B:$C, 2, FALSE), VLOOKUP("zero_test", Keys!$B:$C, 2, FALSE), INDEX(EPS_run_raw!$E$2:$AD$3025, $AG22, G$9))</f>
        <v>214316000000000</v>
      </c>
      <c r="H22" s="17">
        <f>IF($AG22=VLOOKUP("zero_test", Keys!$B:$C, 2, FALSE), VLOOKUP("zero_test", Keys!$B:$C, 2, FALSE), INDEX(EPS_run_raw!$E$2:$AD$3025, $AG22, H$9))</f>
        <v>215540000000000</v>
      </c>
      <c r="I22" s="17">
        <f>IF($AG22=VLOOKUP("zero_test", Keys!$B:$C, 2, FALSE), VLOOKUP("zero_test", Keys!$B:$C, 2, FALSE), INDEX(EPS_run_raw!$E$2:$AD$3025, $AG22, I$9))</f>
        <v>215263000000000</v>
      </c>
      <c r="J22" s="17">
        <f>IF($AG22=VLOOKUP("zero_test", Keys!$B:$C, 2, FALSE), VLOOKUP("zero_test", Keys!$B:$C, 2, FALSE), INDEX(EPS_run_raw!$E$2:$AD$3025, $AG22, J$9))</f>
        <v>217172000000000</v>
      </c>
      <c r="K22" s="17">
        <f>IF($AG22=VLOOKUP("zero_test", Keys!$B:$C, 2, FALSE), VLOOKUP("zero_test", Keys!$B:$C, 2, FALSE), INDEX(EPS_run_raw!$E$2:$AD$3025, $AG22, K$9))</f>
        <v>216536000000000</v>
      </c>
      <c r="L22" s="17">
        <f>IF($AG22=VLOOKUP("zero_test", Keys!$B:$C, 2, FALSE), VLOOKUP("zero_test", Keys!$B:$C, 2, FALSE), INDEX(EPS_run_raw!$E$2:$AD$3025, $AG22, L$9))</f>
        <v>215562000000000</v>
      </c>
      <c r="M22" s="17">
        <f>IF($AG22=VLOOKUP("zero_test", Keys!$B:$C, 2, FALSE), VLOOKUP("zero_test", Keys!$B:$C, 2, FALSE), INDEX(EPS_run_raw!$E$2:$AD$3025, $AG22, M$9))</f>
        <v>216019000000000</v>
      </c>
      <c r="N22" s="17">
        <f>IF($AG22=VLOOKUP("zero_test", Keys!$B:$C, 2, FALSE), VLOOKUP("zero_test", Keys!$B:$C, 2, FALSE), INDEX(EPS_run_raw!$E$2:$AD$3025, $AG22, N$9))</f>
        <v>215323000000000</v>
      </c>
      <c r="O22" s="17">
        <f>IF($AG22=VLOOKUP("zero_test", Keys!$B:$C, 2, FALSE), VLOOKUP("zero_test", Keys!$B:$C, 2, FALSE), INDEX(EPS_run_raw!$E$2:$AD$3025, $AG22, O$9))</f>
        <v>215455000000000</v>
      </c>
      <c r="P22" s="17">
        <f>IF($AG22=VLOOKUP("zero_test", Keys!$B:$C, 2, FALSE), VLOOKUP("zero_test", Keys!$B:$C, 2, FALSE), INDEX(EPS_run_raw!$E$2:$AD$3025, $AG22, P$9))</f>
        <v>216663000000000</v>
      </c>
      <c r="Q22" s="17">
        <f>IF($AG22=VLOOKUP("zero_test", Keys!$B:$C, 2, FALSE), VLOOKUP("zero_test", Keys!$B:$C, 2, FALSE), INDEX(EPS_run_raw!$E$2:$AD$3025, $AG22, Q$9))</f>
        <v>215315000000000</v>
      </c>
      <c r="R22" s="17">
        <f>IF($AG22=VLOOKUP("zero_test", Keys!$B:$C, 2, FALSE), VLOOKUP("zero_test", Keys!$B:$C, 2, FALSE), INDEX(EPS_run_raw!$E$2:$AD$3025, $AG22, R$9))</f>
        <v>217134000000000</v>
      </c>
      <c r="S22" s="17">
        <f>IF($AG22=VLOOKUP("zero_test", Keys!$B:$C, 2, FALSE), VLOOKUP("zero_test", Keys!$B:$C, 2, FALSE), INDEX(EPS_run_raw!$E$2:$AD$3025, $AG22, S$9))</f>
        <v>217816000000000</v>
      </c>
      <c r="T22" s="17">
        <f>IF($AG22=VLOOKUP("zero_test", Keys!$B:$C, 2, FALSE), VLOOKUP("zero_test", Keys!$B:$C, 2, FALSE), INDEX(EPS_run_raw!$E$2:$AD$3025, $AG22, T$9))</f>
        <v>218524000000000</v>
      </c>
      <c r="U22" s="17">
        <f>IF($AG22=VLOOKUP("zero_test", Keys!$B:$C, 2, FALSE), VLOOKUP("zero_test", Keys!$B:$C, 2, FALSE), INDEX(EPS_run_raw!$E$2:$AD$3025, $AG22, U$9))</f>
        <v>218556000000000</v>
      </c>
      <c r="V22" s="17">
        <f>IF($AG22=VLOOKUP("zero_test", Keys!$B:$C, 2, FALSE), VLOOKUP("zero_test", Keys!$B:$C, 2, FALSE), INDEX(EPS_run_raw!$E$2:$AD$3025, $AG22, V$9))</f>
        <v>218279000000000</v>
      </c>
      <c r="W22" s="17">
        <f>IF($AG22=VLOOKUP("zero_test", Keys!$B:$C, 2, FALSE), VLOOKUP("zero_test", Keys!$B:$C, 2, FALSE), INDEX(EPS_run_raw!$E$2:$AD$3025, $AG22, W$9))</f>
        <v>217896000000000</v>
      </c>
      <c r="X22" s="17">
        <f>IF($AG22=VLOOKUP("zero_test", Keys!$B:$C, 2, FALSE), VLOOKUP("zero_test", Keys!$B:$C, 2, FALSE), INDEX(EPS_run_raw!$E$2:$AD$3025, $AG22, X$9))</f>
        <v>216258000000000</v>
      </c>
      <c r="Y22" s="17">
        <f>IF($AG22=VLOOKUP("zero_test", Keys!$B:$C, 2, FALSE), VLOOKUP("zero_test", Keys!$B:$C, 2, FALSE), INDEX(EPS_run_raw!$E$2:$AD$3025, $AG22, Y$9))</f>
        <v>217135000000000</v>
      </c>
      <c r="Z22" s="17">
        <f>IF($AG22=VLOOKUP("zero_test", Keys!$B:$C, 2, FALSE), VLOOKUP("zero_test", Keys!$B:$C, 2, FALSE), INDEX(EPS_run_raw!$E$2:$AD$3025, $AG22, Z$9))</f>
        <v>216683000000000</v>
      </c>
      <c r="AA22" s="17">
        <f>IF($AG22=VLOOKUP("zero_test", Keys!$B:$C, 2, FALSE), VLOOKUP("zero_test", Keys!$B:$C, 2, FALSE), INDEX(EPS_run_raw!$E$2:$AD$3025, $AG22, AA$9))</f>
        <v>217366000000000</v>
      </c>
      <c r="AB22" s="17">
        <f>IF($AG22=VLOOKUP("zero_test", Keys!$B:$C, 2, FALSE), VLOOKUP("zero_test", Keys!$B:$C, 2, FALSE), INDEX(EPS_run_raw!$E$2:$AD$3025, $AG22, AB$9))</f>
        <v>216318000000000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IL|jet fuel or kerosene|production</v>
      </c>
      <c r="AG22">
        <f>IFERROR(MATCH(AF22, EPS_run_raw!$D$2:$D$3025, 0), VLOOKUP("zero_test", Keys!$B:$C, 2, FALSE))</f>
        <v>730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IL|heat|production</v>
      </c>
      <c r="AG23">
        <f>IFERROR(MATCH(AF23, EPS_run_raw!$D$2:$D$3025, 0), VLOOKUP("zero_test", Keys!$B:$C, 2, FALSE))</f>
        <v>733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IL|geothermal|production</v>
      </c>
      <c r="AG24">
        <f>IFERROR(MATCH(AF24, EPS_run_raw!$D$2:$D$3025, 0), VLOOKUP("zero_test", Keys!$B:$C, 2, FALSE))</f>
        <v>736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IL|lignite|production</v>
      </c>
      <c r="AG25">
        <f>IFERROR(MATCH(AF25, EPS_run_raw!$D$2:$D$3025, 0), VLOOKUP("zero_test", Keys!$B:$C, 2, FALSE))</f>
        <v>739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40431800000000</v>
      </c>
      <c r="D26" s="17">
        <f>IF($AG26=VLOOKUP("zero_test", Keys!$B:$C, 2, FALSE), VLOOKUP("zero_test", Keys!$B:$C, 2, FALSE), INDEX(EPS_run_raw!$E$2:$AD$3025, $AG26, D$9))</f>
        <v>36740700000000</v>
      </c>
      <c r="E26" s="17">
        <f>IF($AG26=VLOOKUP("zero_test", Keys!$B:$C, 2, FALSE), VLOOKUP("zero_test", Keys!$B:$C, 2, FALSE), INDEX(EPS_run_raw!$E$2:$AD$3025, $AG26, E$9))</f>
        <v>43169900000000</v>
      </c>
      <c r="F26" s="17">
        <f>IF($AG26=VLOOKUP("zero_test", Keys!$B:$C, 2, FALSE), VLOOKUP("zero_test", Keys!$B:$C, 2, FALSE), INDEX(EPS_run_raw!$E$2:$AD$3025, $AG26, F$9))</f>
        <v>43636800000000</v>
      </c>
      <c r="G26" s="17">
        <f>IF($AG26=VLOOKUP("zero_test", Keys!$B:$C, 2, FALSE), VLOOKUP("zero_test", Keys!$B:$C, 2, FALSE), INDEX(EPS_run_raw!$E$2:$AD$3025, $AG26, G$9))</f>
        <v>44473600000000</v>
      </c>
      <c r="H26" s="17">
        <f>IF($AG26=VLOOKUP("zero_test", Keys!$B:$C, 2, FALSE), VLOOKUP("zero_test", Keys!$B:$C, 2, FALSE), INDEX(EPS_run_raw!$E$2:$AD$3025, $AG26, H$9))</f>
        <v>53615800000000</v>
      </c>
      <c r="I26" s="17">
        <f>IF($AG26=VLOOKUP("zero_test", Keys!$B:$C, 2, FALSE), VLOOKUP("zero_test", Keys!$B:$C, 2, FALSE), INDEX(EPS_run_raw!$E$2:$AD$3025, $AG26, I$9))</f>
        <v>67691700000000</v>
      </c>
      <c r="J26" s="17">
        <f>IF($AG26=VLOOKUP("zero_test", Keys!$B:$C, 2, FALSE), VLOOKUP("zero_test", Keys!$B:$C, 2, FALSE), INDEX(EPS_run_raw!$E$2:$AD$3025, $AG26, J$9))</f>
        <v>71501700000000</v>
      </c>
      <c r="K26" s="17">
        <f>IF($AG26=VLOOKUP("zero_test", Keys!$B:$C, 2, FALSE), VLOOKUP("zero_test", Keys!$B:$C, 2, FALSE), INDEX(EPS_run_raw!$E$2:$AD$3025, $AG26, K$9))</f>
        <v>72563800000000</v>
      </c>
      <c r="L26" s="17">
        <f>IF($AG26=VLOOKUP("zero_test", Keys!$B:$C, 2, FALSE), VLOOKUP("zero_test", Keys!$B:$C, 2, FALSE), INDEX(EPS_run_raw!$E$2:$AD$3025, $AG26, L$9))</f>
        <v>72277500000000</v>
      </c>
      <c r="M26" s="17">
        <f>IF($AG26=VLOOKUP("zero_test", Keys!$B:$C, 2, FALSE), VLOOKUP("zero_test", Keys!$B:$C, 2, FALSE), INDEX(EPS_run_raw!$E$2:$AD$3025, $AG26, M$9))</f>
        <v>73661400000000</v>
      </c>
      <c r="N26" s="17">
        <f>IF($AG26=VLOOKUP("zero_test", Keys!$B:$C, 2, FALSE), VLOOKUP("zero_test", Keys!$B:$C, 2, FALSE), INDEX(EPS_run_raw!$E$2:$AD$3025, $AG26, N$9))</f>
        <v>75789800000000</v>
      </c>
      <c r="O26" s="17">
        <f>IF($AG26=VLOOKUP("zero_test", Keys!$B:$C, 2, FALSE), VLOOKUP("zero_test", Keys!$B:$C, 2, FALSE), INDEX(EPS_run_raw!$E$2:$AD$3025, $AG26, O$9))</f>
        <v>78841700000000</v>
      </c>
      <c r="P26" s="17">
        <f>IF($AG26=VLOOKUP("zero_test", Keys!$B:$C, 2, FALSE), VLOOKUP("zero_test", Keys!$B:$C, 2, FALSE), INDEX(EPS_run_raw!$E$2:$AD$3025, $AG26, P$9))</f>
        <v>82688500000000</v>
      </c>
      <c r="Q26" s="17">
        <f>IF($AG26=VLOOKUP("zero_test", Keys!$B:$C, 2, FALSE), VLOOKUP("zero_test", Keys!$B:$C, 2, FALSE), INDEX(EPS_run_raw!$E$2:$AD$3025, $AG26, Q$9))</f>
        <v>85602700000000</v>
      </c>
      <c r="R26" s="17">
        <f>IF($AG26=VLOOKUP("zero_test", Keys!$B:$C, 2, FALSE), VLOOKUP("zero_test", Keys!$B:$C, 2, FALSE), INDEX(EPS_run_raw!$E$2:$AD$3025, $AG26, R$9))</f>
        <v>88516800000000</v>
      </c>
      <c r="S26" s="17">
        <f>IF($AG26=VLOOKUP("zero_test", Keys!$B:$C, 2, FALSE), VLOOKUP("zero_test", Keys!$B:$C, 2, FALSE), INDEX(EPS_run_raw!$E$2:$AD$3025, $AG26, S$9))</f>
        <v>91856400000000</v>
      </c>
      <c r="T26" s="17">
        <f>IF($AG26=VLOOKUP("zero_test", Keys!$B:$C, 2, FALSE), VLOOKUP("zero_test", Keys!$B:$C, 2, FALSE), INDEX(EPS_run_raw!$E$2:$AD$3025, $AG26, T$9))</f>
        <v>92131000000000</v>
      </c>
      <c r="U26" s="17">
        <f>IF($AG26=VLOOKUP("zero_test", Keys!$B:$C, 2, FALSE), VLOOKUP("zero_test", Keys!$B:$C, 2, FALSE), INDEX(EPS_run_raw!$E$2:$AD$3025, $AG26, U$9))</f>
        <v>92609500000000</v>
      </c>
      <c r="V26" s="17">
        <f>IF($AG26=VLOOKUP("zero_test", Keys!$B:$C, 2, FALSE), VLOOKUP("zero_test", Keys!$B:$C, 2, FALSE), INDEX(EPS_run_raw!$E$2:$AD$3025, $AG26, V$9))</f>
        <v>92817800000000</v>
      </c>
      <c r="W26" s="17">
        <f>IF($AG26=VLOOKUP("zero_test", Keys!$B:$C, 2, FALSE), VLOOKUP("zero_test", Keys!$B:$C, 2, FALSE), INDEX(EPS_run_raw!$E$2:$AD$3025, $AG26, W$9))</f>
        <v>92480700000000</v>
      </c>
      <c r="X26" s="17">
        <f>IF($AG26=VLOOKUP("zero_test", Keys!$B:$C, 2, FALSE), VLOOKUP("zero_test", Keys!$B:$C, 2, FALSE), INDEX(EPS_run_raw!$E$2:$AD$3025, $AG26, X$9))</f>
        <v>93790100000000</v>
      </c>
      <c r="Y26" s="17">
        <f>IF($AG26=VLOOKUP("zero_test", Keys!$B:$C, 2, FALSE), VLOOKUP("zero_test", Keys!$B:$C, 2, FALSE), INDEX(EPS_run_raw!$E$2:$AD$3025, $AG26, Y$9))</f>
        <v>96245500000000</v>
      </c>
      <c r="Z26" s="17">
        <f>IF($AG26=VLOOKUP("zero_test", Keys!$B:$C, 2, FALSE), VLOOKUP("zero_test", Keys!$B:$C, 2, FALSE), INDEX(EPS_run_raw!$E$2:$AD$3025, $AG26, Z$9))</f>
        <v>100665000000000</v>
      </c>
      <c r="AA26" s="17">
        <f>IF($AG26=VLOOKUP("zero_test", Keys!$B:$C, 2, FALSE), VLOOKUP("zero_test", Keys!$B:$C, 2, FALSE), INDEX(EPS_run_raw!$E$2:$AD$3025, $AG26, AA$9))</f>
        <v>103782000000000</v>
      </c>
      <c r="AB26" s="17">
        <f>IF($AG26=VLOOKUP("zero_test", Keys!$B:$C, 2, FALSE), VLOOKUP("zero_test", Keys!$B:$C, 2, FALSE), INDEX(EPS_run_raw!$E$2:$AD$3025, $AG26, AB$9))</f>
        <v>106298000000000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IL|crude oil|production</v>
      </c>
      <c r="AG26">
        <f>IFERROR(MATCH(AF26, EPS_run_raw!$D$2:$D$3025, 0), VLOOKUP("zero_test", Keys!$B:$C, 2, FALSE))</f>
        <v>742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41682500000000</v>
      </c>
      <c r="D27" s="17">
        <f>IF($AG27=VLOOKUP("zero_test", Keys!$B:$C, 2, FALSE), VLOOKUP("zero_test", Keys!$B:$C, 2, FALSE), INDEX(EPS_run_raw!$E$2:$AD$3025, $AG27, D$9))</f>
        <v>40672200000000</v>
      </c>
      <c r="E27" s="17">
        <f>IF($AG27=VLOOKUP("zero_test", Keys!$B:$C, 2, FALSE), VLOOKUP("zero_test", Keys!$B:$C, 2, FALSE), INDEX(EPS_run_raw!$E$2:$AD$3025, $AG27, E$9))</f>
        <v>40939400000000</v>
      </c>
      <c r="F27" s="17">
        <f>IF($AG27=VLOOKUP("zero_test", Keys!$B:$C, 2, FALSE), VLOOKUP("zero_test", Keys!$B:$C, 2, FALSE), INDEX(EPS_run_raw!$E$2:$AD$3025, $AG27, F$9))</f>
        <v>41285100000000</v>
      </c>
      <c r="G27" s="17">
        <f>IF($AG27=VLOOKUP("zero_test", Keys!$B:$C, 2, FALSE), VLOOKUP("zero_test", Keys!$B:$C, 2, FALSE), INDEX(EPS_run_raw!$E$2:$AD$3025, $AG27, G$9))</f>
        <v>41631600000000</v>
      </c>
      <c r="H27" s="17">
        <f>IF($AG27=VLOOKUP("zero_test", Keys!$B:$C, 2, FALSE), VLOOKUP("zero_test", Keys!$B:$C, 2, FALSE), INDEX(EPS_run_raw!$E$2:$AD$3025, $AG27, H$9))</f>
        <v>41869400000000</v>
      </c>
      <c r="I27" s="17">
        <f>IF($AG27=VLOOKUP("zero_test", Keys!$B:$C, 2, FALSE), VLOOKUP("zero_test", Keys!$B:$C, 2, FALSE), INDEX(EPS_run_raw!$E$2:$AD$3025, $AG27, I$9))</f>
        <v>41815600000000</v>
      </c>
      <c r="J27" s="17">
        <f>IF($AG27=VLOOKUP("zero_test", Keys!$B:$C, 2, FALSE), VLOOKUP("zero_test", Keys!$B:$C, 2, FALSE), INDEX(EPS_run_raw!$E$2:$AD$3025, $AG27, J$9))</f>
        <v>42186400000000</v>
      </c>
      <c r="K27" s="17">
        <f>IF($AG27=VLOOKUP("zero_test", Keys!$B:$C, 2, FALSE), VLOOKUP("zero_test", Keys!$B:$C, 2, FALSE), INDEX(EPS_run_raw!$E$2:$AD$3025, $AG27, K$9))</f>
        <v>42062800000000</v>
      </c>
      <c r="L27" s="17">
        <f>IF($AG27=VLOOKUP("zero_test", Keys!$B:$C, 2, FALSE), VLOOKUP("zero_test", Keys!$B:$C, 2, FALSE), INDEX(EPS_run_raw!$E$2:$AD$3025, $AG27, L$9))</f>
        <v>41873600000000</v>
      </c>
      <c r="M27" s="17">
        <f>IF($AG27=VLOOKUP("zero_test", Keys!$B:$C, 2, FALSE), VLOOKUP("zero_test", Keys!$B:$C, 2, FALSE), INDEX(EPS_run_raw!$E$2:$AD$3025, $AG27, M$9))</f>
        <v>41962500000000</v>
      </c>
      <c r="N27" s="17">
        <f>IF($AG27=VLOOKUP("zero_test", Keys!$B:$C, 2, FALSE), VLOOKUP("zero_test", Keys!$B:$C, 2, FALSE), INDEX(EPS_run_raw!$E$2:$AD$3025, $AG27, N$9))</f>
        <v>41827300000000</v>
      </c>
      <c r="O27" s="17">
        <f>IF($AG27=VLOOKUP("zero_test", Keys!$B:$C, 2, FALSE), VLOOKUP("zero_test", Keys!$B:$C, 2, FALSE), INDEX(EPS_run_raw!$E$2:$AD$3025, $AG27, O$9))</f>
        <v>41852900000000</v>
      </c>
      <c r="P27" s="17">
        <f>IF($AG27=VLOOKUP("zero_test", Keys!$B:$C, 2, FALSE), VLOOKUP("zero_test", Keys!$B:$C, 2, FALSE), INDEX(EPS_run_raw!$E$2:$AD$3025, $AG27, P$9))</f>
        <v>42087400000000</v>
      </c>
      <c r="Q27" s="17">
        <f>IF($AG27=VLOOKUP("zero_test", Keys!$B:$C, 2, FALSE), VLOOKUP("zero_test", Keys!$B:$C, 2, FALSE), INDEX(EPS_run_raw!$E$2:$AD$3025, $AG27, Q$9))</f>
        <v>41825700000000</v>
      </c>
      <c r="R27" s="17">
        <f>IF($AG27=VLOOKUP("zero_test", Keys!$B:$C, 2, FALSE), VLOOKUP("zero_test", Keys!$B:$C, 2, FALSE), INDEX(EPS_run_raw!$E$2:$AD$3025, $AG27, R$9))</f>
        <v>42179000000000</v>
      </c>
      <c r="S27" s="17">
        <f>IF($AG27=VLOOKUP("zero_test", Keys!$B:$C, 2, FALSE), VLOOKUP("zero_test", Keys!$B:$C, 2, FALSE), INDEX(EPS_run_raw!$E$2:$AD$3025, $AG27, S$9))</f>
        <v>42311400000000</v>
      </c>
      <c r="T27" s="17">
        <f>IF($AG27=VLOOKUP("zero_test", Keys!$B:$C, 2, FALSE), VLOOKUP("zero_test", Keys!$B:$C, 2, FALSE), INDEX(EPS_run_raw!$E$2:$AD$3025, $AG27, T$9))</f>
        <v>42448900000000</v>
      </c>
      <c r="U27" s="17">
        <f>IF($AG27=VLOOKUP("zero_test", Keys!$B:$C, 2, FALSE), VLOOKUP("zero_test", Keys!$B:$C, 2, FALSE), INDEX(EPS_run_raw!$E$2:$AD$3025, $AG27, U$9))</f>
        <v>42455200000000</v>
      </c>
      <c r="V27" s="17">
        <f>IF($AG27=VLOOKUP("zero_test", Keys!$B:$C, 2, FALSE), VLOOKUP("zero_test", Keys!$B:$C, 2, FALSE), INDEX(EPS_run_raw!$E$2:$AD$3025, $AG27, V$9))</f>
        <v>42401500000000</v>
      </c>
      <c r="W27" s="17">
        <f>IF($AG27=VLOOKUP("zero_test", Keys!$B:$C, 2, FALSE), VLOOKUP("zero_test", Keys!$B:$C, 2, FALSE), INDEX(EPS_run_raw!$E$2:$AD$3025, $AG27, W$9))</f>
        <v>42327000000000</v>
      </c>
      <c r="X27" s="17">
        <f>IF($AG27=VLOOKUP("zero_test", Keys!$B:$C, 2, FALSE), VLOOKUP("zero_test", Keys!$B:$C, 2, FALSE), INDEX(EPS_run_raw!$E$2:$AD$3025, $AG27, X$9))</f>
        <v>42008900000000</v>
      </c>
      <c r="Y27" s="17">
        <f>IF($AG27=VLOOKUP("zero_test", Keys!$B:$C, 2, FALSE), VLOOKUP("zero_test", Keys!$B:$C, 2, FALSE), INDEX(EPS_run_raw!$E$2:$AD$3025, $AG27, Y$9))</f>
        <v>42179100000000</v>
      </c>
      <c r="Z27" s="17">
        <f>IF($AG27=VLOOKUP("zero_test", Keys!$B:$C, 2, FALSE), VLOOKUP("zero_test", Keys!$B:$C, 2, FALSE), INDEX(EPS_run_raw!$E$2:$AD$3025, $AG27, Z$9))</f>
        <v>42091400000000</v>
      </c>
      <c r="AA27" s="17">
        <f>IF($AG27=VLOOKUP("zero_test", Keys!$B:$C, 2, FALSE), VLOOKUP("zero_test", Keys!$B:$C, 2, FALSE), INDEX(EPS_run_raw!$E$2:$AD$3025, $AG27, AA$9))</f>
        <v>42224000000000</v>
      </c>
      <c r="AB27" s="17">
        <f>IF($AG27=VLOOKUP("zero_test", Keys!$B:$C, 2, FALSE), VLOOKUP("zero_test", Keys!$B:$C, 2, FALSE), INDEX(EPS_run_raw!$E$2:$AD$3025, $AG27, AB$9))</f>
        <v>42020500000000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IL|heavy or residual fuel oil|production</v>
      </c>
      <c r="AG27">
        <f>IFERROR(MATCH(AF27, EPS_run_raw!$D$2:$D$3025, 0), VLOOKUP("zero_test", Keys!$B:$C, 2, FALSE))</f>
        <v>745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401109000000</v>
      </c>
      <c r="D28" s="17">
        <f>IF($AG28=VLOOKUP("zero_test", Keys!$B:$C, 2, FALSE), VLOOKUP("zero_test", Keys!$B:$C, 2, FALSE), INDEX(EPS_run_raw!$E$2:$AD$3025, $AG28, D$9))</f>
        <v>409626000000</v>
      </c>
      <c r="E28" s="17">
        <f>IF($AG28=VLOOKUP("zero_test", Keys!$B:$C, 2, FALSE), VLOOKUP("zero_test", Keys!$B:$C, 2, FALSE), INDEX(EPS_run_raw!$E$2:$AD$3025, $AG28, E$9))</f>
        <v>453499000000</v>
      </c>
      <c r="F28" s="17">
        <f>IF($AG28=VLOOKUP("zero_test", Keys!$B:$C, 2, FALSE), VLOOKUP("zero_test", Keys!$B:$C, 2, FALSE), INDEX(EPS_run_raw!$E$2:$AD$3025, $AG28, F$9))</f>
        <v>449176000000</v>
      </c>
      <c r="G28" s="17">
        <f>IF($AG28=VLOOKUP("zero_test", Keys!$B:$C, 2, FALSE), VLOOKUP("zero_test", Keys!$B:$C, 2, FALSE), INDEX(EPS_run_raw!$E$2:$AD$3025, $AG28, G$9))</f>
        <v>450367000000</v>
      </c>
      <c r="H28" s="17">
        <f>IF($AG28=VLOOKUP("zero_test", Keys!$B:$C, 2, FALSE), VLOOKUP("zero_test", Keys!$B:$C, 2, FALSE), INDEX(EPS_run_raw!$E$2:$AD$3025, $AG28, H$9))</f>
        <v>452741000000</v>
      </c>
      <c r="I28" s="17">
        <f>IF($AG28=VLOOKUP("zero_test", Keys!$B:$C, 2, FALSE), VLOOKUP("zero_test", Keys!$B:$C, 2, FALSE), INDEX(EPS_run_raw!$E$2:$AD$3025, $AG28, I$9))</f>
        <v>474814000000</v>
      </c>
      <c r="J28" s="17">
        <f>IF($AG28=VLOOKUP("zero_test", Keys!$B:$C, 2, FALSE), VLOOKUP("zero_test", Keys!$B:$C, 2, FALSE), INDEX(EPS_run_raw!$E$2:$AD$3025, $AG28, J$9))</f>
        <v>495845000000</v>
      </c>
      <c r="K28" s="17">
        <f>IF($AG28=VLOOKUP("zero_test", Keys!$B:$C, 2, FALSE), VLOOKUP("zero_test", Keys!$B:$C, 2, FALSE), INDEX(EPS_run_raw!$E$2:$AD$3025, $AG28, K$9))</f>
        <v>515796000000</v>
      </c>
      <c r="L28" s="17">
        <f>IF($AG28=VLOOKUP("zero_test", Keys!$B:$C, 2, FALSE), VLOOKUP("zero_test", Keys!$B:$C, 2, FALSE), INDEX(EPS_run_raw!$E$2:$AD$3025, $AG28, L$9))</f>
        <v>529994000000</v>
      </c>
      <c r="M28" s="17">
        <f>IF($AG28=VLOOKUP("zero_test", Keys!$B:$C, 2, FALSE), VLOOKUP("zero_test", Keys!$B:$C, 2, FALSE), INDEX(EPS_run_raw!$E$2:$AD$3025, $AG28, M$9))</f>
        <v>540814000000</v>
      </c>
      <c r="N28" s="17">
        <f>IF($AG28=VLOOKUP("zero_test", Keys!$B:$C, 2, FALSE), VLOOKUP("zero_test", Keys!$B:$C, 2, FALSE), INDEX(EPS_run_raw!$E$2:$AD$3025, $AG28, N$9))</f>
        <v>546688000000</v>
      </c>
      <c r="O28" s="17">
        <f>IF($AG28=VLOOKUP("zero_test", Keys!$B:$C, 2, FALSE), VLOOKUP("zero_test", Keys!$B:$C, 2, FALSE), INDEX(EPS_run_raw!$E$2:$AD$3025, $AG28, O$9))</f>
        <v>555921000000</v>
      </c>
      <c r="P28" s="17">
        <f>IF($AG28=VLOOKUP("zero_test", Keys!$B:$C, 2, FALSE), VLOOKUP("zero_test", Keys!$B:$C, 2, FALSE), INDEX(EPS_run_raw!$E$2:$AD$3025, $AG28, P$9))</f>
        <v>565754000000</v>
      </c>
      <c r="Q28" s="17">
        <f>IF($AG28=VLOOKUP("zero_test", Keys!$B:$C, 2, FALSE), VLOOKUP("zero_test", Keys!$B:$C, 2, FALSE), INDEX(EPS_run_raw!$E$2:$AD$3025, $AG28, Q$9))</f>
        <v>574254000000</v>
      </c>
      <c r="R28" s="17">
        <f>IF($AG28=VLOOKUP("zero_test", Keys!$B:$C, 2, FALSE), VLOOKUP("zero_test", Keys!$B:$C, 2, FALSE), INDEX(EPS_run_raw!$E$2:$AD$3025, $AG28, R$9))</f>
        <v>588409000000</v>
      </c>
      <c r="S28" s="17">
        <f>IF($AG28=VLOOKUP("zero_test", Keys!$B:$C, 2, FALSE), VLOOKUP("zero_test", Keys!$B:$C, 2, FALSE), INDEX(EPS_run_raw!$E$2:$AD$3025, $AG28, S$9))</f>
        <v>600938000000</v>
      </c>
      <c r="T28" s="17">
        <f>IF($AG28=VLOOKUP("zero_test", Keys!$B:$C, 2, FALSE), VLOOKUP("zero_test", Keys!$B:$C, 2, FALSE), INDEX(EPS_run_raw!$E$2:$AD$3025, $AG28, T$9))</f>
        <v>607844000000</v>
      </c>
      <c r="U28" s="17">
        <f>IF($AG28=VLOOKUP("zero_test", Keys!$B:$C, 2, FALSE), VLOOKUP("zero_test", Keys!$B:$C, 2, FALSE), INDEX(EPS_run_raw!$E$2:$AD$3025, $AG28, U$9))</f>
        <v>610930000000</v>
      </c>
      <c r="V28" s="17">
        <f>IF($AG28=VLOOKUP("zero_test", Keys!$B:$C, 2, FALSE), VLOOKUP("zero_test", Keys!$B:$C, 2, FALSE), INDEX(EPS_run_raw!$E$2:$AD$3025, $AG28, V$9))</f>
        <v>608358000000</v>
      </c>
      <c r="W28" s="17">
        <f>IF($AG28=VLOOKUP("zero_test", Keys!$B:$C, 2, FALSE), VLOOKUP("zero_test", Keys!$B:$C, 2, FALSE), INDEX(EPS_run_raw!$E$2:$AD$3025, $AG28, W$9))</f>
        <v>602009000000</v>
      </c>
      <c r="X28" s="17">
        <f>IF($AG28=VLOOKUP("zero_test", Keys!$B:$C, 2, FALSE), VLOOKUP("zero_test", Keys!$B:$C, 2, FALSE), INDEX(EPS_run_raw!$E$2:$AD$3025, $AG28, X$9))</f>
        <v>596719000000</v>
      </c>
      <c r="Y28" s="17">
        <f>IF($AG28=VLOOKUP("zero_test", Keys!$B:$C, 2, FALSE), VLOOKUP("zero_test", Keys!$B:$C, 2, FALSE), INDEX(EPS_run_raw!$E$2:$AD$3025, $AG28, Y$9))</f>
        <v>597889000000</v>
      </c>
      <c r="Z28" s="17">
        <f>IF($AG28=VLOOKUP("zero_test", Keys!$B:$C, 2, FALSE), VLOOKUP("zero_test", Keys!$B:$C, 2, FALSE), INDEX(EPS_run_raw!$E$2:$AD$3025, $AG28, Z$9))</f>
        <v>601658000000</v>
      </c>
      <c r="AA28" s="17">
        <f>IF($AG28=VLOOKUP("zero_test", Keys!$B:$C, 2, FALSE), VLOOKUP("zero_test", Keys!$B:$C, 2, FALSE), INDEX(EPS_run_raw!$E$2:$AD$3025, $AG28, AA$9))</f>
        <v>603820000000</v>
      </c>
      <c r="AB28" s="17">
        <f>IF($AG28=VLOOKUP("zero_test", Keys!$B:$C, 2, FALSE), VLOOKUP("zero_test", Keys!$B:$C, 2, FALSE), INDEX(EPS_run_raw!$E$2:$AD$3025, $AG28, AB$9))</f>
        <v>602476000000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IL|LPG propane or butane|production</v>
      </c>
      <c r="AG28">
        <f>IFERROR(MATCH(AF28, EPS_run_raw!$D$2:$D$3025, 0), VLOOKUP("zero_test", Keys!$B:$C, 2, FALSE))</f>
        <v>748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IL|municipal solid waste|production</v>
      </c>
      <c r="AG29">
        <f>IFERROR(MATCH(AF29, EPS_run_raw!$D$2:$D$3025, 0), VLOOKUP("zero_test", Keys!$B:$C, 2, FALSE))</f>
        <v>751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21708400000000</v>
      </c>
      <c r="D30" s="17">
        <f>IF($AG30=VLOOKUP("zero_test", Keys!$B:$C, 2, FALSE), VLOOKUP("zero_test", Keys!$B:$C, 2, FALSE), INDEX(EPS_run_raw!$E$2:$AD$3025, $AG30, D$9))</f>
        <v>20616300000000</v>
      </c>
      <c r="E30" s="17">
        <f>IF($AG30=VLOOKUP("zero_test", Keys!$B:$C, 2, FALSE), VLOOKUP("zero_test", Keys!$B:$C, 2, FALSE), INDEX(EPS_run_raw!$E$2:$AD$3025, $AG30, E$9))</f>
        <v>20576300000000</v>
      </c>
      <c r="F30" s="17">
        <f>IF($AG30=VLOOKUP("zero_test", Keys!$B:$C, 2, FALSE), VLOOKUP("zero_test", Keys!$B:$C, 2, FALSE), INDEX(EPS_run_raw!$E$2:$AD$3025, $AG30, F$9))</f>
        <v>20602700000000</v>
      </c>
      <c r="G30" s="17">
        <f>IF($AG30=VLOOKUP("zero_test", Keys!$B:$C, 2, FALSE), VLOOKUP("zero_test", Keys!$B:$C, 2, FALSE), INDEX(EPS_run_raw!$E$2:$AD$3025, $AG30, G$9))</f>
        <v>20805900000000</v>
      </c>
      <c r="H30" s="17">
        <f>IF($AG30=VLOOKUP("zero_test", Keys!$B:$C, 2, FALSE), VLOOKUP("zero_test", Keys!$B:$C, 2, FALSE), INDEX(EPS_run_raw!$E$2:$AD$3025, $AG30, H$9))</f>
        <v>20760700000000</v>
      </c>
      <c r="I30" s="17">
        <f>IF($AG30=VLOOKUP("zero_test", Keys!$B:$C, 2, FALSE), VLOOKUP("zero_test", Keys!$B:$C, 2, FALSE), INDEX(EPS_run_raw!$E$2:$AD$3025, $AG30, I$9))</f>
        <v>20523200000000</v>
      </c>
      <c r="J30" s="17">
        <f>IF($AG30=VLOOKUP("zero_test", Keys!$B:$C, 2, FALSE), VLOOKUP("zero_test", Keys!$B:$C, 2, FALSE), INDEX(EPS_run_raw!$E$2:$AD$3025, $AG30, J$9))</f>
        <v>20469600000000</v>
      </c>
      <c r="K30" s="17">
        <f>IF($AG30=VLOOKUP("zero_test", Keys!$B:$C, 2, FALSE), VLOOKUP("zero_test", Keys!$B:$C, 2, FALSE), INDEX(EPS_run_raw!$E$2:$AD$3025, $AG30, K$9))</f>
        <v>20568900000000</v>
      </c>
      <c r="L30" s="17">
        <f>IF($AG30=VLOOKUP("zero_test", Keys!$B:$C, 2, FALSE), VLOOKUP("zero_test", Keys!$B:$C, 2, FALSE), INDEX(EPS_run_raw!$E$2:$AD$3025, $AG30, L$9))</f>
        <v>20992000000000</v>
      </c>
      <c r="M30" s="17">
        <f>IF($AG30=VLOOKUP("zero_test", Keys!$B:$C, 2, FALSE), VLOOKUP("zero_test", Keys!$B:$C, 2, FALSE), INDEX(EPS_run_raw!$E$2:$AD$3025, $AG30, M$9))</f>
        <v>21192700000000</v>
      </c>
      <c r="N30" s="17">
        <f>IF($AG30=VLOOKUP("zero_test", Keys!$B:$C, 2, FALSE), VLOOKUP("zero_test", Keys!$B:$C, 2, FALSE), INDEX(EPS_run_raw!$E$2:$AD$3025, $AG30, N$9))</f>
        <v>21249000000000</v>
      </c>
      <c r="O30" s="17">
        <f>IF($AG30=VLOOKUP("zero_test", Keys!$B:$C, 2, FALSE), VLOOKUP("zero_test", Keys!$B:$C, 2, FALSE), INDEX(EPS_run_raw!$E$2:$AD$3025, $AG30, O$9))</f>
        <v>21629300000000</v>
      </c>
      <c r="P30" s="17">
        <f>IF($AG30=VLOOKUP("zero_test", Keys!$B:$C, 2, FALSE), VLOOKUP("zero_test", Keys!$B:$C, 2, FALSE), INDEX(EPS_run_raw!$E$2:$AD$3025, $AG30, P$9))</f>
        <v>21826600000000</v>
      </c>
      <c r="Q30" s="17">
        <f>IF($AG30=VLOOKUP("zero_test", Keys!$B:$C, 2, FALSE), VLOOKUP("zero_test", Keys!$B:$C, 2, FALSE), INDEX(EPS_run_raw!$E$2:$AD$3025, $AG30, Q$9))</f>
        <v>21988000000000</v>
      </c>
      <c r="R30" s="17">
        <f>IF($AG30=VLOOKUP("zero_test", Keys!$B:$C, 2, FALSE), VLOOKUP("zero_test", Keys!$B:$C, 2, FALSE), INDEX(EPS_run_raw!$E$2:$AD$3025, $AG30, R$9))</f>
        <v>22014700000000</v>
      </c>
      <c r="S30" s="17">
        <f>IF($AG30=VLOOKUP("zero_test", Keys!$B:$C, 2, FALSE), VLOOKUP("zero_test", Keys!$B:$C, 2, FALSE), INDEX(EPS_run_raw!$E$2:$AD$3025, $AG30, S$9))</f>
        <v>22150000000000</v>
      </c>
      <c r="T30" s="17">
        <f>IF($AG30=VLOOKUP("zero_test", Keys!$B:$C, 2, FALSE), VLOOKUP("zero_test", Keys!$B:$C, 2, FALSE), INDEX(EPS_run_raw!$E$2:$AD$3025, $AG30, T$9))</f>
        <v>22248600000000</v>
      </c>
      <c r="U30" s="17">
        <f>IF($AG30=VLOOKUP("zero_test", Keys!$B:$C, 2, FALSE), VLOOKUP("zero_test", Keys!$B:$C, 2, FALSE), INDEX(EPS_run_raw!$E$2:$AD$3025, $AG30, U$9))</f>
        <v>22455300000000</v>
      </c>
      <c r="V30" s="17">
        <f>IF($AG30=VLOOKUP("zero_test", Keys!$B:$C, 2, FALSE), VLOOKUP("zero_test", Keys!$B:$C, 2, FALSE), INDEX(EPS_run_raw!$E$2:$AD$3025, $AG30, V$9))</f>
        <v>22905500000000</v>
      </c>
      <c r="W30" s="17">
        <f>IF($AG30=VLOOKUP("zero_test", Keys!$B:$C, 2, FALSE), VLOOKUP("zero_test", Keys!$B:$C, 2, FALSE), INDEX(EPS_run_raw!$E$2:$AD$3025, $AG30, W$9))</f>
        <v>23209800000000</v>
      </c>
      <c r="X30" s="17">
        <f>IF($AG30=VLOOKUP("zero_test", Keys!$B:$C, 2, FALSE), VLOOKUP("zero_test", Keys!$B:$C, 2, FALSE), INDEX(EPS_run_raw!$E$2:$AD$3025, $AG30, X$9))</f>
        <v>23371100000000</v>
      </c>
      <c r="Y30" s="17">
        <f>IF($AG30=VLOOKUP("zero_test", Keys!$B:$C, 2, FALSE), VLOOKUP("zero_test", Keys!$B:$C, 2, FALSE), INDEX(EPS_run_raw!$E$2:$AD$3025, $AG30, Y$9))</f>
        <v>23605500000000</v>
      </c>
      <c r="Z30" s="17">
        <f>IF($AG30=VLOOKUP("zero_test", Keys!$B:$C, 2, FALSE), VLOOKUP("zero_test", Keys!$B:$C, 2, FALSE), INDEX(EPS_run_raw!$E$2:$AD$3025, $AG30, Z$9))</f>
        <v>23758900000000</v>
      </c>
      <c r="AA30" s="17">
        <f>IF($AG30=VLOOKUP("zero_test", Keys!$B:$C, 2, FALSE), VLOOKUP("zero_test", Keys!$B:$C, 2, FALSE), INDEX(EPS_run_raw!$E$2:$AD$3025, $AG30, AA$9))</f>
        <v>23877800000000</v>
      </c>
      <c r="AB30" s="17">
        <f>IF($AG30=VLOOKUP("zero_test", Keys!$B:$C, 2, FALSE), VLOOKUP("zero_test", Keys!$B:$C, 2, FALSE), INDEX(EPS_run_raw!$E$2:$AD$3025, $AG30, AB$9))</f>
        <v>24015400000000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IL|hydrogen|production</v>
      </c>
      <c r="AG30">
        <f>IFERROR(MATCH(AF30, EPS_run_raw!$D$2:$D$3025, 0), VLOOKUP("zero_test", Keys!$B:$C, 2, FALSE))</f>
        <v>754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IL|electricity|imports</v>
      </c>
      <c r="AG31">
        <f>IFERROR(MATCH(AF31, EPS_run_raw!$D$2:$D$3025, 0), VLOOKUP("zero_test", Keys!$B:$C, 2, FALSE))</f>
        <v>695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26939100000000</v>
      </c>
      <c r="D32" s="17">
        <f>IF($AG32=VLOOKUP("zero_test", Keys!$B:$C, 2, FALSE), VLOOKUP("zero_test", Keys!$B:$C, 2, FALSE), INDEX(EPS_run_raw!$E$2:$AD$3025, $AG32, D$9))</f>
        <v>87862200000000</v>
      </c>
      <c r="E32" s="17">
        <f>IF($AG32=VLOOKUP("zero_test", Keys!$B:$C, 2, FALSE), VLOOKUP("zero_test", Keys!$B:$C, 2, FALSE), INDEX(EPS_run_raw!$E$2:$AD$3025, $AG32, E$9))</f>
        <v>6977180000000</v>
      </c>
      <c r="F32" s="17">
        <f>IF($AG32=VLOOKUP("zero_test", Keys!$B:$C, 2, FALSE), VLOOKUP("zero_test", Keys!$B:$C, 2, FALSE), INDEX(EPS_run_raw!$E$2:$AD$3025, $AG32, F$9))</f>
        <v>23156200000000</v>
      </c>
      <c r="G32" s="17">
        <f>IF($AG32=VLOOKUP("zero_test", Keys!$B:$C, 2, FALSE), VLOOKUP("zero_test", Keys!$B:$C, 2, FALSE), INDEX(EPS_run_raw!$E$2:$AD$3025, $AG32, G$9))</f>
        <v>27631500000000</v>
      </c>
      <c r="H32" s="17">
        <f>IF($AG32=VLOOKUP("zero_test", Keys!$B:$C, 2, FALSE), VLOOKUP("zero_test", Keys!$B:$C, 2, FALSE), INDEX(EPS_run_raw!$E$2:$AD$3025, $AG32, H$9))</f>
        <v>21125700000000</v>
      </c>
      <c r="I32" s="17">
        <f>IF($AG32=VLOOKUP("zero_test", Keys!$B:$C, 2, FALSE), VLOOKUP("zero_test", Keys!$B:$C, 2, FALSE), INDEX(EPS_run_raw!$E$2:$AD$3025, $AG32, I$9))</f>
        <v>11750600000000</v>
      </c>
      <c r="J32" s="17">
        <f>IF($AG32=VLOOKUP("zero_test", Keys!$B:$C, 2, FALSE), VLOOKUP("zero_test", Keys!$B:$C, 2, FALSE), INDEX(EPS_run_raw!$E$2:$AD$3025, $AG32, J$9))</f>
        <v>16332800000000</v>
      </c>
      <c r="K32" s="17">
        <f>IF($AG32=VLOOKUP("zero_test", Keys!$B:$C, 2, FALSE), VLOOKUP("zero_test", Keys!$B:$C, 2, FALSE), INDEX(EPS_run_raw!$E$2:$AD$3025, $AG32, K$9))</f>
        <v>9428490000000</v>
      </c>
      <c r="L32" s="17">
        <f>IF($AG32=VLOOKUP("zero_test", Keys!$B:$C, 2, FALSE), VLOOKUP("zero_test", Keys!$B:$C, 2, FALSE), INDEX(EPS_run_raw!$E$2:$AD$3025, $AG32, L$9))</f>
        <v>38977900000000</v>
      </c>
      <c r="M32" s="17">
        <f>IF($AG32=VLOOKUP("zero_test", Keys!$B:$C, 2, FALSE), VLOOKUP("zero_test", Keys!$B:$C, 2, FALSE), INDEX(EPS_run_raw!$E$2:$AD$3025, $AG32, M$9))</f>
        <v>40068000000000</v>
      </c>
      <c r="N32" s="17">
        <f>IF($AG32=VLOOKUP("zero_test", Keys!$B:$C, 2, FALSE), VLOOKUP("zero_test", Keys!$B:$C, 2, FALSE), INDEX(EPS_run_raw!$E$2:$AD$3025, $AG32, N$9))</f>
        <v>42655500000000</v>
      </c>
      <c r="O32" s="17">
        <f>IF($AG32=VLOOKUP("zero_test", Keys!$B:$C, 2, FALSE), VLOOKUP("zero_test", Keys!$B:$C, 2, FALSE), INDEX(EPS_run_raw!$E$2:$AD$3025, $AG32, O$9))</f>
        <v>66086100000000</v>
      </c>
      <c r="P32" s="17">
        <f>IF($AG32=VLOOKUP("zero_test", Keys!$B:$C, 2, FALSE), VLOOKUP("zero_test", Keys!$B:$C, 2, FALSE), INDEX(EPS_run_raw!$E$2:$AD$3025, $AG32, P$9))</f>
        <v>65625000000000</v>
      </c>
      <c r="Q32" s="17">
        <f>IF($AG32=VLOOKUP("zero_test", Keys!$B:$C, 2, FALSE), VLOOKUP("zero_test", Keys!$B:$C, 2, FALSE), INDEX(EPS_run_raw!$E$2:$AD$3025, $AG32, Q$9))</f>
        <v>73921200000000</v>
      </c>
      <c r="R32" s="17">
        <f>IF($AG32=VLOOKUP("zero_test", Keys!$B:$C, 2, FALSE), VLOOKUP("zero_test", Keys!$B:$C, 2, FALSE), INDEX(EPS_run_raw!$E$2:$AD$3025, $AG32, R$9))</f>
        <v>83034500000000</v>
      </c>
      <c r="S32" s="17">
        <f>IF($AG32=VLOOKUP("zero_test", Keys!$B:$C, 2, FALSE), VLOOKUP("zero_test", Keys!$B:$C, 2, FALSE), INDEX(EPS_run_raw!$E$2:$AD$3025, $AG32, S$9))</f>
        <v>15935800000000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IL|hard coal|imports</v>
      </c>
      <c r="AG32">
        <f>IFERROR(MATCH(AF32, EPS_run_raw!$D$2:$D$3025, 0), VLOOKUP("zero_test", Keys!$B:$C, 2, FALSE))</f>
        <v>698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2277560000000000</v>
      </c>
      <c r="D33" s="17">
        <f>IF($AG33=VLOOKUP("zero_test", Keys!$B:$C, 2, FALSE), VLOOKUP("zero_test", Keys!$B:$C, 2, FALSE), INDEX(EPS_run_raw!$E$2:$AD$3025, $AG33, D$9))</f>
        <v>2192110000000000</v>
      </c>
      <c r="E33" s="17">
        <f>IF($AG33=VLOOKUP("zero_test", Keys!$B:$C, 2, FALSE), VLOOKUP("zero_test", Keys!$B:$C, 2, FALSE), INDEX(EPS_run_raw!$E$2:$AD$3025, $AG33, E$9))</f>
        <v>2290400000000000</v>
      </c>
      <c r="F33" s="17">
        <f>IF($AG33=VLOOKUP("zero_test", Keys!$B:$C, 2, FALSE), VLOOKUP("zero_test", Keys!$B:$C, 2, FALSE), INDEX(EPS_run_raw!$E$2:$AD$3025, $AG33, F$9))</f>
        <v>2324570000000000</v>
      </c>
      <c r="G33" s="17">
        <f>IF($AG33=VLOOKUP("zero_test", Keys!$B:$C, 2, FALSE), VLOOKUP("zero_test", Keys!$B:$C, 2, FALSE), INDEX(EPS_run_raw!$E$2:$AD$3025, $AG33, G$9))</f>
        <v>2350820000000000</v>
      </c>
      <c r="H33" s="17">
        <f>IF($AG33=VLOOKUP("zero_test", Keys!$B:$C, 2, FALSE), VLOOKUP("zero_test", Keys!$B:$C, 2, FALSE), INDEX(EPS_run_raw!$E$2:$AD$3025, $AG33, H$9))</f>
        <v>2394520000000000</v>
      </c>
      <c r="I33" s="17">
        <f>IF($AG33=VLOOKUP("zero_test", Keys!$B:$C, 2, FALSE), VLOOKUP("zero_test", Keys!$B:$C, 2, FALSE), INDEX(EPS_run_raw!$E$2:$AD$3025, $AG33, I$9))</f>
        <v>2432310000000000</v>
      </c>
      <c r="J33" s="17">
        <f>IF($AG33=VLOOKUP("zero_test", Keys!$B:$C, 2, FALSE), VLOOKUP("zero_test", Keys!$B:$C, 2, FALSE), INDEX(EPS_run_raw!$E$2:$AD$3025, $AG33, J$9))</f>
        <v>2501710000000000</v>
      </c>
      <c r="K33" s="17">
        <f>IF($AG33=VLOOKUP("zero_test", Keys!$B:$C, 2, FALSE), VLOOKUP("zero_test", Keys!$B:$C, 2, FALSE), INDEX(EPS_run_raw!$E$2:$AD$3025, $AG33, K$9))</f>
        <v>2558530000000000</v>
      </c>
      <c r="L33" s="17">
        <f>IF($AG33=VLOOKUP("zero_test", Keys!$B:$C, 2, FALSE), VLOOKUP("zero_test", Keys!$B:$C, 2, FALSE), INDEX(EPS_run_raw!$E$2:$AD$3025, $AG33, L$9))</f>
        <v>2613700000000000</v>
      </c>
      <c r="M33" s="17">
        <f>IF($AG33=VLOOKUP("zero_test", Keys!$B:$C, 2, FALSE), VLOOKUP("zero_test", Keys!$B:$C, 2, FALSE), INDEX(EPS_run_raw!$E$2:$AD$3025, $AG33, M$9))</f>
        <v>2655330000000000</v>
      </c>
      <c r="N33" s="17">
        <f>IF($AG33=VLOOKUP("zero_test", Keys!$B:$C, 2, FALSE), VLOOKUP("zero_test", Keys!$B:$C, 2, FALSE), INDEX(EPS_run_raw!$E$2:$AD$3025, $AG33, N$9))</f>
        <v>2698660000000000</v>
      </c>
      <c r="O33" s="17">
        <f>IF($AG33=VLOOKUP("zero_test", Keys!$B:$C, 2, FALSE), VLOOKUP("zero_test", Keys!$B:$C, 2, FALSE), INDEX(EPS_run_raw!$E$2:$AD$3025, $AG33, O$9))</f>
        <v>2731160000000000</v>
      </c>
      <c r="P33" s="17">
        <f>IF($AG33=VLOOKUP("zero_test", Keys!$B:$C, 2, FALSE), VLOOKUP("zero_test", Keys!$B:$C, 2, FALSE), INDEX(EPS_run_raw!$E$2:$AD$3025, $AG33, P$9))</f>
        <v>2756890000000000</v>
      </c>
      <c r="Q33" s="17">
        <f>IF($AG33=VLOOKUP("zero_test", Keys!$B:$C, 2, FALSE), VLOOKUP("zero_test", Keys!$B:$C, 2, FALSE), INDEX(EPS_run_raw!$E$2:$AD$3025, $AG33, Q$9))</f>
        <v>2780810000000000</v>
      </c>
      <c r="R33" s="17">
        <f>IF($AG33=VLOOKUP("zero_test", Keys!$B:$C, 2, FALSE), VLOOKUP("zero_test", Keys!$B:$C, 2, FALSE), INDEX(EPS_run_raw!$E$2:$AD$3025, $AG33, R$9))</f>
        <v>2803930000000000</v>
      </c>
      <c r="S33" s="17">
        <f>IF($AG33=VLOOKUP("zero_test", Keys!$B:$C, 2, FALSE), VLOOKUP("zero_test", Keys!$B:$C, 2, FALSE), INDEX(EPS_run_raw!$E$2:$AD$3025, $AG33, S$9))</f>
        <v>2775750000000000</v>
      </c>
      <c r="T33" s="17">
        <f>IF($AG33=VLOOKUP("zero_test", Keys!$B:$C, 2, FALSE), VLOOKUP("zero_test", Keys!$B:$C, 2, FALSE), INDEX(EPS_run_raw!$E$2:$AD$3025, $AG33, T$9))</f>
        <v>2809820000000000</v>
      </c>
      <c r="U33" s="17">
        <f>IF($AG33=VLOOKUP("zero_test", Keys!$B:$C, 2, FALSE), VLOOKUP("zero_test", Keys!$B:$C, 2, FALSE), INDEX(EPS_run_raw!$E$2:$AD$3025, $AG33, U$9))</f>
        <v>2841160000000000</v>
      </c>
      <c r="V33" s="17">
        <f>IF($AG33=VLOOKUP("zero_test", Keys!$B:$C, 2, FALSE), VLOOKUP("zero_test", Keys!$B:$C, 2, FALSE), INDEX(EPS_run_raw!$E$2:$AD$3025, $AG33, V$9))</f>
        <v>2854940000000000</v>
      </c>
      <c r="W33" s="17">
        <f>IF($AG33=VLOOKUP("zero_test", Keys!$B:$C, 2, FALSE), VLOOKUP("zero_test", Keys!$B:$C, 2, FALSE), INDEX(EPS_run_raw!$E$2:$AD$3025, $AG33, W$9))</f>
        <v>2913370000000000</v>
      </c>
      <c r="X33" s="17">
        <f>IF($AG33=VLOOKUP("zero_test", Keys!$B:$C, 2, FALSE), VLOOKUP("zero_test", Keys!$B:$C, 2, FALSE), INDEX(EPS_run_raw!$E$2:$AD$3025, $AG33, X$9))</f>
        <v>2869590000000000</v>
      </c>
      <c r="Y33" s="17">
        <f>IF($AG33=VLOOKUP("zero_test", Keys!$B:$C, 2, FALSE), VLOOKUP("zero_test", Keys!$B:$C, 2, FALSE), INDEX(EPS_run_raw!$E$2:$AD$3025, $AG33, Y$9))</f>
        <v>2858110000000000</v>
      </c>
      <c r="Z33" s="17">
        <f>IF($AG33=VLOOKUP("zero_test", Keys!$B:$C, 2, FALSE), VLOOKUP("zero_test", Keys!$B:$C, 2, FALSE), INDEX(EPS_run_raw!$E$2:$AD$3025, $AG33, Z$9))</f>
        <v>2877450000000000</v>
      </c>
      <c r="AA33" s="17">
        <f>IF($AG33=VLOOKUP("zero_test", Keys!$B:$C, 2, FALSE), VLOOKUP("zero_test", Keys!$B:$C, 2, FALSE), INDEX(EPS_run_raw!$E$2:$AD$3025, $AG33, AA$9))</f>
        <v>2873410000000000</v>
      </c>
      <c r="AB33" s="17">
        <f>IF($AG33=VLOOKUP("zero_test", Keys!$B:$C, 2, FALSE), VLOOKUP("zero_test", Keys!$B:$C, 2, FALSE), INDEX(EPS_run_raw!$E$2:$AD$3025, $AG33, AB$9))</f>
        <v>2868950000000000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IL|natural gas|imports</v>
      </c>
      <c r="AG33">
        <f>IFERROR(MATCH(AF33, EPS_run_raw!$D$2:$D$3025, 0), VLOOKUP("zero_test", Keys!$B:$C, 2, FALSE))</f>
        <v>701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1019930000000000</v>
      </c>
      <c r="D34" s="17">
        <f>IF($AG34=VLOOKUP("zero_test", Keys!$B:$C, 2, FALSE), VLOOKUP("zero_test", Keys!$B:$C, 2, FALSE), INDEX(EPS_run_raw!$E$2:$AD$3025, $AG34, D$9))</f>
        <v>1028170000000000</v>
      </c>
      <c r="E34" s="17">
        <f>IF($AG34=VLOOKUP("zero_test", Keys!$B:$C, 2, FALSE), VLOOKUP("zero_test", Keys!$B:$C, 2, FALSE), INDEX(EPS_run_raw!$E$2:$AD$3025, $AG34, E$9))</f>
        <v>1028170000000000</v>
      </c>
      <c r="F34" s="17">
        <f>IF($AG34=VLOOKUP("zero_test", Keys!$B:$C, 2, FALSE), VLOOKUP("zero_test", Keys!$B:$C, 2, FALSE), INDEX(EPS_run_raw!$E$2:$AD$3025, $AG34, F$9))</f>
        <v>1028170000000000</v>
      </c>
      <c r="G34" s="17">
        <f>IF($AG34=VLOOKUP("zero_test", Keys!$B:$C, 2, FALSE), VLOOKUP("zero_test", Keys!$B:$C, 2, FALSE), INDEX(EPS_run_raw!$E$2:$AD$3025, $AG34, G$9))</f>
        <v>1028170000000000</v>
      </c>
      <c r="H34" s="17">
        <f>IF($AG34=VLOOKUP("zero_test", Keys!$B:$C, 2, FALSE), VLOOKUP("zero_test", Keys!$B:$C, 2, FALSE), INDEX(EPS_run_raw!$E$2:$AD$3025, $AG34, H$9))</f>
        <v>1028170000000000</v>
      </c>
      <c r="I34" s="17">
        <f>IF($AG34=VLOOKUP("zero_test", Keys!$B:$C, 2, FALSE), VLOOKUP("zero_test", Keys!$B:$C, 2, FALSE), INDEX(EPS_run_raw!$E$2:$AD$3025, $AG34, I$9))</f>
        <v>1028170000000000</v>
      </c>
      <c r="J34" s="17">
        <f>IF($AG34=VLOOKUP("zero_test", Keys!$B:$C, 2, FALSE), VLOOKUP("zero_test", Keys!$B:$C, 2, FALSE), INDEX(EPS_run_raw!$E$2:$AD$3025, $AG34, J$9))</f>
        <v>1028170000000000</v>
      </c>
      <c r="K34" s="17">
        <f>IF($AG34=VLOOKUP("zero_test", Keys!$B:$C, 2, FALSE), VLOOKUP("zero_test", Keys!$B:$C, 2, FALSE), INDEX(EPS_run_raw!$E$2:$AD$3025, $AG34, K$9))</f>
        <v>1028170000000000</v>
      </c>
      <c r="L34" s="17">
        <f>IF($AG34=VLOOKUP("zero_test", Keys!$B:$C, 2, FALSE), VLOOKUP("zero_test", Keys!$B:$C, 2, FALSE), INDEX(EPS_run_raw!$E$2:$AD$3025, $AG34, L$9))</f>
        <v>1028170000000000</v>
      </c>
      <c r="M34" s="17">
        <f>IF($AG34=VLOOKUP("zero_test", Keys!$B:$C, 2, FALSE), VLOOKUP("zero_test", Keys!$B:$C, 2, FALSE), INDEX(EPS_run_raw!$E$2:$AD$3025, $AG34, M$9))</f>
        <v>1028170000000000</v>
      </c>
      <c r="N34" s="17">
        <f>IF($AG34=VLOOKUP("zero_test", Keys!$B:$C, 2, FALSE), VLOOKUP("zero_test", Keys!$B:$C, 2, FALSE), INDEX(EPS_run_raw!$E$2:$AD$3025, $AG34, N$9))</f>
        <v>1028170000000000</v>
      </c>
      <c r="O34" s="17">
        <f>IF($AG34=VLOOKUP("zero_test", Keys!$B:$C, 2, FALSE), VLOOKUP("zero_test", Keys!$B:$C, 2, FALSE), INDEX(EPS_run_raw!$E$2:$AD$3025, $AG34, O$9))</f>
        <v>1028170000000000</v>
      </c>
      <c r="P34" s="17">
        <f>IF($AG34=VLOOKUP("zero_test", Keys!$B:$C, 2, FALSE), VLOOKUP("zero_test", Keys!$B:$C, 2, FALSE), INDEX(EPS_run_raw!$E$2:$AD$3025, $AG34, P$9))</f>
        <v>1028170000000000</v>
      </c>
      <c r="Q34" s="17">
        <f>IF($AG34=VLOOKUP("zero_test", Keys!$B:$C, 2, FALSE), VLOOKUP("zero_test", Keys!$B:$C, 2, FALSE), INDEX(EPS_run_raw!$E$2:$AD$3025, $AG34, Q$9))</f>
        <v>1028170000000000</v>
      </c>
      <c r="R34" s="17">
        <f>IF($AG34=VLOOKUP("zero_test", Keys!$B:$C, 2, FALSE), VLOOKUP("zero_test", Keys!$B:$C, 2, FALSE), INDEX(EPS_run_raw!$E$2:$AD$3025, $AG34, R$9))</f>
        <v>1028170000000000</v>
      </c>
      <c r="S34" s="17">
        <f>IF($AG34=VLOOKUP("zero_test", Keys!$B:$C, 2, FALSE), VLOOKUP("zero_test", Keys!$B:$C, 2, FALSE), INDEX(EPS_run_raw!$E$2:$AD$3025, $AG34, S$9))</f>
        <v>1028170000000000</v>
      </c>
      <c r="T34" s="17">
        <f>IF($AG34=VLOOKUP("zero_test", Keys!$B:$C, 2, FALSE), VLOOKUP("zero_test", Keys!$B:$C, 2, FALSE), INDEX(EPS_run_raw!$E$2:$AD$3025, $AG34, T$9))</f>
        <v>1028170000000000</v>
      </c>
      <c r="U34" s="17">
        <f>IF($AG34=VLOOKUP("zero_test", Keys!$B:$C, 2, FALSE), VLOOKUP("zero_test", Keys!$B:$C, 2, FALSE), INDEX(EPS_run_raw!$E$2:$AD$3025, $AG34, U$9))</f>
        <v>1028170000000000</v>
      </c>
      <c r="V34" s="17">
        <f>IF($AG34=VLOOKUP("zero_test", Keys!$B:$C, 2, FALSE), VLOOKUP("zero_test", Keys!$B:$C, 2, FALSE), INDEX(EPS_run_raw!$E$2:$AD$3025, $AG34, V$9))</f>
        <v>1028170000000000</v>
      </c>
      <c r="W34" s="17">
        <f>IF($AG34=VLOOKUP("zero_test", Keys!$B:$C, 2, FALSE), VLOOKUP("zero_test", Keys!$B:$C, 2, FALSE), INDEX(EPS_run_raw!$E$2:$AD$3025, $AG34, W$9))</f>
        <v>1028170000000000</v>
      </c>
      <c r="X34" s="17">
        <f>IF($AG34=VLOOKUP("zero_test", Keys!$B:$C, 2, FALSE), VLOOKUP("zero_test", Keys!$B:$C, 2, FALSE), INDEX(EPS_run_raw!$E$2:$AD$3025, $AG34, X$9))</f>
        <v>1069390000000000</v>
      </c>
      <c r="Y34" s="17">
        <f>IF($AG34=VLOOKUP("zero_test", Keys!$B:$C, 2, FALSE), VLOOKUP("zero_test", Keys!$B:$C, 2, FALSE), INDEX(EPS_run_raw!$E$2:$AD$3025, $AG34, Y$9))</f>
        <v>1093620000000000</v>
      </c>
      <c r="Z34" s="17">
        <f>IF($AG34=VLOOKUP("zero_test", Keys!$B:$C, 2, FALSE), VLOOKUP("zero_test", Keys!$B:$C, 2, FALSE), INDEX(EPS_run_raw!$E$2:$AD$3025, $AG34, Z$9))</f>
        <v>1089470000000000</v>
      </c>
      <c r="AA34" s="17">
        <f>IF($AG34=VLOOKUP("zero_test", Keys!$B:$C, 2, FALSE), VLOOKUP("zero_test", Keys!$B:$C, 2, FALSE), INDEX(EPS_run_raw!$E$2:$AD$3025, $AG34, AA$9))</f>
        <v>1076010000000000</v>
      </c>
      <c r="AB34" s="17">
        <f>IF($AG34=VLOOKUP("zero_test", Keys!$B:$C, 2, FALSE), VLOOKUP("zero_test", Keys!$B:$C, 2, FALSE), INDEX(EPS_run_raw!$E$2:$AD$3025, $AG34, AB$9))</f>
        <v>1076520000000000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IL|nuclear|imports</v>
      </c>
      <c r="AG34">
        <f>IFERROR(MATCH(AF34, EPS_run_raw!$D$2:$D$3025, 0), VLOOKUP("zero_test", Keys!$B:$C, 2, FALSE))</f>
        <v>704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IL|hydro|imports</v>
      </c>
      <c r="AG35">
        <f>IFERROR(MATCH(AF35, EPS_run_raw!$D$2:$D$3025, 0), VLOOKUP("zero_test", Keys!$B:$C, 2, FALSE))</f>
        <v>707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IL|wind|imports</v>
      </c>
      <c r="AG36">
        <f>IFERROR(MATCH(AF36, EPS_run_raw!$D$2:$D$3025, 0), VLOOKUP("zero_test", Keys!$B:$C, 2, FALSE))</f>
        <v>710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IL|solar|imports</v>
      </c>
      <c r="AG37">
        <f>IFERROR(MATCH(AF37, EPS_run_raw!$D$2:$D$3025, 0), VLOOKUP("zero_test", Keys!$B:$C, 2, FALSE))</f>
        <v>713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22082900000000</v>
      </c>
      <c r="D38" s="17">
        <f>IF($AG38=VLOOKUP("zero_test", Keys!$B:$C, 2, FALSE), VLOOKUP("zero_test", Keys!$B:$C, 2, FALSE), INDEX(EPS_run_raw!$E$2:$AD$3025, $AG38, D$9))</f>
        <v>21446300000000</v>
      </c>
      <c r="E38" s="17">
        <f>IF($AG38=VLOOKUP("zero_test", Keys!$B:$C, 2, FALSE), VLOOKUP("zero_test", Keys!$B:$C, 2, FALSE), INDEX(EPS_run_raw!$E$2:$AD$3025, $AG38, E$9))</f>
        <v>21260600000000</v>
      </c>
      <c r="F38" s="17">
        <f>IF($AG38=VLOOKUP("zero_test", Keys!$B:$C, 2, FALSE), VLOOKUP("zero_test", Keys!$B:$C, 2, FALSE), INDEX(EPS_run_raw!$E$2:$AD$3025, $AG38, F$9))</f>
        <v>21091400000000</v>
      </c>
      <c r="G38" s="17">
        <f>IF($AG38=VLOOKUP("zero_test", Keys!$B:$C, 2, FALSE), VLOOKUP("zero_test", Keys!$B:$C, 2, FALSE), INDEX(EPS_run_raw!$E$2:$AD$3025, $AG38, G$9))</f>
        <v>20840400000000</v>
      </c>
      <c r="H38" s="17">
        <f>IF($AG38=VLOOKUP("zero_test", Keys!$B:$C, 2, FALSE), VLOOKUP("zero_test", Keys!$B:$C, 2, FALSE), INDEX(EPS_run_raw!$E$2:$AD$3025, $AG38, H$9))</f>
        <v>20607300000000</v>
      </c>
      <c r="I38" s="17">
        <f>IF($AG38=VLOOKUP("zero_test", Keys!$B:$C, 2, FALSE), VLOOKUP("zero_test", Keys!$B:$C, 2, FALSE), INDEX(EPS_run_raw!$E$2:$AD$3025, $AG38, I$9))</f>
        <v>20267900000000</v>
      </c>
      <c r="J38" s="17">
        <f>IF($AG38=VLOOKUP("zero_test", Keys!$B:$C, 2, FALSE), VLOOKUP("zero_test", Keys!$B:$C, 2, FALSE), INDEX(EPS_run_raw!$E$2:$AD$3025, $AG38, J$9))</f>
        <v>20019000000000</v>
      </c>
      <c r="K38" s="17">
        <f>IF($AG38=VLOOKUP("zero_test", Keys!$B:$C, 2, FALSE), VLOOKUP("zero_test", Keys!$B:$C, 2, FALSE), INDEX(EPS_run_raw!$E$2:$AD$3025, $AG38, K$9))</f>
        <v>19754600000000</v>
      </c>
      <c r="L38" s="17">
        <f>IF($AG38=VLOOKUP("zero_test", Keys!$B:$C, 2, FALSE), VLOOKUP("zero_test", Keys!$B:$C, 2, FALSE), INDEX(EPS_run_raw!$E$2:$AD$3025, $AG38, L$9))</f>
        <v>19559900000000</v>
      </c>
      <c r="M38" s="17">
        <f>IF($AG38=VLOOKUP("zero_test", Keys!$B:$C, 2, FALSE), VLOOKUP("zero_test", Keys!$B:$C, 2, FALSE), INDEX(EPS_run_raw!$E$2:$AD$3025, $AG38, M$9))</f>
        <v>19381900000000</v>
      </c>
      <c r="N38" s="17">
        <f>IF($AG38=VLOOKUP("zero_test", Keys!$B:$C, 2, FALSE), VLOOKUP("zero_test", Keys!$B:$C, 2, FALSE), INDEX(EPS_run_raw!$E$2:$AD$3025, $AG38, N$9))</f>
        <v>19206400000000</v>
      </c>
      <c r="O38" s="17">
        <f>IF($AG38=VLOOKUP("zero_test", Keys!$B:$C, 2, FALSE), VLOOKUP("zero_test", Keys!$B:$C, 2, FALSE), INDEX(EPS_run_raw!$E$2:$AD$3025, $AG38, O$9))</f>
        <v>19041600000000</v>
      </c>
      <c r="P38" s="17">
        <f>IF($AG38=VLOOKUP("zero_test", Keys!$B:$C, 2, FALSE), VLOOKUP("zero_test", Keys!$B:$C, 2, FALSE), INDEX(EPS_run_raw!$E$2:$AD$3025, $AG38, P$9))</f>
        <v>18887500000000</v>
      </c>
      <c r="Q38" s="17">
        <f>IF($AG38=VLOOKUP("zero_test", Keys!$B:$C, 2, FALSE), VLOOKUP("zero_test", Keys!$B:$C, 2, FALSE), INDEX(EPS_run_raw!$E$2:$AD$3025, $AG38, Q$9))</f>
        <v>18728000000000</v>
      </c>
      <c r="R38" s="17">
        <f>IF($AG38=VLOOKUP("zero_test", Keys!$B:$C, 2, FALSE), VLOOKUP("zero_test", Keys!$B:$C, 2, FALSE), INDEX(EPS_run_raw!$E$2:$AD$3025, $AG38, R$9))</f>
        <v>18562000000000</v>
      </c>
      <c r="S38" s="17">
        <f>IF($AG38=VLOOKUP("zero_test", Keys!$B:$C, 2, FALSE), VLOOKUP("zero_test", Keys!$B:$C, 2, FALSE), INDEX(EPS_run_raw!$E$2:$AD$3025, $AG38, S$9))</f>
        <v>18400700000000</v>
      </c>
      <c r="T38" s="17">
        <f>IF($AG38=VLOOKUP("zero_test", Keys!$B:$C, 2, FALSE), VLOOKUP("zero_test", Keys!$B:$C, 2, FALSE), INDEX(EPS_run_raw!$E$2:$AD$3025, $AG38, T$9))</f>
        <v>18253200000000</v>
      </c>
      <c r="U38" s="17">
        <f>IF($AG38=VLOOKUP("zero_test", Keys!$B:$C, 2, FALSE), VLOOKUP("zero_test", Keys!$B:$C, 2, FALSE), INDEX(EPS_run_raw!$E$2:$AD$3025, $AG38, U$9))</f>
        <v>18112700000000</v>
      </c>
      <c r="V38" s="17">
        <f>IF($AG38=VLOOKUP("zero_test", Keys!$B:$C, 2, FALSE), VLOOKUP("zero_test", Keys!$B:$C, 2, FALSE), INDEX(EPS_run_raw!$E$2:$AD$3025, $AG38, V$9))</f>
        <v>17980000000000</v>
      </c>
      <c r="W38" s="17">
        <f>IF($AG38=VLOOKUP("zero_test", Keys!$B:$C, 2, FALSE), VLOOKUP("zero_test", Keys!$B:$C, 2, FALSE), INDEX(EPS_run_raw!$E$2:$AD$3025, $AG38, W$9))</f>
        <v>17855300000000</v>
      </c>
      <c r="X38" s="17">
        <f>IF($AG38=VLOOKUP("zero_test", Keys!$B:$C, 2, FALSE), VLOOKUP("zero_test", Keys!$B:$C, 2, FALSE), INDEX(EPS_run_raw!$E$2:$AD$3025, $AG38, X$9))</f>
        <v>64846000000000</v>
      </c>
      <c r="Y38" s="17">
        <f>IF($AG38=VLOOKUP("zero_test", Keys!$B:$C, 2, FALSE), VLOOKUP("zero_test", Keys!$B:$C, 2, FALSE), INDEX(EPS_run_raw!$E$2:$AD$3025, $AG38, Y$9))</f>
        <v>37803000000000</v>
      </c>
      <c r="Z38" s="17">
        <f>IF($AG38=VLOOKUP("zero_test", Keys!$B:$C, 2, FALSE), VLOOKUP("zero_test", Keys!$B:$C, 2, FALSE), INDEX(EPS_run_raw!$E$2:$AD$3025, $AG38, Z$9))</f>
        <v>45808900000000</v>
      </c>
      <c r="AA38" s="17">
        <f>IF($AG38=VLOOKUP("zero_test", Keys!$B:$C, 2, FALSE), VLOOKUP("zero_test", Keys!$B:$C, 2, FALSE), INDEX(EPS_run_raw!$E$2:$AD$3025, $AG38, AA$9))</f>
        <v>34165100000000</v>
      </c>
      <c r="AB38" s="17">
        <f>IF($AG38=VLOOKUP("zero_test", Keys!$B:$C, 2, FALSE), VLOOKUP("zero_test", Keys!$B:$C, 2, FALSE), INDEX(EPS_run_raw!$E$2:$AD$3025, $AG38, AB$9))</f>
        <v>34422600000000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IL|biomass|imports</v>
      </c>
      <c r="AG38">
        <f>IFERROR(MATCH(AF38, EPS_run_raw!$D$2:$D$3025, 0), VLOOKUP("zero_test", Keys!$B:$C, 2, FALSE))</f>
        <v>716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25586700000000</v>
      </c>
      <c r="D39" s="17">
        <f>IF($AG39=VLOOKUP("zero_test", Keys!$B:$C, 2, FALSE), VLOOKUP("zero_test", Keys!$B:$C, 2, FALSE), INDEX(EPS_run_raw!$E$2:$AD$3025, $AG39, D$9))</f>
        <v>25213200000000</v>
      </c>
      <c r="E39" s="17">
        <f>IF($AG39=VLOOKUP("zero_test", Keys!$B:$C, 2, FALSE), VLOOKUP("zero_test", Keys!$B:$C, 2, FALSE), INDEX(EPS_run_raw!$E$2:$AD$3025, $AG39, E$9))</f>
        <v>25039100000000</v>
      </c>
      <c r="F39" s="17">
        <f>IF($AG39=VLOOKUP("zero_test", Keys!$B:$C, 2, FALSE), VLOOKUP("zero_test", Keys!$B:$C, 2, FALSE), INDEX(EPS_run_raw!$E$2:$AD$3025, $AG39, F$9))</f>
        <v>24718300000000</v>
      </c>
      <c r="G39" s="17">
        <f>IF($AG39=VLOOKUP("zero_test", Keys!$B:$C, 2, FALSE), VLOOKUP("zero_test", Keys!$B:$C, 2, FALSE), INDEX(EPS_run_raw!$E$2:$AD$3025, $AG39, G$9))</f>
        <v>24546100000000</v>
      </c>
      <c r="H39" s="17">
        <f>IF($AG39=VLOOKUP("zero_test", Keys!$B:$C, 2, FALSE), VLOOKUP("zero_test", Keys!$B:$C, 2, FALSE), INDEX(EPS_run_raw!$E$2:$AD$3025, $AG39, H$9))</f>
        <v>24317700000000</v>
      </c>
      <c r="I39" s="17">
        <f>IF($AG39=VLOOKUP("zero_test", Keys!$B:$C, 2, FALSE), VLOOKUP("zero_test", Keys!$B:$C, 2, FALSE), INDEX(EPS_run_raw!$E$2:$AD$3025, $AG39, I$9))</f>
        <v>23899100000000</v>
      </c>
      <c r="J39" s="17">
        <f>IF($AG39=VLOOKUP("zero_test", Keys!$B:$C, 2, FALSE), VLOOKUP("zero_test", Keys!$B:$C, 2, FALSE), INDEX(EPS_run_raw!$E$2:$AD$3025, $AG39, J$9))</f>
        <v>23658800000000</v>
      </c>
      <c r="K39" s="17">
        <f>IF($AG39=VLOOKUP("zero_test", Keys!$B:$C, 2, FALSE), VLOOKUP("zero_test", Keys!$B:$C, 2, FALSE), INDEX(EPS_run_raw!$E$2:$AD$3025, $AG39, K$9))</f>
        <v>23265300000000</v>
      </c>
      <c r="L39" s="17">
        <f>IF($AG39=VLOOKUP("zero_test", Keys!$B:$C, 2, FALSE), VLOOKUP("zero_test", Keys!$B:$C, 2, FALSE), INDEX(EPS_run_raw!$E$2:$AD$3025, $AG39, L$9))</f>
        <v>22842300000000</v>
      </c>
      <c r="M39" s="17">
        <f>IF($AG39=VLOOKUP("zero_test", Keys!$B:$C, 2, FALSE), VLOOKUP("zero_test", Keys!$B:$C, 2, FALSE), INDEX(EPS_run_raw!$E$2:$AD$3025, $AG39, M$9))</f>
        <v>22362500000000</v>
      </c>
      <c r="N39" s="17">
        <f>IF($AG39=VLOOKUP("zero_test", Keys!$B:$C, 2, FALSE), VLOOKUP("zero_test", Keys!$B:$C, 2, FALSE), INDEX(EPS_run_raw!$E$2:$AD$3025, $AG39, N$9))</f>
        <v>21959200000000</v>
      </c>
      <c r="O39" s="17">
        <f>IF($AG39=VLOOKUP("zero_test", Keys!$B:$C, 2, FALSE), VLOOKUP("zero_test", Keys!$B:$C, 2, FALSE), INDEX(EPS_run_raw!$E$2:$AD$3025, $AG39, O$9))</f>
        <v>21435600000000</v>
      </c>
      <c r="P39" s="17">
        <f>IF($AG39=VLOOKUP("zero_test", Keys!$B:$C, 2, FALSE), VLOOKUP("zero_test", Keys!$B:$C, 2, FALSE), INDEX(EPS_run_raw!$E$2:$AD$3025, $AG39, P$9))</f>
        <v>20953700000000</v>
      </c>
      <c r="Q39" s="17">
        <f>IF($AG39=VLOOKUP("zero_test", Keys!$B:$C, 2, FALSE), VLOOKUP("zero_test", Keys!$B:$C, 2, FALSE), INDEX(EPS_run_raw!$E$2:$AD$3025, $AG39, Q$9))</f>
        <v>20414300000000</v>
      </c>
      <c r="R39" s="17">
        <f>IF($AG39=VLOOKUP("zero_test", Keys!$B:$C, 2, FALSE), VLOOKUP("zero_test", Keys!$B:$C, 2, FALSE), INDEX(EPS_run_raw!$E$2:$AD$3025, $AG39, R$9))</f>
        <v>19874600000000</v>
      </c>
      <c r="S39" s="17">
        <f>IF($AG39=VLOOKUP("zero_test", Keys!$B:$C, 2, FALSE), VLOOKUP("zero_test", Keys!$B:$C, 2, FALSE), INDEX(EPS_run_raw!$E$2:$AD$3025, $AG39, S$9))</f>
        <v>19287000000000</v>
      </c>
      <c r="T39" s="17">
        <f>IF($AG39=VLOOKUP("zero_test", Keys!$B:$C, 2, FALSE), VLOOKUP("zero_test", Keys!$B:$C, 2, FALSE), INDEX(EPS_run_raw!$E$2:$AD$3025, $AG39, T$9))</f>
        <v>18391000000000</v>
      </c>
      <c r="U39" s="17">
        <f>IF($AG39=VLOOKUP("zero_test", Keys!$B:$C, 2, FALSE), VLOOKUP("zero_test", Keys!$B:$C, 2, FALSE), INDEX(EPS_run_raw!$E$2:$AD$3025, $AG39, U$9))</f>
        <v>17515000000000</v>
      </c>
      <c r="V39" s="17">
        <f>IF($AG39=VLOOKUP("zero_test", Keys!$B:$C, 2, FALSE), VLOOKUP("zero_test", Keys!$B:$C, 2, FALSE), INDEX(EPS_run_raw!$E$2:$AD$3025, $AG39, V$9))</f>
        <v>16572000000000</v>
      </c>
      <c r="W39" s="17">
        <f>IF($AG39=VLOOKUP("zero_test", Keys!$B:$C, 2, FALSE), VLOOKUP("zero_test", Keys!$B:$C, 2, FALSE), INDEX(EPS_run_raw!$E$2:$AD$3025, $AG39, W$9))</f>
        <v>15561200000000</v>
      </c>
      <c r="X39" s="17">
        <f>IF($AG39=VLOOKUP("zero_test", Keys!$B:$C, 2, FALSE), VLOOKUP("zero_test", Keys!$B:$C, 2, FALSE), INDEX(EPS_run_raw!$E$2:$AD$3025, $AG39, X$9))</f>
        <v>12644800000000</v>
      </c>
      <c r="Y39" s="17">
        <f>IF($AG39=VLOOKUP("zero_test", Keys!$B:$C, 2, FALSE), VLOOKUP("zero_test", Keys!$B:$C, 2, FALSE), INDEX(EPS_run_raw!$E$2:$AD$3025, $AG39, Y$9))</f>
        <v>9704660000000</v>
      </c>
      <c r="Z39" s="17">
        <f>IF($AG39=VLOOKUP("zero_test", Keys!$B:$C, 2, FALSE), VLOOKUP("zero_test", Keys!$B:$C, 2, FALSE), INDEX(EPS_run_raw!$E$2:$AD$3025, $AG39, Z$9))</f>
        <v>6945400000000</v>
      </c>
      <c r="AA39" s="17">
        <f>IF($AG39=VLOOKUP("zero_test", Keys!$B:$C, 2, FALSE), VLOOKUP("zero_test", Keys!$B:$C, 2, FALSE), INDEX(EPS_run_raw!$E$2:$AD$3025, $AG39, AA$9))</f>
        <v>6125740000000</v>
      </c>
      <c r="AB39" s="17">
        <f>IF($AG39=VLOOKUP("zero_test", Keys!$B:$C, 2, FALSE), VLOOKUP("zero_test", Keys!$B:$C, 2, FALSE), INDEX(EPS_run_raw!$E$2:$AD$3025, $AG39, AB$9))</f>
        <v>5480420000000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IL|petroleum gasoline|imports</v>
      </c>
      <c r="AG39">
        <f>IFERROR(MATCH(AF39, EPS_run_raw!$D$2:$D$3025, 0), VLOOKUP("zero_test", Keys!$B:$C, 2, FALSE))</f>
        <v>719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1496760000000</v>
      </c>
      <c r="D40" s="17">
        <f>IF($AG40=VLOOKUP("zero_test", Keys!$B:$C, 2, FALSE), VLOOKUP("zero_test", Keys!$B:$C, 2, FALSE), INDEX(EPS_run_raw!$E$2:$AD$3025, $AG40, D$9))</f>
        <v>1969190000000</v>
      </c>
      <c r="E40" s="17">
        <f>IF($AG40=VLOOKUP("zero_test", Keys!$B:$C, 2, FALSE), VLOOKUP("zero_test", Keys!$B:$C, 2, FALSE), INDEX(EPS_run_raw!$E$2:$AD$3025, $AG40, E$9))</f>
        <v>1785260000000</v>
      </c>
      <c r="F40" s="17">
        <f>IF($AG40=VLOOKUP("zero_test", Keys!$B:$C, 2, FALSE), VLOOKUP("zero_test", Keys!$B:$C, 2, FALSE), INDEX(EPS_run_raw!$E$2:$AD$3025, $AG40, F$9))</f>
        <v>1969670000000</v>
      </c>
      <c r="G40" s="17">
        <f>IF($AG40=VLOOKUP("zero_test", Keys!$B:$C, 2, FALSE), VLOOKUP("zero_test", Keys!$B:$C, 2, FALSE), INDEX(EPS_run_raw!$E$2:$AD$3025, $AG40, G$9))</f>
        <v>2093050000000</v>
      </c>
      <c r="H40" s="17">
        <f>IF($AG40=VLOOKUP("zero_test", Keys!$B:$C, 2, FALSE), VLOOKUP("zero_test", Keys!$B:$C, 2, FALSE), INDEX(EPS_run_raw!$E$2:$AD$3025, $AG40, H$9))</f>
        <v>2158160000000</v>
      </c>
      <c r="I40" s="17">
        <f>IF($AG40=VLOOKUP("zero_test", Keys!$B:$C, 2, FALSE), VLOOKUP("zero_test", Keys!$B:$C, 2, FALSE), INDEX(EPS_run_raw!$E$2:$AD$3025, $AG40, I$9))</f>
        <v>2269850000000</v>
      </c>
      <c r="J40" s="17">
        <f>IF($AG40=VLOOKUP("zero_test", Keys!$B:$C, 2, FALSE), VLOOKUP("zero_test", Keys!$B:$C, 2, FALSE), INDEX(EPS_run_raw!$E$2:$AD$3025, $AG40, J$9))</f>
        <v>2246260000000</v>
      </c>
      <c r="K40" s="17">
        <f>IF($AG40=VLOOKUP("zero_test", Keys!$B:$C, 2, FALSE), VLOOKUP("zero_test", Keys!$B:$C, 2, FALSE), INDEX(EPS_run_raw!$E$2:$AD$3025, $AG40, K$9))</f>
        <v>2164210000000</v>
      </c>
      <c r="L40" s="17">
        <f>IF($AG40=VLOOKUP("zero_test", Keys!$B:$C, 2, FALSE), VLOOKUP("zero_test", Keys!$B:$C, 2, FALSE), INDEX(EPS_run_raw!$E$2:$AD$3025, $AG40, L$9))</f>
        <v>2113050000000</v>
      </c>
      <c r="M40" s="17">
        <f>IF($AG40=VLOOKUP("zero_test", Keys!$B:$C, 2, FALSE), VLOOKUP("zero_test", Keys!$B:$C, 2, FALSE), INDEX(EPS_run_raw!$E$2:$AD$3025, $AG40, M$9))</f>
        <v>2013830000000</v>
      </c>
      <c r="N40" s="17">
        <f>IF($AG40=VLOOKUP("zero_test", Keys!$B:$C, 2, FALSE), VLOOKUP("zero_test", Keys!$B:$C, 2, FALSE), INDEX(EPS_run_raw!$E$2:$AD$3025, $AG40, N$9))</f>
        <v>1935580000000</v>
      </c>
      <c r="O40" s="17">
        <f>IF($AG40=VLOOKUP("zero_test", Keys!$B:$C, 2, FALSE), VLOOKUP("zero_test", Keys!$B:$C, 2, FALSE), INDEX(EPS_run_raw!$E$2:$AD$3025, $AG40, O$9))</f>
        <v>1807740000000</v>
      </c>
      <c r="P40" s="17">
        <f>IF($AG40=VLOOKUP("zero_test", Keys!$B:$C, 2, FALSE), VLOOKUP("zero_test", Keys!$B:$C, 2, FALSE), INDEX(EPS_run_raw!$E$2:$AD$3025, $AG40, P$9))</f>
        <v>1652970000000</v>
      </c>
      <c r="Q40" s="17">
        <f>IF($AG40=VLOOKUP("zero_test", Keys!$B:$C, 2, FALSE), VLOOKUP("zero_test", Keys!$B:$C, 2, FALSE), INDEX(EPS_run_raw!$E$2:$AD$3025, $AG40, Q$9))</f>
        <v>1467170000000</v>
      </c>
      <c r="R40" s="17">
        <f>IF($AG40=VLOOKUP("zero_test", Keys!$B:$C, 2, FALSE), VLOOKUP("zero_test", Keys!$B:$C, 2, FALSE), INDEX(EPS_run_raw!$E$2:$AD$3025, $AG40, R$9))</f>
        <v>1299730000000</v>
      </c>
      <c r="S40" s="17">
        <f>IF($AG40=VLOOKUP("zero_test", Keys!$B:$C, 2, FALSE), VLOOKUP("zero_test", Keys!$B:$C, 2, FALSE), INDEX(EPS_run_raw!$E$2:$AD$3025, $AG40, S$9))</f>
        <v>1110790000000</v>
      </c>
      <c r="T40" s="17">
        <f>IF($AG40=VLOOKUP("zero_test", Keys!$B:$C, 2, FALSE), VLOOKUP("zero_test", Keys!$B:$C, 2, FALSE), INDEX(EPS_run_raw!$E$2:$AD$3025, $AG40, T$9))</f>
        <v>856366000000</v>
      </c>
      <c r="U40" s="17">
        <f>IF($AG40=VLOOKUP("zero_test", Keys!$B:$C, 2, FALSE), VLOOKUP("zero_test", Keys!$B:$C, 2, FALSE), INDEX(EPS_run_raw!$E$2:$AD$3025, $AG40, U$9))</f>
        <v>564344000000</v>
      </c>
      <c r="V40" s="17">
        <f>IF($AG40=VLOOKUP("zero_test", Keys!$B:$C, 2, FALSE), VLOOKUP("zero_test", Keys!$B:$C, 2, FALSE), INDEX(EPS_run_raw!$E$2:$AD$3025, $AG40, V$9))</f>
        <v>233251000000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IL|petroleum diesel|imports</v>
      </c>
      <c r="AG40">
        <f>IFERROR(MATCH(AF40, EPS_run_raw!$D$2:$D$3025, 0), VLOOKUP("zero_test", Keys!$B:$C, 2, FALSE))</f>
        <v>722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1834580000000</v>
      </c>
      <c r="D41" s="17">
        <f>IF($AG41=VLOOKUP("zero_test", Keys!$B:$C, 2, FALSE), VLOOKUP("zero_test", Keys!$B:$C, 2, FALSE), INDEX(EPS_run_raw!$E$2:$AD$3025, $AG41, D$9))</f>
        <v>1727450000000</v>
      </c>
      <c r="E41" s="17">
        <f>IF($AG41=VLOOKUP("zero_test", Keys!$B:$C, 2, FALSE), VLOOKUP("zero_test", Keys!$B:$C, 2, FALSE), INDEX(EPS_run_raw!$E$2:$AD$3025, $AG41, E$9))</f>
        <v>1734110000000</v>
      </c>
      <c r="F41" s="17">
        <f>IF($AG41=VLOOKUP("zero_test", Keys!$B:$C, 2, FALSE), VLOOKUP("zero_test", Keys!$B:$C, 2, FALSE), INDEX(EPS_run_raw!$E$2:$AD$3025, $AG41, F$9))</f>
        <v>1706520000000</v>
      </c>
      <c r="G41" s="17">
        <f>IF($AG41=VLOOKUP("zero_test", Keys!$B:$C, 2, FALSE), VLOOKUP("zero_test", Keys!$B:$C, 2, FALSE), INDEX(EPS_run_raw!$E$2:$AD$3025, $AG41, G$9))</f>
        <v>1688450000000</v>
      </c>
      <c r="H41" s="17">
        <f>IF($AG41=VLOOKUP("zero_test", Keys!$B:$C, 2, FALSE), VLOOKUP("zero_test", Keys!$B:$C, 2, FALSE), INDEX(EPS_run_raw!$E$2:$AD$3025, $AG41, H$9))</f>
        <v>1741100000000</v>
      </c>
      <c r="I41" s="17">
        <f>IF($AG41=VLOOKUP("zero_test", Keys!$B:$C, 2, FALSE), VLOOKUP("zero_test", Keys!$B:$C, 2, FALSE), INDEX(EPS_run_raw!$E$2:$AD$3025, $AG41, I$9))</f>
        <v>1716540000000</v>
      </c>
      <c r="J41" s="17">
        <f>IF($AG41=VLOOKUP("zero_test", Keys!$B:$C, 2, FALSE), VLOOKUP("zero_test", Keys!$B:$C, 2, FALSE), INDEX(EPS_run_raw!$E$2:$AD$3025, $AG41, J$9))</f>
        <v>1657730000000</v>
      </c>
      <c r="K41" s="17">
        <f>IF($AG41=VLOOKUP("zero_test", Keys!$B:$C, 2, FALSE), VLOOKUP("zero_test", Keys!$B:$C, 2, FALSE), INDEX(EPS_run_raw!$E$2:$AD$3025, $AG41, K$9))</f>
        <v>1606090000000</v>
      </c>
      <c r="L41" s="17">
        <f>IF($AG41=VLOOKUP("zero_test", Keys!$B:$C, 2, FALSE), VLOOKUP("zero_test", Keys!$B:$C, 2, FALSE), INDEX(EPS_run_raw!$E$2:$AD$3025, $AG41, L$9))</f>
        <v>1617590000000</v>
      </c>
      <c r="M41" s="17">
        <f>IF($AG41=VLOOKUP("zero_test", Keys!$B:$C, 2, FALSE), VLOOKUP("zero_test", Keys!$B:$C, 2, FALSE), INDEX(EPS_run_raw!$E$2:$AD$3025, $AG41, M$9))</f>
        <v>1599700000000</v>
      </c>
      <c r="N41" s="17">
        <f>IF($AG41=VLOOKUP("zero_test", Keys!$B:$C, 2, FALSE), VLOOKUP("zero_test", Keys!$B:$C, 2, FALSE), INDEX(EPS_run_raw!$E$2:$AD$3025, $AG41, N$9))</f>
        <v>1511640000000</v>
      </c>
      <c r="O41" s="17">
        <f>IF($AG41=VLOOKUP("zero_test", Keys!$B:$C, 2, FALSE), VLOOKUP("zero_test", Keys!$B:$C, 2, FALSE), INDEX(EPS_run_raw!$E$2:$AD$3025, $AG41, O$9))</f>
        <v>1472620000000</v>
      </c>
      <c r="P41" s="17">
        <f>IF($AG41=VLOOKUP("zero_test", Keys!$B:$C, 2, FALSE), VLOOKUP("zero_test", Keys!$B:$C, 2, FALSE), INDEX(EPS_run_raw!$E$2:$AD$3025, $AG41, P$9))</f>
        <v>1425870000000</v>
      </c>
      <c r="Q41" s="17">
        <f>IF($AG41=VLOOKUP("zero_test", Keys!$B:$C, 2, FALSE), VLOOKUP("zero_test", Keys!$B:$C, 2, FALSE), INDEX(EPS_run_raw!$E$2:$AD$3025, $AG41, Q$9))</f>
        <v>1415600000000</v>
      </c>
      <c r="R41" s="17">
        <f>IF($AG41=VLOOKUP("zero_test", Keys!$B:$C, 2, FALSE), VLOOKUP("zero_test", Keys!$B:$C, 2, FALSE), INDEX(EPS_run_raw!$E$2:$AD$3025, $AG41, R$9))</f>
        <v>1365590000000</v>
      </c>
      <c r="S41" s="17">
        <f>IF($AG41=VLOOKUP("zero_test", Keys!$B:$C, 2, FALSE), VLOOKUP("zero_test", Keys!$B:$C, 2, FALSE), INDEX(EPS_run_raw!$E$2:$AD$3025, $AG41, S$9))</f>
        <v>1389750000000</v>
      </c>
      <c r="T41" s="17">
        <f>IF($AG41=VLOOKUP("zero_test", Keys!$B:$C, 2, FALSE), VLOOKUP("zero_test", Keys!$B:$C, 2, FALSE), INDEX(EPS_run_raw!$E$2:$AD$3025, $AG41, T$9))</f>
        <v>1327510000000</v>
      </c>
      <c r="U41" s="17">
        <f>IF($AG41=VLOOKUP("zero_test", Keys!$B:$C, 2, FALSE), VLOOKUP("zero_test", Keys!$B:$C, 2, FALSE), INDEX(EPS_run_raw!$E$2:$AD$3025, $AG41, U$9))</f>
        <v>1265720000000</v>
      </c>
      <c r="V41" s="17">
        <f>IF($AG41=VLOOKUP("zero_test", Keys!$B:$C, 2, FALSE), VLOOKUP("zero_test", Keys!$B:$C, 2, FALSE), INDEX(EPS_run_raw!$E$2:$AD$3025, $AG41, V$9))</f>
        <v>1196750000000</v>
      </c>
      <c r="W41" s="17">
        <f>IF($AG41=VLOOKUP("zero_test", Keys!$B:$C, 2, FALSE), VLOOKUP("zero_test", Keys!$B:$C, 2, FALSE), INDEX(EPS_run_raw!$E$2:$AD$3025, $AG41, W$9))</f>
        <v>1123260000000</v>
      </c>
      <c r="X41" s="17">
        <f>IF($AG41=VLOOKUP("zero_test", Keys!$B:$C, 2, FALSE), VLOOKUP("zero_test", Keys!$B:$C, 2, FALSE), INDEX(EPS_run_raw!$E$2:$AD$3025, $AG41, X$9))</f>
        <v>913245000000</v>
      </c>
      <c r="Y41" s="17">
        <f>IF($AG41=VLOOKUP("zero_test", Keys!$B:$C, 2, FALSE), VLOOKUP("zero_test", Keys!$B:$C, 2, FALSE), INDEX(EPS_run_raw!$E$2:$AD$3025, $AG41, Y$9))</f>
        <v>700955000000</v>
      </c>
      <c r="Z41" s="17">
        <f>IF($AG41=VLOOKUP("zero_test", Keys!$B:$C, 2, FALSE), VLOOKUP("zero_test", Keys!$B:$C, 2, FALSE), INDEX(EPS_run_raw!$E$2:$AD$3025, $AG41, Z$9))</f>
        <v>502161000000</v>
      </c>
      <c r="AA41" s="17">
        <f>IF($AG41=VLOOKUP("zero_test", Keys!$B:$C, 2, FALSE), VLOOKUP("zero_test", Keys!$B:$C, 2, FALSE), INDEX(EPS_run_raw!$E$2:$AD$3025, $AG41, AA$9))</f>
        <v>442249000000</v>
      </c>
      <c r="AB41" s="17">
        <f>IF($AG41=VLOOKUP("zero_test", Keys!$B:$C, 2, FALSE), VLOOKUP("zero_test", Keys!$B:$C, 2, FALSE), INDEX(EPS_run_raw!$E$2:$AD$3025, $AG41, AB$9))</f>
        <v>395720000000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IL|biofuel gasoline|imports</v>
      </c>
      <c r="AG41">
        <f>IFERROR(MATCH(AF41, EPS_run_raw!$D$2:$D$3025, 0), VLOOKUP("zero_test", Keys!$B:$C, 2, FALSE))</f>
        <v>725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428140000000</v>
      </c>
      <c r="D42" s="17">
        <f>IF($AG42=VLOOKUP("zero_test", Keys!$B:$C, 2, FALSE), VLOOKUP("zero_test", Keys!$B:$C, 2, FALSE), INDEX(EPS_run_raw!$E$2:$AD$3025, $AG42, D$9))</f>
        <v>417095000000</v>
      </c>
      <c r="E42" s="17">
        <f>IF($AG42=VLOOKUP("zero_test", Keys!$B:$C, 2, FALSE), VLOOKUP("zero_test", Keys!$B:$C, 2, FALSE), INDEX(EPS_run_raw!$E$2:$AD$3025, $AG42, E$9))</f>
        <v>453261000000</v>
      </c>
      <c r="F42" s="17">
        <f>IF($AG42=VLOOKUP("zero_test", Keys!$B:$C, 2, FALSE), VLOOKUP("zero_test", Keys!$B:$C, 2, FALSE), INDEX(EPS_run_raw!$E$2:$AD$3025, $AG42, F$9))</f>
        <v>451702000000</v>
      </c>
      <c r="G42" s="17">
        <f>IF($AG42=VLOOKUP("zero_test", Keys!$B:$C, 2, FALSE), VLOOKUP("zero_test", Keys!$B:$C, 2, FALSE), INDEX(EPS_run_raw!$E$2:$AD$3025, $AG42, G$9))</f>
        <v>483846000000</v>
      </c>
      <c r="H42" s="17">
        <f>IF($AG42=VLOOKUP("zero_test", Keys!$B:$C, 2, FALSE), VLOOKUP("zero_test", Keys!$B:$C, 2, FALSE), INDEX(EPS_run_raw!$E$2:$AD$3025, $AG42, H$9))</f>
        <v>530241000000</v>
      </c>
      <c r="I42" s="17">
        <f>IF($AG42=VLOOKUP("zero_test", Keys!$B:$C, 2, FALSE), VLOOKUP("zero_test", Keys!$B:$C, 2, FALSE), INDEX(EPS_run_raw!$E$2:$AD$3025, $AG42, I$9))</f>
        <v>506509000000</v>
      </c>
      <c r="J42" s="17">
        <f>IF($AG42=VLOOKUP("zero_test", Keys!$B:$C, 2, FALSE), VLOOKUP("zero_test", Keys!$B:$C, 2, FALSE), INDEX(EPS_run_raw!$E$2:$AD$3025, $AG42, J$9))</f>
        <v>556501000000</v>
      </c>
      <c r="K42" s="17">
        <f>IF($AG42=VLOOKUP("zero_test", Keys!$B:$C, 2, FALSE), VLOOKUP("zero_test", Keys!$B:$C, 2, FALSE), INDEX(EPS_run_raw!$E$2:$AD$3025, $AG42, K$9))</f>
        <v>571112000000</v>
      </c>
      <c r="L42" s="17">
        <f>IF($AG42=VLOOKUP("zero_test", Keys!$B:$C, 2, FALSE), VLOOKUP("zero_test", Keys!$B:$C, 2, FALSE), INDEX(EPS_run_raw!$E$2:$AD$3025, $AG42, L$9))</f>
        <v>543688000000</v>
      </c>
      <c r="M42" s="17">
        <f>IF($AG42=VLOOKUP("zero_test", Keys!$B:$C, 2, FALSE), VLOOKUP("zero_test", Keys!$B:$C, 2, FALSE), INDEX(EPS_run_raw!$E$2:$AD$3025, $AG42, M$9))</f>
        <v>573531000000</v>
      </c>
      <c r="N42" s="17">
        <f>IF($AG42=VLOOKUP("zero_test", Keys!$B:$C, 2, FALSE), VLOOKUP("zero_test", Keys!$B:$C, 2, FALSE), INDEX(EPS_run_raw!$E$2:$AD$3025, $AG42, N$9))</f>
        <v>587423000000</v>
      </c>
      <c r="O42" s="17">
        <f>IF($AG42=VLOOKUP("zero_test", Keys!$B:$C, 2, FALSE), VLOOKUP("zero_test", Keys!$B:$C, 2, FALSE), INDEX(EPS_run_raw!$E$2:$AD$3025, $AG42, O$9))</f>
        <v>556728000000</v>
      </c>
      <c r="P42" s="17">
        <f>IF($AG42=VLOOKUP("zero_test", Keys!$B:$C, 2, FALSE), VLOOKUP("zero_test", Keys!$B:$C, 2, FALSE), INDEX(EPS_run_raw!$E$2:$AD$3025, $AG42, P$9))</f>
        <v>576696000000</v>
      </c>
      <c r="Q42" s="17">
        <f>IF($AG42=VLOOKUP("zero_test", Keys!$B:$C, 2, FALSE), VLOOKUP("zero_test", Keys!$B:$C, 2, FALSE), INDEX(EPS_run_raw!$E$2:$AD$3025, $AG42, Q$9))</f>
        <v>580927000000</v>
      </c>
      <c r="R42" s="17">
        <f>IF($AG42=VLOOKUP("zero_test", Keys!$B:$C, 2, FALSE), VLOOKUP("zero_test", Keys!$B:$C, 2, FALSE), INDEX(EPS_run_raw!$E$2:$AD$3025, $AG42, R$9))</f>
        <v>575481000000</v>
      </c>
      <c r="S42" s="17">
        <f>IF($AG42=VLOOKUP("zero_test", Keys!$B:$C, 2, FALSE), VLOOKUP("zero_test", Keys!$B:$C, 2, FALSE), INDEX(EPS_run_raw!$E$2:$AD$3025, $AG42, S$9))</f>
        <v>563711000000</v>
      </c>
      <c r="T42" s="17">
        <f>IF($AG42=VLOOKUP("zero_test", Keys!$B:$C, 2, FALSE), VLOOKUP("zero_test", Keys!$B:$C, 2, FALSE), INDEX(EPS_run_raw!$E$2:$AD$3025, $AG42, T$9))</f>
        <v>545218000000</v>
      </c>
      <c r="U42" s="17">
        <f>IF($AG42=VLOOKUP("zero_test", Keys!$B:$C, 2, FALSE), VLOOKUP("zero_test", Keys!$B:$C, 2, FALSE), INDEX(EPS_run_raw!$E$2:$AD$3025, $AG42, U$9))</f>
        <v>523511000000</v>
      </c>
      <c r="V42" s="17">
        <f>IF($AG42=VLOOKUP("zero_test", Keys!$B:$C, 2, FALSE), VLOOKUP("zero_test", Keys!$B:$C, 2, FALSE), INDEX(EPS_run_raw!$E$2:$AD$3025, $AG42, V$9))</f>
        <v>499040000000</v>
      </c>
      <c r="W42" s="17">
        <f>IF($AG42=VLOOKUP("zero_test", Keys!$B:$C, 2, FALSE), VLOOKUP("zero_test", Keys!$B:$C, 2, FALSE), INDEX(EPS_run_raw!$E$2:$AD$3025, $AG42, W$9))</f>
        <v>478956000000</v>
      </c>
      <c r="X42" s="17">
        <f>IF($AG42=VLOOKUP("zero_test", Keys!$B:$C, 2, FALSE), VLOOKUP("zero_test", Keys!$B:$C, 2, FALSE), INDEX(EPS_run_raw!$E$2:$AD$3025, $AG42, X$9))</f>
        <v>401699000000</v>
      </c>
      <c r="Y42" s="17">
        <f>IF($AG42=VLOOKUP("zero_test", Keys!$B:$C, 2, FALSE), VLOOKUP("zero_test", Keys!$B:$C, 2, FALSE), INDEX(EPS_run_raw!$E$2:$AD$3025, $AG42, Y$9))</f>
        <v>325895000000</v>
      </c>
      <c r="Z42" s="17">
        <f>IF($AG42=VLOOKUP("zero_test", Keys!$B:$C, 2, FALSE), VLOOKUP("zero_test", Keys!$B:$C, 2, FALSE), INDEX(EPS_run_raw!$E$2:$AD$3025, $AG42, Z$9))</f>
        <v>254238000000</v>
      </c>
      <c r="AA42" s="17">
        <f>IF($AG42=VLOOKUP("zero_test", Keys!$B:$C, 2, FALSE), VLOOKUP("zero_test", Keys!$B:$C, 2, FALSE), INDEX(EPS_run_raw!$E$2:$AD$3025, $AG42, AA$9))</f>
        <v>237396000000</v>
      </c>
      <c r="AB42" s="17">
        <f>IF($AG42=VLOOKUP("zero_test", Keys!$B:$C, 2, FALSE), VLOOKUP("zero_test", Keys!$B:$C, 2, FALSE), INDEX(EPS_run_raw!$E$2:$AD$3025, $AG42, AB$9))</f>
        <v>224364000000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IL|biofuel diesel|imports</v>
      </c>
      <c r="AG42">
        <f>IFERROR(MATCH(AF42, EPS_run_raw!$D$2:$D$3025, 0), VLOOKUP("zero_test", Keys!$B:$C, 2, FALSE))</f>
        <v>728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IL|jet fuel or kerosene|imports</v>
      </c>
      <c r="AG43">
        <f>IFERROR(MATCH(AF43, EPS_run_raw!$D$2:$D$3025, 0), VLOOKUP("zero_test", Keys!$B:$C, 2, FALSE))</f>
        <v>731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IL|heat|imports</v>
      </c>
      <c r="AG44">
        <f>IFERROR(MATCH(AF44, EPS_run_raw!$D$2:$D$3025, 0), VLOOKUP("zero_test", Keys!$B:$C, 2, FALSE))</f>
        <v>734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IL|geothermal|imports</v>
      </c>
      <c r="AG45">
        <f>IFERROR(MATCH(AF45, EPS_run_raw!$D$2:$D$3025, 0), VLOOKUP("zero_test", Keys!$B:$C, 2, FALSE))</f>
        <v>737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IL|lignite|imports</v>
      </c>
      <c r="AG46">
        <f>IFERROR(MATCH(AF46, EPS_run_raw!$D$2:$D$3025, 0), VLOOKUP("zero_test", Keys!$B:$C, 2, FALSE))</f>
        <v>740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2097140000000000</v>
      </c>
      <c r="D47" s="17">
        <f>IF($AG47=VLOOKUP("zero_test", Keys!$B:$C, 2, FALSE), VLOOKUP("zero_test", Keys!$B:$C, 2, FALSE), INDEX(EPS_run_raw!$E$2:$AD$3025, $AG47, D$9))</f>
        <v>2100830000000000</v>
      </c>
      <c r="E47" s="17">
        <f>IF($AG47=VLOOKUP("zero_test", Keys!$B:$C, 2, FALSE), VLOOKUP("zero_test", Keys!$B:$C, 2, FALSE), INDEX(EPS_run_raw!$E$2:$AD$3025, $AG47, E$9))</f>
        <v>2094400000000000</v>
      </c>
      <c r="F47" s="17">
        <f>IF($AG47=VLOOKUP("zero_test", Keys!$B:$C, 2, FALSE), VLOOKUP("zero_test", Keys!$B:$C, 2, FALSE), INDEX(EPS_run_raw!$E$2:$AD$3025, $AG47, F$9))</f>
        <v>2093930000000000</v>
      </c>
      <c r="G47" s="17">
        <f>IF($AG47=VLOOKUP("zero_test", Keys!$B:$C, 2, FALSE), VLOOKUP("zero_test", Keys!$B:$C, 2, FALSE), INDEX(EPS_run_raw!$E$2:$AD$3025, $AG47, G$9))</f>
        <v>2093100000000000</v>
      </c>
      <c r="H47" s="17">
        <f>IF($AG47=VLOOKUP("zero_test", Keys!$B:$C, 2, FALSE), VLOOKUP("zero_test", Keys!$B:$C, 2, FALSE), INDEX(EPS_run_raw!$E$2:$AD$3025, $AG47, H$9))</f>
        <v>2083950000000000</v>
      </c>
      <c r="I47" s="17">
        <f>IF($AG47=VLOOKUP("zero_test", Keys!$B:$C, 2, FALSE), VLOOKUP("zero_test", Keys!$B:$C, 2, FALSE), INDEX(EPS_run_raw!$E$2:$AD$3025, $AG47, I$9))</f>
        <v>2069880000000000</v>
      </c>
      <c r="J47" s="17">
        <f>IF($AG47=VLOOKUP("zero_test", Keys!$B:$C, 2, FALSE), VLOOKUP("zero_test", Keys!$B:$C, 2, FALSE), INDEX(EPS_run_raw!$E$2:$AD$3025, $AG47, J$9))</f>
        <v>2066070000000000</v>
      </c>
      <c r="K47" s="17">
        <f>IF($AG47=VLOOKUP("zero_test", Keys!$B:$C, 2, FALSE), VLOOKUP("zero_test", Keys!$B:$C, 2, FALSE), INDEX(EPS_run_raw!$E$2:$AD$3025, $AG47, K$9))</f>
        <v>2065010000000000</v>
      </c>
      <c r="L47" s="17">
        <f>IF($AG47=VLOOKUP("zero_test", Keys!$B:$C, 2, FALSE), VLOOKUP("zero_test", Keys!$B:$C, 2, FALSE), INDEX(EPS_run_raw!$E$2:$AD$3025, $AG47, L$9))</f>
        <v>2065290000000000</v>
      </c>
      <c r="M47" s="17">
        <f>IF($AG47=VLOOKUP("zero_test", Keys!$B:$C, 2, FALSE), VLOOKUP("zero_test", Keys!$B:$C, 2, FALSE), INDEX(EPS_run_raw!$E$2:$AD$3025, $AG47, M$9))</f>
        <v>2063910000000000</v>
      </c>
      <c r="N47" s="17">
        <f>IF($AG47=VLOOKUP("zero_test", Keys!$B:$C, 2, FALSE), VLOOKUP("zero_test", Keys!$B:$C, 2, FALSE), INDEX(EPS_run_raw!$E$2:$AD$3025, $AG47, N$9))</f>
        <v>2061780000000000</v>
      </c>
      <c r="O47" s="17">
        <f>IF($AG47=VLOOKUP("zero_test", Keys!$B:$C, 2, FALSE), VLOOKUP("zero_test", Keys!$B:$C, 2, FALSE), INDEX(EPS_run_raw!$E$2:$AD$3025, $AG47, O$9))</f>
        <v>2058730000000000</v>
      </c>
      <c r="P47" s="17">
        <f>IF($AG47=VLOOKUP("zero_test", Keys!$B:$C, 2, FALSE), VLOOKUP("zero_test", Keys!$B:$C, 2, FALSE), INDEX(EPS_run_raw!$E$2:$AD$3025, $AG47, P$9))</f>
        <v>2054880000000000</v>
      </c>
      <c r="Q47" s="17">
        <f>IF($AG47=VLOOKUP("zero_test", Keys!$B:$C, 2, FALSE), VLOOKUP("zero_test", Keys!$B:$C, 2, FALSE), INDEX(EPS_run_raw!$E$2:$AD$3025, $AG47, Q$9))</f>
        <v>2051970000000000</v>
      </c>
      <c r="R47" s="17">
        <f>IF($AG47=VLOOKUP("zero_test", Keys!$B:$C, 2, FALSE), VLOOKUP("zero_test", Keys!$B:$C, 2, FALSE), INDEX(EPS_run_raw!$E$2:$AD$3025, $AG47, R$9))</f>
        <v>2049050000000000</v>
      </c>
      <c r="S47" s="17">
        <f>IF($AG47=VLOOKUP("zero_test", Keys!$B:$C, 2, FALSE), VLOOKUP("zero_test", Keys!$B:$C, 2, FALSE), INDEX(EPS_run_raw!$E$2:$AD$3025, $AG47, S$9))</f>
        <v>2045710000000000</v>
      </c>
      <c r="T47" s="17">
        <f>IF($AG47=VLOOKUP("zero_test", Keys!$B:$C, 2, FALSE), VLOOKUP("zero_test", Keys!$B:$C, 2, FALSE), INDEX(EPS_run_raw!$E$2:$AD$3025, $AG47, T$9))</f>
        <v>2045440000000000</v>
      </c>
      <c r="U47" s="17">
        <f>IF($AG47=VLOOKUP("zero_test", Keys!$B:$C, 2, FALSE), VLOOKUP("zero_test", Keys!$B:$C, 2, FALSE), INDEX(EPS_run_raw!$E$2:$AD$3025, $AG47, U$9))</f>
        <v>2044960000000000</v>
      </c>
      <c r="V47" s="17">
        <f>IF($AG47=VLOOKUP("zero_test", Keys!$B:$C, 2, FALSE), VLOOKUP("zero_test", Keys!$B:$C, 2, FALSE), INDEX(EPS_run_raw!$E$2:$AD$3025, $AG47, V$9))</f>
        <v>2044750000000000</v>
      </c>
      <c r="W47" s="17">
        <f>IF($AG47=VLOOKUP("zero_test", Keys!$B:$C, 2, FALSE), VLOOKUP("zero_test", Keys!$B:$C, 2, FALSE), INDEX(EPS_run_raw!$E$2:$AD$3025, $AG47, W$9))</f>
        <v>2045090000000000</v>
      </c>
      <c r="X47" s="17">
        <f>IF($AG47=VLOOKUP("zero_test", Keys!$B:$C, 2, FALSE), VLOOKUP("zero_test", Keys!$B:$C, 2, FALSE), INDEX(EPS_run_raw!$E$2:$AD$3025, $AG47, X$9))</f>
        <v>2043780000000000</v>
      </c>
      <c r="Y47" s="17">
        <f>IF($AG47=VLOOKUP("zero_test", Keys!$B:$C, 2, FALSE), VLOOKUP("zero_test", Keys!$B:$C, 2, FALSE), INDEX(EPS_run_raw!$E$2:$AD$3025, $AG47, Y$9))</f>
        <v>2041320000000000</v>
      </c>
      <c r="Z47" s="17">
        <f>IF($AG47=VLOOKUP("zero_test", Keys!$B:$C, 2, FALSE), VLOOKUP("zero_test", Keys!$B:$C, 2, FALSE), INDEX(EPS_run_raw!$E$2:$AD$3025, $AG47, Z$9))</f>
        <v>2036900000000000</v>
      </c>
      <c r="AA47" s="17">
        <f>IF($AG47=VLOOKUP("zero_test", Keys!$B:$C, 2, FALSE), VLOOKUP("zero_test", Keys!$B:$C, 2, FALSE), INDEX(EPS_run_raw!$E$2:$AD$3025, $AG47, AA$9))</f>
        <v>2033790000000000</v>
      </c>
      <c r="AB47" s="17">
        <f>IF($AG47=VLOOKUP("zero_test", Keys!$B:$C, 2, FALSE), VLOOKUP("zero_test", Keys!$B:$C, 2, FALSE), INDEX(EPS_run_raw!$E$2:$AD$3025, $AG47, AB$9))</f>
        <v>2031270000000000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IL|crude oil|imports</v>
      </c>
      <c r="AG47">
        <f>IFERROR(MATCH(AF47, EPS_run_raw!$D$2:$D$3025, 0), VLOOKUP("zero_test", Keys!$B:$C, 2, FALSE))</f>
        <v>743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0</v>
      </c>
      <c r="D48" s="17">
        <f>IF($AG48=VLOOKUP("zero_test", Keys!$B:$C, 2, FALSE), VLOOKUP("zero_test", Keys!$B:$C, 2, FALSE), INDEX(EPS_run_raw!$E$2:$AD$3025, $AG48, D$9))</f>
        <v>0</v>
      </c>
      <c r="E48" s="17">
        <f>IF($AG48=VLOOKUP("zero_test", Keys!$B:$C, 2, FALSE), VLOOKUP("zero_test", Keys!$B:$C, 2, FALSE), INDEX(EPS_run_raw!$E$2:$AD$3025, $AG48, E$9))</f>
        <v>0</v>
      </c>
      <c r="F48" s="17">
        <f>IF($AG48=VLOOKUP("zero_test", Keys!$B:$C, 2, FALSE), VLOOKUP("zero_test", Keys!$B:$C, 2, FALSE), INDEX(EPS_run_raw!$E$2:$AD$3025, $AG48, F$9))</f>
        <v>0</v>
      </c>
      <c r="G48" s="17">
        <f>IF($AG48=VLOOKUP("zero_test", Keys!$B:$C, 2, FALSE), VLOOKUP("zero_test", Keys!$B:$C, 2, FALSE), INDEX(EPS_run_raw!$E$2:$AD$3025, $AG48, G$9))</f>
        <v>0</v>
      </c>
      <c r="H48" s="17">
        <f>IF($AG48=VLOOKUP("zero_test", Keys!$B:$C, 2, FALSE), VLOOKUP("zero_test", Keys!$B:$C, 2, FALSE), INDEX(EPS_run_raw!$E$2:$AD$3025, $AG48, H$9))</f>
        <v>0</v>
      </c>
      <c r="I48" s="17">
        <f>IF($AG48=VLOOKUP("zero_test", Keys!$B:$C, 2, FALSE), VLOOKUP("zero_test", Keys!$B:$C, 2, FALSE), INDEX(EPS_run_raw!$E$2:$AD$3025, $AG48, I$9))</f>
        <v>0</v>
      </c>
      <c r="J48" s="17">
        <f>IF($AG48=VLOOKUP("zero_test", Keys!$B:$C, 2, FALSE), VLOOKUP("zero_test", Keys!$B:$C, 2, FALSE), INDEX(EPS_run_raw!$E$2:$AD$3025, $AG48, J$9))</f>
        <v>0</v>
      </c>
      <c r="K48" s="17">
        <f>IF($AG48=VLOOKUP("zero_test", Keys!$B:$C, 2, FALSE), VLOOKUP("zero_test", Keys!$B:$C, 2, FALSE), INDEX(EPS_run_raw!$E$2:$AD$3025, $AG48, K$9))</f>
        <v>0</v>
      </c>
      <c r="L48" s="17">
        <f>IF($AG48=VLOOKUP("zero_test", Keys!$B:$C, 2, FALSE), VLOOKUP("zero_test", Keys!$B:$C, 2, FALSE), INDEX(EPS_run_raw!$E$2:$AD$3025, $AG48, L$9))</f>
        <v>0</v>
      </c>
      <c r="M48" s="17">
        <f>IF($AG48=VLOOKUP("zero_test", Keys!$B:$C, 2, FALSE), VLOOKUP("zero_test", Keys!$B:$C, 2, FALSE), INDEX(EPS_run_raw!$E$2:$AD$3025, $AG48, M$9))</f>
        <v>0</v>
      </c>
      <c r="N48" s="17">
        <f>IF($AG48=VLOOKUP("zero_test", Keys!$B:$C, 2, FALSE), VLOOKUP("zero_test", Keys!$B:$C, 2, FALSE), INDEX(EPS_run_raw!$E$2:$AD$3025, $AG48, N$9))</f>
        <v>0</v>
      </c>
      <c r="O48" s="17">
        <f>IF($AG48=VLOOKUP("zero_test", Keys!$B:$C, 2, FALSE), VLOOKUP("zero_test", Keys!$B:$C, 2, FALSE), INDEX(EPS_run_raw!$E$2:$AD$3025, $AG48, O$9))</f>
        <v>0</v>
      </c>
      <c r="P48" s="17">
        <f>IF($AG48=VLOOKUP("zero_test", Keys!$B:$C, 2, FALSE), VLOOKUP("zero_test", Keys!$B:$C, 2, FALSE), INDEX(EPS_run_raw!$E$2:$AD$3025, $AG48, P$9))</f>
        <v>0</v>
      </c>
      <c r="Q48" s="17">
        <f>IF($AG48=VLOOKUP("zero_test", Keys!$B:$C, 2, FALSE), VLOOKUP("zero_test", Keys!$B:$C, 2, FALSE), INDEX(EPS_run_raw!$E$2:$AD$3025, $AG48, Q$9))</f>
        <v>0</v>
      </c>
      <c r="R48" s="17">
        <f>IF($AG48=VLOOKUP("zero_test", Keys!$B:$C, 2, FALSE), VLOOKUP("zero_test", Keys!$B:$C, 2, FALSE), INDEX(EPS_run_raw!$E$2:$AD$3025, $AG48, R$9))</f>
        <v>0</v>
      </c>
      <c r="S48" s="17">
        <f>IF($AG48=VLOOKUP("zero_test", Keys!$B:$C, 2, FALSE), VLOOKUP("zero_test", Keys!$B:$C, 2, FALSE), INDEX(EPS_run_raw!$E$2:$AD$3025, $AG48, S$9))</f>
        <v>0</v>
      </c>
      <c r="T48" s="17">
        <f>IF($AG48=VLOOKUP("zero_test", Keys!$B:$C, 2, FALSE), VLOOKUP("zero_test", Keys!$B:$C, 2, FALSE), INDEX(EPS_run_raw!$E$2:$AD$3025, $AG48, T$9))</f>
        <v>0</v>
      </c>
      <c r="U48" s="17">
        <f>IF($AG48=VLOOKUP("zero_test", Keys!$B:$C, 2, FALSE), VLOOKUP("zero_test", Keys!$B:$C, 2, FALSE), INDEX(EPS_run_raw!$E$2:$AD$3025, $AG48, U$9))</f>
        <v>0</v>
      </c>
      <c r="V48" s="17">
        <f>IF($AG48=VLOOKUP("zero_test", Keys!$B:$C, 2, FALSE), VLOOKUP("zero_test", Keys!$B:$C, 2, FALSE), INDEX(EPS_run_raw!$E$2:$AD$3025, $AG48, V$9))</f>
        <v>0</v>
      </c>
      <c r="W48" s="17">
        <f>IF($AG48=VLOOKUP("zero_test", Keys!$B:$C, 2, FALSE), VLOOKUP("zero_test", Keys!$B:$C, 2, FALSE), INDEX(EPS_run_raw!$E$2:$AD$3025, $AG48, W$9))</f>
        <v>0</v>
      </c>
      <c r="X48" s="17">
        <f>IF($AG48=VLOOKUP("zero_test", Keys!$B:$C, 2, FALSE), VLOOKUP("zero_test", Keys!$B:$C, 2, FALSE), INDEX(EPS_run_raw!$E$2:$AD$3025, $AG48, X$9))</f>
        <v>0</v>
      </c>
      <c r="Y48" s="17">
        <f>IF($AG48=VLOOKUP("zero_test", Keys!$B:$C, 2, FALSE), VLOOKUP("zero_test", Keys!$B:$C, 2, FALSE), INDEX(EPS_run_raw!$E$2:$AD$3025, $AG48, Y$9))</f>
        <v>0</v>
      </c>
      <c r="Z48" s="17">
        <f>IF($AG48=VLOOKUP("zero_test", Keys!$B:$C, 2, FALSE), VLOOKUP("zero_test", Keys!$B:$C, 2, FALSE), INDEX(EPS_run_raw!$E$2:$AD$3025, $AG48, Z$9))</f>
        <v>0</v>
      </c>
      <c r="AA48" s="17">
        <f>IF($AG48=VLOOKUP("zero_test", Keys!$B:$C, 2, FALSE), VLOOKUP("zero_test", Keys!$B:$C, 2, FALSE), INDEX(EPS_run_raw!$E$2:$AD$3025, $AG48, AA$9))</f>
        <v>0</v>
      </c>
      <c r="AB48" s="17">
        <f>IF($AG48=VLOOKUP("zero_test", Keys!$B:$C, 2, FALSE), VLOOKUP("zero_test", Keys!$B:$C, 2, FALSE), INDEX(EPS_run_raw!$E$2:$AD$3025, $AG48, AB$9))</f>
        <v>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IL|heavy or residual fuel oil|imports</v>
      </c>
      <c r="AG48">
        <f>IFERROR(MATCH(AF48, EPS_run_raw!$D$2:$D$3025, 0), VLOOKUP("zero_test", Keys!$B:$C, 2, FALSE))</f>
        <v>746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86024100000000</v>
      </c>
      <c r="D49" s="17">
        <f>IF($AG49=VLOOKUP("zero_test", Keys!$B:$C, 2, FALSE), VLOOKUP("zero_test", Keys!$B:$C, 2, FALSE), INDEX(EPS_run_raw!$E$2:$AD$3025, $AG49, D$9))</f>
        <v>85041400000000</v>
      </c>
      <c r="E49" s="17">
        <f>IF($AG49=VLOOKUP("zero_test", Keys!$B:$C, 2, FALSE), VLOOKUP("zero_test", Keys!$B:$C, 2, FALSE), INDEX(EPS_run_raw!$E$2:$AD$3025, $AG49, E$9))</f>
        <v>86082400000000</v>
      </c>
      <c r="F49" s="17">
        <f>IF($AG49=VLOOKUP("zero_test", Keys!$B:$C, 2, FALSE), VLOOKUP("zero_test", Keys!$B:$C, 2, FALSE), INDEX(EPS_run_raw!$E$2:$AD$3025, $AG49, F$9))</f>
        <v>86910500000000</v>
      </c>
      <c r="G49" s="17">
        <f>IF($AG49=VLOOKUP("zero_test", Keys!$B:$C, 2, FALSE), VLOOKUP("zero_test", Keys!$B:$C, 2, FALSE), INDEX(EPS_run_raw!$E$2:$AD$3025, $AG49, G$9))</f>
        <v>85495600000000</v>
      </c>
      <c r="H49" s="17">
        <f>IF($AG49=VLOOKUP("zero_test", Keys!$B:$C, 2, FALSE), VLOOKUP("zero_test", Keys!$B:$C, 2, FALSE), INDEX(EPS_run_raw!$E$2:$AD$3025, $AG49, H$9))</f>
        <v>84973500000000</v>
      </c>
      <c r="I49" s="17">
        <f>IF($AG49=VLOOKUP("zero_test", Keys!$B:$C, 2, FALSE), VLOOKUP("zero_test", Keys!$B:$C, 2, FALSE), INDEX(EPS_run_raw!$E$2:$AD$3025, $AG49, I$9))</f>
        <v>84682200000000</v>
      </c>
      <c r="J49" s="17">
        <f>IF($AG49=VLOOKUP("zero_test", Keys!$B:$C, 2, FALSE), VLOOKUP("zero_test", Keys!$B:$C, 2, FALSE), INDEX(EPS_run_raw!$E$2:$AD$3025, $AG49, J$9))</f>
        <v>84564800000000</v>
      </c>
      <c r="K49" s="17">
        <f>IF($AG49=VLOOKUP("zero_test", Keys!$B:$C, 2, FALSE), VLOOKUP("zero_test", Keys!$B:$C, 2, FALSE), INDEX(EPS_run_raw!$E$2:$AD$3025, $AG49, K$9))</f>
        <v>84355100000000</v>
      </c>
      <c r="L49" s="17">
        <f>IF($AG49=VLOOKUP("zero_test", Keys!$B:$C, 2, FALSE), VLOOKUP("zero_test", Keys!$B:$C, 2, FALSE), INDEX(EPS_run_raw!$E$2:$AD$3025, $AG49, L$9))</f>
        <v>84355500000000</v>
      </c>
      <c r="M49" s="17">
        <f>IF($AG49=VLOOKUP("zero_test", Keys!$B:$C, 2, FALSE), VLOOKUP("zero_test", Keys!$B:$C, 2, FALSE), INDEX(EPS_run_raw!$E$2:$AD$3025, $AG49, M$9))</f>
        <v>84456100000000</v>
      </c>
      <c r="N49" s="17">
        <f>IF($AG49=VLOOKUP("zero_test", Keys!$B:$C, 2, FALSE), VLOOKUP("zero_test", Keys!$B:$C, 2, FALSE), INDEX(EPS_run_raw!$E$2:$AD$3025, $AG49, N$9))</f>
        <v>84753600000000</v>
      </c>
      <c r="O49" s="17">
        <f>IF($AG49=VLOOKUP("zero_test", Keys!$B:$C, 2, FALSE), VLOOKUP("zero_test", Keys!$B:$C, 2, FALSE), INDEX(EPS_run_raw!$E$2:$AD$3025, $AG49, O$9))</f>
        <v>84988900000000</v>
      </c>
      <c r="P49" s="17">
        <f>IF($AG49=VLOOKUP("zero_test", Keys!$B:$C, 2, FALSE), VLOOKUP("zero_test", Keys!$B:$C, 2, FALSE), INDEX(EPS_run_raw!$E$2:$AD$3025, $AG49, P$9))</f>
        <v>85229200000000</v>
      </c>
      <c r="Q49" s="17">
        <f>IF($AG49=VLOOKUP("zero_test", Keys!$B:$C, 2, FALSE), VLOOKUP("zero_test", Keys!$B:$C, 2, FALSE), INDEX(EPS_run_raw!$E$2:$AD$3025, $AG49, Q$9))</f>
        <v>85879800000000</v>
      </c>
      <c r="R49" s="17">
        <f>IF($AG49=VLOOKUP("zero_test", Keys!$B:$C, 2, FALSE), VLOOKUP("zero_test", Keys!$B:$C, 2, FALSE), INDEX(EPS_run_raw!$E$2:$AD$3025, $AG49, R$9))</f>
        <v>86383400000000</v>
      </c>
      <c r="S49" s="17">
        <f>IF($AG49=VLOOKUP("zero_test", Keys!$B:$C, 2, FALSE), VLOOKUP("zero_test", Keys!$B:$C, 2, FALSE), INDEX(EPS_run_raw!$E$2:$AD$3025, $AG49, S$9))</f>
        <v>86983100000000</v>
      </c>
      <c r="T49" s="17">
        <f>IF($AG49=VLOOKUP("zero_test", Keys!$B:$C, 2, FALSE), VLOOKUP("zero_test", Keys!$B:$C, 2, FALSE), INDEX(EPS_run_raw!$E$2:$AD$3025, $AG49, T$9))</f>
        <v>87765300000000</v>
      </c>
      <c r="U49" s="17">
        <f>IF($AG49=VLOOKUP("zero_test", Keys!$B:$C, 2, FALSE), VLOOKUP("zero_test", Keys!$B:$C, 2, FALSE), INDEX(EPS_run_raw!$E$2:$AD$3025, $AG49, U$9))</f>
        <v>88491700000000</v>
      </c>
      <c r="V49" s="17">
        <f>IF($AG49=VLOOKUP("zero_test", Keys!$B:$C, 2, FALSE), VLOOKUP("zero_test", Keys!$B:$C, 2, FALSE), INDEX(EPS_run_raw!$E$2:$AD$3025, $AG49, V$9))</f>
        <v>89251400000000</v>
      </c>
      <c r="W49" s="17">
        <f>IF($AG49=VLOOKUP("zero_test", Keys!$B:$C, 2, FALSE), VLOOKUP("zero_test", Keys!$B:$C, 2, FALSE), INDEX(EPS_run_raw!$E$2:$AD$3025, $AG49, W$9))</f>
        <v>90146700000000</v>
      </c>
      <c r="X49" s="17">
        <f>IF($AG49=VLOOKUP("zero_test", Keys!$B:$C, 2, FALSE), VLOOKUP("zero_test", Keys!$B:$C, 2, FALSE), INDEX(EPS_run_raw!$E$2:$AD$3025, $AG49, X$9))</f>
        <v>91058500000000</v>
      </c>
      <c r="Y49" s="17">
        <f>IF($AG49=VLOOKUP("zero_test", Keys!$B:$C, 2, FALSE), VLOOKUP("zero_test", Keys!$B:$C, 2, FALSE), INDEX(EPS_run_raw!$E$2:$AD$3025, $AG49, Y$9))</f>
        <v>92068000000000</v>
      </c>
      <c r="Z49" s="17">
        <f>IF($AG49=VLOOKUP("zero_test", Keys!$B:$C, 2, FALSE), VLOOKUP("zero_test", Keys!$B:$C, 2, FALSE), INDEX(EPS_run_raw!$E$2:$AD$3025, $AG49, Z$9))</f>
        <v>92942400000000</v>
      </c>
      <c r="AA49" s="17">
        <f>IF($AG49=VLOOKUP("zero_test", Keys!$B:$C, 2, FALSE), VLOOKUP("zero_test", Keys!$B:$C, 2, FALSE), INDEX(EPS_run_raw!$E$2:$AD$3025, $AG49, AA$9))</f>
        <v>93484800000000</v>
      </c>
      <c r="AB49" s="17">
        <f>IF($AG49=VLOOKUP("zero_test", Keys!$B:$C, 2, FALSE), VLOOKUP("zero_test", Keys!$B:$C, 2, FALSE), INDEX(EPS_run_raw!$E$2:$AD$3025, $AG49, AB$9))</f>
        <v>94355600000000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IL|LPG propane or butane|imports</v>
      </c>
      <c r="AG49">
        <f>IFERROR(MATCH(AF49, EPS_run_raw!$D$2:$D$3025, 0), VLOOKUP("zero_test", Keys!$B:$C, 2, FALSE))</f>
        <v>749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IL|municipal solid waste|imports</v>
      </c>
      <c r="AG50">
        <f>IFERROR(MATCH(AF50, EPS_run_raw!$D$2:$D$3025, 0), VLOOKUP("zero_test", Keys!$B:$C, 2, FALSE))</f>
        <v>752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5397370000000</v>
      </c>
      <c r="D51" s="17">
        <f>IF($AG51=VLOOKUP("zero_test", Keys!$B:$C, 2, FALSE), VLOOKUP("zero_test", Keys!$B:$C, 2, FALSE), INDEX(EPS_run_raw!$E$2:$AD$3025, $AG51, D$9))</f>
        <v>6331580000000</v>
      </c>
      <c r="E51" s="17">
        <f>IF($AG51=VLOOKUP("zero_test", Keys!$B:$C, 2, FALSE), VLOOKUP("zero_test", Keys!$B:$C, 2, FALSE), INDEX(EPS_run_raw!$E$2:$AD$3025, $AG51, E$9))</f>
        <v>6364220000000</v>
      </c>
      <c r="F51" s="17">
        <f>IF($AG51=VLOOKUP("zero_test", Keys!$B:$C, 2, FALSE), VLOOKUP("zero_test", Keys!$B:$C, 2, FALSE), INDEX(EPS_run_raw!$E$2:$AD$3025, $AG51, F$9))</f>
        <v>6405700000000</v>
      </c>
      <c r="G51" s="17">
        <f>IF($AG51=VLOOKUP("zero_test", Keys!$B:$C, 2, FALSE), VLOOKUP("zero_test", Keys!$B:$C, 2, FALSE), INDEX(EPS_run_raw!$E$2:$AD$3025, $AG51, G$9))</f>
        <v>6093240000000</v>
      </c>
      <c r="H51" s="17">
        <f>IF($AG51=VLOOKUP("zero_test", Keys!$B:$C, 2, FALSE), VLOOKUP("zero_test", Keys!$B:$C, 2, FALSE), INDEX(EPS_run_raw!$E$2:$AD$3025, $AG51, H$9))</f>
        <v>6146130000000</v>
      </c>
      <c r="I51" s="17">
        <f>IF($AG51=VLOOKUP("zero_test", Keys!$B:$C, 2, FALSE), VLOOKUP("zero_test", Keys!$B:$C, 2, FALSE), INDEX(EPS_run_raw!$E$2:$AD$3025, $AG51, I$9))</f>
        <v>6453880000000</v>
      </c>
      <c r="J51" s="17">
        <f>IF($AG51=VLOOKUP("zero_test", Keys!$B:$C, 2, FALSE), VLOOKUP("zero_test", Keys!$B:$C, 2, FALSE), INDEX(EPS_run_raw!$E$2:$AD$3025, $AG51, J$9))</f>
        <v>6556160000000</v>
      </c>
      <c r="K51" s="17">
        <f>IF($AG51=VLOOKUP("zero_test", Keys!$B:$C, 2, FALSE), VLOOKUP("zero_test", Keys!$B:$C, 2, FALSE), INDEX(EPS_run_raw!$E$2:$AD$3025, $AG51, K$9))</f>
        <v>6528410000000</v>
      </c>
      <c r="L51" s="17">
        <f>IF($AG51=VLOOKUP("zero_test", Keys!$B:$C, 2, FALSE), VLOOKUP("zero_test", Keys!$B:$C, 2, FALSE), INDEX(EPS_run_raw!$E$2:$AD$3025, $AG51, L$9))</f>
        <v>6192330000000</v>
      </c>
      <c r="M51" s="17">
        <f>IF($AG51=VLOOKUP("zero_test", Keys!$B:$C, 2, FALSE), VLOOKUP("zero_test", Keys!$B:$C, 2, FALSE), INDEX(EPS_run_raw!$E$2:$AD$3025, $AG51, M$9))</f>
        <v>6084190000000</v>
      </c>
      <c r="N51" s="17">
        <f>IF($AG51=VLOOKUP("zero_test", Keys!$B:$C, 2, FALSE), VLOOKUP("zero_test", Keys!$B:$C, 2, FALSE), INDEX(EPS_run_raw!$E$2:$AD$3025, $AG51, N$9))</f>
        <v>6133360000000</v>
      </c>
      <c r="O51" s="17">
        <f>IF($AG51=VLOOKUP("zero_test", Keys!$B:$C, 2, FALSE), VLOOKUP("zero_test", Keys!$B:$C, 2, FALSE), INDEX(EPS_run_raw!$E$2:$AD$3025, $AG51, O$9))</f>
        <v>5830920000000</v>
      </c>
      <c r="P51" s="17">
        <f>IF($AG51=VLOOKUP("zero_test", Keys!$B:$C, 2, FALSE), VLOOKUP("zero_test", Keys!$B:$C, 2, FALSE), INDEX(EPS_run_raw!$E$2:$AD$3025, $AG51, P$9))</f>
        <v>5719290000000</v>
      </c>
      <c r="Q51" s="17">
        <f>IF($AG51=VLOOKUP("zero_test", Keys!$B:$C, 2, FALSE), VLOOKUP("zero_test", Keys!$B:$C, 2, FALSE), INDEX(EPS_run_raw!$E$2:$AD$3025, $AG51, Q$9))</f>
        <v>5695080000000</v>
      </c>
      <c r="R51" s="17">
        <f>IF($AG51=VLOOKUP("zero_test", Keys!$B:$C, 2, FALSE), VLOOKUP("zero_test", Keys!$B:$C, 2, FALSE), INDEX(EPS_run_raw!$E$2:$AD$3025, $AG51, R$9))</f>
        <v>5799480000000</v>
      </c>
      <c r="S51" s="17">
        <f>IF($AG51=VLOOKUP("zero_test", Keys!$B:$C, 2, FALSE), VLOOKUP("zero_test", Keys!$B:$C, 2, FALSE), INDEX(EPS_run_raw!$E$2:$AD$3025, $AG51, S$9))</f>
        <v>5812100000000</v>
      </c>
      <c r="T51" s="17">
        <f>IF($AG51=VLOOKUP("zero_test", Keys!$B:$C, 2, FALSE), VLOOKUP("zero_test", Keys!$B:$C, 2, FALSE), INDEX(EPS_run_raw!$E$2:$AD$3025, $AG51, T$9))</f>
        <v>5890700000000</v>
      </c>
      <c r="U51" s="17">
        <f>IF($AG51=VLOOKUP("zero_test", Keys!$B:$C, 2, FALSE), VLOOKUP("zero_test", Keys!$B:$C, 2, FALSE), INDEX(EPS_run_raw!$E$2:$AD$3025, $AG51, U$9))</f>
        <v>5850800000000</v>
      </c>
      <c r="V51" s="17">
        <f>IF($AG51=VLOOKUP("zero_test", Keys!$B:$C, 2, FALSE), VLOOKUP("zero_test", Keys!$B:$C, 2, FALSE), INDEX(EPS_run_raw!$E$2:$AD$3025, $AG51, V$9))</f>
        <v>5572000000000</v>
      </c>
      <c r="W51" s="17">
        <f>IF($AG51=VLOOKUP("zero_test", Keys!$B:$C, 2, FALSE), VLOOKUP("zero_test", Keys!$B:$C, 2, FALSE), INDEX(EPS_run_raw!$E$2:$AD$3025, $AG51, W$9))</f>
        <v>5452340000000</v>
      </c>
      <c r="X51" s="17">
        <f>IF($AG51=VLOOKUP("zero_test", Keys!$B:$C, 2, FALSE), VLOOKUP("zero_test", Keys!$B:$C, 2, FALSE), INDEX(EPS_run_raw!$E$2:$AD$3025, $AG51, X$9))</f>
        <v>12419600000000</v>
      </c>
      <c r="Y51" s="17">
        <f>IF($AG51=VLOOKUP("zero_test", Keys!$B:$C, 2, FALSE), VLOOKUP("zero_test", Keys!$B:$C, 2, FALSE), INDEX(EPS_run_raw!$E$2:$AD$3025, $AG51, Y$9))</f>
        <v>14338100000000</v>
      </c>
      <c r="Z51" s="17">
        <f>IF($AG51=VLOOKUP("zero_test", Keys!$B:$C, 2, FALSE), VLOOKUP("zero_test", Keys!$B:$C, 2, FALSE), INDEX(EPS_run_raw!$E$2:$AD$3025, $AG51, Z$9))</f>
        <v>12365500000000</v>
      </c>
      <c r="AA51" s="17">
        <f>IF($AG51=VLOOKUP("zero_test", Keys!$B:$C, 2, FALSE), VLOOKUP("zero_test", Keys!$B:$C, 2, FALSE), INDEX(EPS_run_raw!$E$2:$AD$3025, $AG51, AA$9))</f>
        <v>11162700000000</v>
      </c>
      <c r="AB51" s="17">
        <f>IF($AG51=VLOOKUP("zero_test", Keys!$B:$C, 2, FALSE), VLOOKUP("zero_test", Keys!$B:$C, 2, FALSE), INDEX(EPS_run_raw!$E$2:$AD$3025, $AG51, AB$9))</f>
        <v>14874300000000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IL|hydrogen|imports</v>
      </c>
      <c r="AG51">
        <f>IFERROR(MATCH(AF51, EPS_run_raw!$D$2:$D$3025, 0), VLOOKUP("zero_test", Keys!$B:$C, 2, FALSE))</f>
        <v>755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IL|electricity|exports</v>
      </c>
      <c r="AG52">
        <f>IFERROR(MATCH(AF52, EPS_run_raw!$D$2:$D$3025, 0), VLOOKUP("zero_test", Keys!$B:$C, 2, FALSE))</f>
        <v>696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348545000000000</v>
      </c>
      <c r="D53" s="17">
        <f>IF($AG53=VLOOKUP("zero_test", Keys!$B:$C, 2, FALSE), VLOOKUP("zero_test", Keys!$B:$C, 2, FALSE), INDEX(EPS_run_raw!$E$2:$AD$3025, $AG53, D$9))</f>
        <v>346670000000000</v>
      </c>
      <c r="E53" s="17">
        <f>IF($AG53=VLOOKUP("zero_test", Keys!$B:$C, 2, FALSE), VLOOKUP("zero_test", Keys!$B:$C, 2, FALSE), INDEX(EPS_run_raw!$E$2:$AD$3025, $AG53, E$9))</f>
        <v>295627000000000</v>
      </c>
      <c r="F53" s="17">
        <f>IF($AG53=VLOOKUP("zero_test", Keys!$B:$C, 2, FALSE), VLOOKUP("zero_test", Keys!$B:$C, 2, FALSE), INDEX(EPS_run_raw!$E$2:$AD$3025, $AG53, F$9))</f>
        <v>277614000000000</v>
      </c>
      <c r="G53" s="17">
        <f>IF($AG53=VLOOKUP("zero_test", Keys!$B:$C, 2, FALSE), VLOOKUP("zero_test", Keys!$B:$C, 2, FALSE), INDEX(EPS_run_raw!$E$2:$AD$3025, $AG53, G$9))</f>
        <v>267544000000000</v>
      </c>
      <c r="H53" s="17">
        <f>IF($AG53=VLOOKUP("zero_test", Keys!$B:$C, 2, FALSE), VLOOKUP("zero_test", Keys!$B:$C, 2, FALSE), INDEX(EPS_run_raw!$E$2:$AD$3025, $AG53, H$9))</f>
        <v>272073000000000</v>
      </c>
      <c r="I53" s="17">
        <f>IF($AG53=VLOOKUP("zero_test", Keys!$B:$C, 2, FALSE), VLOOKUP("zero_test", Keys!$B:$C, 2, FALSE), INDEX(EPS_run_raw!$E$2:$AD$3025, $AG53, I$9))</f>
        <v>259402000000000</v>
      </c>
      <c r="J53" s="17">
        <f>IF($AG53=VLOOKUP("zero_test", Keys!$B:$C, 2, FALSE), VLOOKUP("zero_test", Keys!$B:$C, 2, FALSE), INDEX(EPS_run_raw!$E$2:$AD$3025, $AG53, J$9))</f>
        <v>255528000000000</v>
      </c>
      <c r="K53" s="17">
        <f>IF($AG53=VLOOKUP("zero_test", Keys!$B:$C, 2, FALSE), VLOOKUP("zero_test", Keys!$B:$C, 2, FALSE), INDEX(EPS_run_raw!$E$2:$AD$3025, $AG53, K$9))</f>
        <v>263924000000000</v>
      </c>
      <c r="L53" s="17">
        <f>IF($AG53=VLOOKUP("zero_test", Keys!$B:$C, 2, FALSE), VLOOKUP("zero_test", Keys!$B:$C, 2, FALSE), INDEX(EPS_run_raw!$E$2:$AD$3025, $AG53, L$9))</f>
        <v>236608000000000</v>
      </c>
      <c r="M53" s="17">
        <f>IF($AG53=VLOOKUP("zero_test", Keys!$B:$C, 2, FALSE), VLOOKUP("zero_test", Keys!$B:$C, 2, FALSE), INDEX(EPS_run_raw!$E$2:$AD$3025, $AG53, M$9))</f>
        <v>236984000000000</v>
      </c>
      <c r="N53" s="17">
        <f>IF($AG53=VLOOKUP("zero_test", Keys!$B:$C, 2, FALSE), VLOOKUP("zero_test", Keys!$B:$C, 2, FALSE), INDEX(EPS_run_raw!$E$2:$AD$3025, $AG53, N$9))</f>
        <v>237957000000000</v>
      </c>
      <c r="O53" s="17">
        <f>IF($AG53=VLOOKUP("zero_test", Keys!$B:$C, 2, FALSE), VLOOKUP("zero_test", Keys!$B:$C, 2, FALSE), INDEX(EPS_run_raw!$E$2:$AD$3025, $AG53, O$9))</f>
        <v>217915000000000</v>
      </c>
      <c r="P53" s="17">
        <f>IF($AG53=VLOOKUP("zero_test", Keys!$B:$C, 2, FALSE), VLOOKUP("zero_test", Keys!$B:$C, 2, FALSE), INDEX(EPS_run_raw!$E$2:$AD$3025, $AG53, P$9))</f>
        <v>220972000000000</v>
      </c>
      <c r="Q53" s="17">
        <f>IF($AG53=VLOOKUP("zero_test", Keys!$B:$C, 2, FALSE), VLOOKUP("zero_test", Keys!$B:$C, 2, FALSE), INDEX(EPS_run_raw!$E$2:$AD$3025, $AG53, Q$9))</f>
        <v>215298000000000</v>
      </c>
      <c r="R53" s="17">
        <f>IF($AG53=VLOOKUP("zero_test", Keys!$B:$C, 2, FALSE), VLOOKUP("zero_test", Keys!$B:$C, 2, FALSE), INDEX(EPS_run_raw!$E$2:$AD$3025, $AG53, R$9))</f>
        <v>204381000000000</v>
      </c>
      <c r="S53" s="17">
        <f>IF($AG53=VLOOKUP("zero_test", Keys!$B:$C, 2, FALSE), VLOOKUP("zero_test", Keys!$B:$C, 2, FALSE), INDEX(EPS_run_raw!$E$2:$AD$3025, $AG53, S$9))</f>
        <v>199876000000000</v>
      </c>
      <c r="T53" s="17">
        <f>IF($AG53=VLOOKUP("zero_test", Keys!$B:$C, 2, FALSE), VLOOKUP("zero_test", Keys!$B:$C, 2, FALSE), INDEX(EPS_run_raw!$E$2:$AD$3025, $AG53, T$9))</f>
        <v>224725000000000</v>
      </c>
      <c r="U53" s="17">
        <f>IF($AG53=VLOOKUP("zero_test", Keys!$B:$C, 2, FALSE), VLOOKUP("zero_test", Keys!$B:$C, 2, FALSE), INDEX(EPS_run_raw!$E$2:$AD$3025, $AG53, U$9))</f>
        <v>233535000000000</v>
      </c>
      <c r="V53" s="17">
        <f>IF($AG53=VLOOKUP("zero_test", Keys!$B:$C, 2, FALSE), VLOOKUP("zero_test", Keys!$B:$C, 2, FALSE), INDEX(EPS_run_raw!$E$2:$AD$3025, $AG53, V$9))</f>
        <v>233521000000000</v>
      </c>
      <c r="W53" s="17">
        <f>IF($AG53=VLOOKUP("zero_test", Keys!$B:$C, 2, FALSE), VLOOKUP("zero_test", Keys!$B:$C, 2, FALSE), INDEX(EPS_run_raw!$E$2:$AD$3025, $AG53, W$9))</f>
        <v>311363000000000</v>
      </c>
      <c r="X53" s="17">
        <f>IF($AG53=VLOOKUP("zero_test", Keys!$B:$C, 2, FALSE), VLOOKUP("zero_test", Keys!$B:$C, 2, FALSE), INDEX(EPS_run_raw!$E$2:$AD$3025, $AG53, X$9))</f>
        <v>359110000000000</v>
      </c>
      <c r="Y53" s="17">
        <f>IF($AG53=VLOOKUP("zero_test", Keys!$B:$C, 2, FALSE), VLOOKUP("zero_test", Keys!$B:$C, 2, FALSE), INDEX(EPS_run_raw!$E$2:$AD$3025, $AG53, Y$9))</f>
        <v>411098000000000</v>
      </c>
      <c r="Z53" s="17">
        <f>IF($AG53=VLOOKUP("zero_test", Keys!$B:$C, 2, FALSE), VLOOKUP("zero_test", Keys!$B:$C, 2, FALSE), INDEX(EPS_run_raw!$E$2:$AD$3025, $AG53, Z$9))</f>
        <v>426356000000000</v>
      </c>
      <c r="AA53" s="17">
        <f>IF($AG53=VLOOKUP("zero_test", Keys!$B:$C, 2, FALSE), VLOOKUP("zero_test", Keys!$B:$C, 2, FALSE), INDEX(EPS_run_raw!$E$2:$AD$3025, $AG53, AA$9))</f>
        <v>454437000000000</v>
      </c>
      <c r="AB53" s="17">
        <f>IF($AG53=VLOOKUP("zero_test", Keys!$B:$C, 2, FALSE), VLOOKUP("zero_test", Keys!$B:$C, 2, FALSE), INDEX(EPS_run_raw!$E$2:$AD$3025, $AG53, AB$9))</f>
        <v>457384000000000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IL|hard coal|exports</v>
      </c>
      <c r="AG53">
        <f>IFERROR(MATCH(AF53, EPS_run_raw!$D$2:$D$3025, 0), VLOOKUP("zero_test", Keys!$B:$C, 2, FALSE))</f>
        <v>699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1176880000000000</v>
      </c>
      <c r="D54" s="17">
        <f>IF($AG54=VLOOKUP("zero_test", Keys!$B:$C, 2, FALSE), VLOOKUP("zero_test", Keys!$B:$C, 2, FALSE), INDEX(EPS_run_raw!$E$2:$AD$3025, $AG54, D$9))</f>
        <v>1180540000000000</v>
      </c>
      <c r="E54" s="17">
        <f>IF($AG54=VLOOKUP("zero_test", Keys!$B:$C, 2, FALSE), VLOOKUP("zero_test", Keys!$B:$C, 2, FALSE), INDEX(EPS_run_raw!$E$2:$AD$3025, $AG54, E$9))</f>
        <v>1178600000000000</v>
      </c>
      <c r="F54" s="17">
        <f>IF($AG54=VLOOKUP("zero_test", Keys!$B:$C, 2, FALSE), VLOOKUP("zero_test", Keys!$B:$C, 2, FALSE), INDEX(EPS_run_raw!$E$2:$AD$3025, $AG54, F$9))</f>
        <v>1237950000000000</v>
      </c>
      <c r="G54" s="17">
        <f>IF($AG54=VLOOKUP("zero_test", Keys!$B:$C, 2, FALSE), VLOOKUP("zero_test", Keys!$B:$C, 2, FALSE), INDEX(EPS_run_raw!$E$2:$AD$3025, $AG54, G$9))</f>
        <v>1298850000000000</v>
      </c>
      <c r="H54" s="17">
        <f>IF($AG54=VLOOKUP("zero_test", Keys!$B:$C, 2, FALSE), VLOOKUP("zero_test", Keys!$B:$C, 2, FALSE), INDEX(EPS_run_raw!$E$2:$AD$3025, $AG54, H$9))</f>
        <v>1376060000000000</v>
      </c>
      <c r="I54" s="17">
        <f>IF($AG54=VLOOKUP("zero_test", Keys!$B:$C, 2, FALSE), VLOOKUP("zero_test", Keys!$B:$C, 2, FALSE), INDEX(EPS_run_raw!$E$2:$AD$3025, $AG54, I$9))</f>
        <v>1443710000000000</v>
      </c>
      <c r="J54" s="17">
        <f>IF($AG54=VLOOKUP("zero_test", Keys!$B:$C, 2, FALSE), VLOOKUP("zero_test", Keys!$B:$C, 2, FALSE), INDEX(EPS_run_raw!$E$2:$AD$3025, $AG54, J$9))</f>
        <v>1521950000000000</v>
      </c>
      <c r="K54" s="17">
        <f>IF($AG54=VLOOKUP("zero_test", Keys!$B:$C, 2, FALSE), VLOOKUP("zero_test", Keys!$B:$C, 2, FALSE), INDEX(EPS_run_raw!$E$2:$AD$3025, $AG54, K$9))</f>
        <v>1586960000000000</v>
      </c>
      <c r="L54" s="17">
        <f>IF($AG54=VLOOKUP("zero_test", Keys!$B:$C, 2, FALSE), VLOOKUP("zero_test", Keys!$B:$C, 2, FALSE), INDEX(EPS_run_raw!$E$2:$AD$3025, $AG54, L$9))</f>
        <v>1646210000000000</v>
      </c>
      <c r="M54" s="17">
        <f>IF($AG54=VLOOKUP("zero_test", Keys!$B:$C, 2, FALSE), VLOOKUP("zero_test", Keys!$B:$C, 2, FALSE), INDEX(EPS_run_raw!$E$2:$AD$3025, $AG54, M$9))</f>
        <v>1693430000000000</v>
      </c>
      <c r="N54" s="17">
        <f>IF($AG54=VLOOKUP("zero_test", Keys!$B:$C, 2, FALSE), VLOOKUP("zero_test", Keys!$B:$C, 2, FALSE), INDEX(EPS_run_raw!$E$2:$AD$3025, $AG54, N$9))</f>
        <v>1742950000000000</v>
      </c>
      <c r="O54" s="17">
        <f>IF($AG54=VLOOKUP("zero_test", Keys!$B:$C, 2, FALSE), VLOOKUP("zero_test", Keys!$B:$C, 2, FALSE), INDEX(EPS_run_raw!$E$2:$AD$3025, $AG54, O$9))</f>
        <v>1781410000000000</v>
      </c>
      <c r="P54" s="17">
        <f>IF($AG54=VLOOKUP("zero_test", Keys!$B:$C, 2, FALSE), VLOOKUP("zero_test", Keys!$B:$C, 2, FALSE), INDEX(EPS_run_raw!$E$2:$AD$3025, $AG54, P$9))</f>
        <v>1812430000000000</v>
      </c>
      <c r="Q54" s="17">
        <f>IF($AG54=VLOOKUP("zero_test", Keys!$B:$C, 2, FALSE), VLOOKUP("zero_test", Keys!$B:$C, 2, FALSE), INDEX(EPS_run_raw!$E$2:$AD$3025, $AG54, Q$9))</f>
        <v>1840710000000000</v>
      </c>
      <c r="R54" s="17">
        <f>IF($AG54=VLOOKUP("zero_test", Keys!$B:$C, 2, FALSE), VLOOKUP("zero_test", Keys!$B:$C, 2, FALSE), INDEX(EPS_run_raw!$E$2:$AD$3025, $AG54, R$9))</f>
        <v>1871760000000000</v>
      </c>
      <c r="S54" s="17">
        <f>IF($AG54=VLOOKUP("zero_test", Keys!$B:$C, 2, FALSE), VLOOKUP("zero_test", Keys!$B:$C, 2, FALSE), INDEX(EPS_run_raw!$E$2:$AD$3025, $AG54, S$9))</f>
        <v>1897580000000000</v>
      </c>
      <c r="T54" s="17">
        <f>IF($AG54=VLOOKUP("zero_test", Keys!$B:$C, 2, FALSE), VLOOKUP("zero_test", Keys!$B:$C, 2, FALSE), INDEX(EPS_run_raw!$E$2:$AD$3025, $AG54, T$9))</f>
        <v>1932270000000000</v>
      </c>
      <c r="U54" s="17">
        <f>IF($AG54=VLOOKUP("zero_test", Keys!$B:$C, 2, FALSE), VLOOKUP("zero_test", Keys!$B:$C, 2, FALSE), INDEX(EPS_run_raw!$E$2:$AD$3025, $AG54, U$9))</f>
        <v>1963190000000000</v>
      </c>
      <c r="V54" s="17">
        <f>IF($AG54=VLOOKUP("zero_test", Keys!$B:$C, 2, FALSE), VLOOKUP("zero_test", Keys!$B:$C, 2, FALSE), INDEX(EPS_run_raw!$E$2:$AD$3025, $AG54, V$9))</f>
        <v>1975650000000000</v>
      </c>
      <c r="W54" s="17">
        <f>IF($AG54=VLOOKUP("zero_test", Keys!$B:$C, 2, FALSE), VLOOKUP("zero_test", Keys!$B:$C, 2, FALSE), INDEX(EPS_run_raw!$E$2:$AD$3025, $AG54, W$9))</f>
        <v>2000890000000000</v>
      </c>
      <c r="X54" s="17">
        <f>IF($AG54=VLOOKUP("zero_test", Keys!$B:$C, 2, FALSE), VLOOKUP("zero_test", Keys!$B:$C, 2, FALSE), INDEX(EPS_run_raw!$E$2:$AD$3025, $AG54, X$9))</f>
        <v>2051560000000000</v>
      </c>
      <c r="Y54" s="17">
        <f>IF($AG54=VLOOKUP("zero_test", Keys!$B:$C, 2, FALSE), VLOOKUP("zero_test", Keys!$B:$C, 2, FALSE), INDEX(EPS_run_raw!$E$2:$AD$3025, $AG54, Y$9))</f>
        <v>2083160000000000</v>
      </c>
      <c r="Z54" s="17">
        <f>IF($AG54=VLOOKUP("zero_test", Keys!$B:$C, 2, FALSE), VLOOKUP("zero_test", Keys!$B:$C, 2, FALSE), INDEX(EPS_run_raw!$E$2:$AD$3025, $AG54, Z$9))</f>
        <v>2108980000000000</v>
      </c>
      <c r="AA54" s="17">
        <f>IF($AG54=VLOOKUP("zero_test", Keys!$B:$C, 2, FALSE), VLOOKUP("zero_test", Keys!$B:$C, 2, FALSE), INDEX(EPS_run_raw!$E$2:$AD$3025, $AG54, AA$9))</f>
        <v>2115260000000000</v>
      </c>
      <c r="AB54" s="17">
        <f>IF($AG54=VLOOKUP("zero_test", Keys!$B:$C, 2, FALSE), VLOOKUP("zero_test", Keys!$B:$C, 2, FALSE), INDEX(EPS_run_raw!$E$2:$AD$3025, $AG54, AB$9))</f>
        <v>2121230000000000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IL|natural gas|exports</v>
      </c>
      <c r="AG54">
        <f>IFERROR(MATCH(AF54, EPS_run_raw!$D$2:$D$3025, 0), VLOOKUP("zero_test", Keys!$B:$C, 2, FALSE))</f>
        <v>702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IL|nuclear|exports</v>
      </c>
      <c r="AG55">
        <f>IFERROR(MATCH(AF55, EPS_run_raw!$D$2:$D$3025, 0), VLOOKUP("zero_test", Keys!$B:$C, 2, FALSE))</f>
        <v>705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IL|hydro|exports</v>
      </c>
      <c r="AG56">
        <f>IFERROR(MATCH(AF56, EPS_run_raw!$D$2:$D$3025, 0), VLOOKUP("zero_test", Keys!$B:$C, 2, FALSE))</f>
        <v>708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IL|wind|exports</v>
      </c>
      <c r="AG57">
        <f>IFERROR(MATCH(AF57, EPS_run_raw!$D$2:$D$3025, 0), VLOOKUP("zero_test", Keys!$B:$C, 2, FALSE))</f>
        <v>711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IL|solar|exports</v>
      </c>
      <c r="AG58">
        <f>IFERROR(MATCH(AF58, EPS_run_raw!$D$2:$D$3025, 0), VLOOKUP("zero_test", Keys!$B:$C, 2, FALSE))</f>
        <v>714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IL|biomass|exports</v>
      </c>
      <c r="AG59">
        <f>IFERROR(MATCH(AF59, EPS_run_raw!$D$2:$D$3025, 0), VLOOKUP("zero_test", Keys!$B:$C, 2, FALSE))</f>
        <v>717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602810000000000</v>
      </c>
      <c r="D60" s="17">
        <f>IF($AG60=VLOOKUP("zero_test", Keys!$B:$C, 2, FALSE), VLOOKUP("zero_test", Keys!$B:$C, 2, FALSE), INDEX(EPS_run_raw!$E$2:$AD$3025, $AG60, D$9))</f>
        <v>584253000000000</v>
      </c>
      <c r="E60" s="17">
        <f>IF($AG60=VLOOKUP("zero_test", Keys!$B:$C, 2, FALSE), VLOOKUP("zero_test", Keys!$B:$C, 2, FALSE), INDEX(EPS_run_raw!$E$2:$AD$3025, $AG60, E$9))</f>
        <v>596653000000000</v>
      </c>
      <c r="F60" s="17">
        <f>IF($AG60=VLOOKUP("zero_test", Keys!$B:$C, 2, FALSE), VLOOKUP("zero_test", Keys!$B:$C, 2, FALSE), INDEX(EPS_run_raw!$E$2:$AD$3025, $AG60, F$9))</f>
        <v>612169000000000</v>
      </c>
      <c r="G60" s="17">
        <f>IF($AG60=VLOOKUP("zero_test", Keys!$B:$C, 2, FALSE), VLOOKUP("zero_test", Keys!$B:$C, 2, FALSE), INDEX(EPS_run_raw!$E$2:$AD$3025, $AG60, G$9))</f>
        <v>627795000000000</v>
      </c>
      <c r="H60" s="17">
        <f>IF($AG60=VLOOKUP("zero_test", Keys!$B:$C, 2, FALSE), VLOOKUP("zero_test", Keys!$B:$C, 2, FALSE), INDEX(EPS_run_raw!$E$2:$AD$3025, $AG60, H$9))</f>
        <v>640862000000000</v>
      </c>
      <c r="I60" s="17">
        <f>IF($AG60=VLOOKUP("zero_test", Keys!$B:$C, 2, FALSE), VLOOKUP("zero_test", Keys!$B:$C, 2, FALSE), INDEX(EPS_run_raw!$E$2:$AD$3025, $AG60, I$9))</f>
        <v>648367000000000</v>
      </c>
      <c r="J60" s="17">
        <f>IF($AG60=VLOOKUP("zero_test", Keys!$B:$C, 2, FALSE), VLOOKUP("zero_test", Keys!$B:$C, 2, FALSE), INDEX(EPS_run_raw!$E$2:$AD$3025, $AG60, J$9))</f>
        <v>666241000000000</v>
      </c>
      <c r="K60" s="17">
        <f>IF($AG60=VLOOKUP("zero_test", Keys!$B:$C, 2, FALSE), VLOOKUP("zero_test", Keys!$B:$C, 2, FALSE), INDEX(EPS_run_raw!$E$2:$AD$3025, $AG60, K$9))</f>
        <v>672463000000000</v>
      </c>
      <c r="L60" s="17">
        <f>IF($AG60=VLOOKUP("zero_test", Keys!$B:$C, 2, FALSE), VLOOKUP("zero_test", Keys!$B:$C, 2, FALSE), INDEX(EPS_run_raw!$E$2:$AD$3025, $AG60, L$9))</f>
        <v>676948000000000</v>
      </c>
      <c r="M60" s="17">
        <f>IF($AG60=VLOOKUP("zero_test", Keys!$B:$C, 2, FALSE), VLOOKUP("zero_test", Keys!$B:$C, 2, FALSE), INDEX(EPS_run_raw!$E$2:$AD$3025, $AG60, M$9))</f>
        <v>688679000000000</v>
      </c>
      <c r="N60" s="17">
        <f>IF($AG60=VLOOKUP("zero_test", Keys!$B:$C, 2, FALSE), VLOOKUP("zero_test", Keys!$B:$C, 2, FALSE), INDEX(EPS_run_raw!$E$2:$AD$3025, $AG60, N$9))</f>
        <v>694912000000000</v>
      </c>
      <c r="O60" s="17">
        <f>IF($AG60=VLOOKUP("zero_test", Keys!$B:$C, 2, FALSE), VLOOKUP("zero_test", Keys!$B:$C, 2, FALSE), INDEX(EPS_run_raw!$E$2:$AD$3025, $AG60, O$9))</f>
        <v>704845000000000</v>
      </c>
      <c r="P60" s="17">
        <f>IF($AG60=VLOOKUP("zero_test", Keys!$B:$C, 2, FALSE), VLOOKUP("zero_test", Keys!$B:$C, 2, FALSE), INDEX(EPS_run_raw!$E$2:$AD$3025, $AG60, P$9))</f>
        <v>720031000000000</v>
      </c>
      <c r="Q60" s="17">
        <f>IF($AG60=VLOOKUP("zero_test", Keys!$B:$C, 2, FALSE), VLOOKUP("zero_test", Keys!$B:$C, 2, FALSE), INDEX(EPS_run_raw!$E$2:$AD$3025, $AG60, Q$9))</f>
        <v>723343000000000</v>
      </c>
      <c r="R60" s="17">
        <f>IF($AG60=VLOOKUP("zero_test", Keys!$B:$C, 2, FALSE), VLOOKUP("zero_test", Keys!$B:$C, 2, FALSE), INDEX(EPS_run_raw!$E$2:$AD$3025, $AG60, R$9))</f>
        <v>742105000000000</v>
      </c>
      <c r="S60" s="17">
        <f>IF($AG60=VLOOKUP("zero_test", Keys!$B:$C, 2, FALSE), VLOOKUP("zero_test", Keys!$B:$C, 2, FALSE), INDEX(EPS_run_raw!$E$2:$AD$3025, $AG60, S$9))</f>
        <v>755780000000000</v>
      </c>
      <c r="T60" s="17">
        <f>IF($AG60=VLOOKUP("zero_test", Keys!$B:$C, 2, FALSE), VLOOKUP("zero_test", Keys!$B:$C, 2, FALSE), INDEX(EPS_run_raw!$E$2:$AD$3025, $AG60, T$9))</f>
        <v>767899000000000</v>
      </c>
      <c r="U60" s="17">
        <f>IF($AG60=VLOOKUP("zero_test", Keys!$B:$C, 2, FALSE), VLOOKUP("zero_test", Keys!$B:$C, 2, FALSE), INDEX(EPS_run_raw!$E$2:$AD$3025, $AG60, U$9))</f>
        <v>777038000000000</v>
      </c>
      <c r="V60" s="17">
        <f>IF($AG60=VLOOKUP("zero_test", Keys!$B:$C, 2, FALSE), VLOOKUP("zero_test", Keys!$B:$C, 2, FALSE), INDEX(EPS_run_raw!$E$2:$AD$3025, $AG60, V$9))</f>
        <v>784479000000000</v>
      </c>
      <c r="W60" s="17">
        <f>IF($AG60=VLOOKUP("zero_test", Keys!$B:$C, 2, FALSE), VLOOKUP("zero_test", Keys!$B:$C, 2, FALSE), INDEX(EPS_run_raw!$E$2:$AD$3025, $AG60, W$9))</f>
        <v>791220000000000</v>
      </c>
      <c r="X60" s="17">
        <f>IF($AG60=VLOOKUP("zero_test", Keys!$B:$C, 2, FALSE), VLOOKUP("zero_test", Keys!$B:$C, 2, FALSE), INDEX(EPS_run_raw!$E$2:$AD$3025, $AG60, X$9))</f>
        <v>789918000000000</v>
      </c>
      <c r="Y60" s="17">
        <f>IF($AG60=VLOOKUP("zero_test", Keys!$B:$C, 2, FALSE), VLOOKUP("zero_test", Keys!$B:$C, 2, FALSE), INDEX(EPS_run_raw!$E$2:$AD$3025, $AG60, Y$9))</f>
        <v>800401000000000</v>
      </c>
      <c r="Z60" s="17">
        <f>IF($AG60=VLOOKUP("zero_test", Keys!$B:$C, 2, FALSE), VLOOKUP("zero_test", Keys!$B:$C, 2, FALSE), INDEX(EPS_run_raw!$E$2:$AD$3025, $AG60, Z$9))</f>
        <v>804415000000000</v>
      </c>
      <c r="AA60" s="17">
        <f>IF($AG60=VLOOKUP("zero_test", Keys!$B:$C, 2, FALSE), VLOOKUP("zero_test", Keys!$B:$C, 2, FALSE), INDEX(EPS_run_raw!$E$2:$AD$3025, $AG60, AA$9))</f>
        <v>815382000000000</v>
      </c>
      <c r="AB60" s="17">
        <f>IF($AG60=VLOOKUP("zero_test", Keys!$B:$C, 2, FALSE), VLOOKUP("zero_test", Keys!$B:$C, 2, FALSE), INDEX(EPS_run_raw!$E$2:$AD$3025, $AG60, AB$9))</f>
        <v>817775000000000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IL|petroleum gasoline|exports</v>
      </c>
      <c r="AG60">
        <f>IFERROR(MATCH(AF60, EPS_run_raw!$D$2:$D$3025, 0), VLOOKUP("zero_test", Keys!$B:$C, 2, FALSE))</f>
        <v>720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318202000000000</v>
      </c>
      <c r="D61" s="17">
        <f>IF($AG61=VLOOKUP("zero_test", Keys!$B:$C, 2, FALSE), VLOOKUP("zero_test", Keys!$B:$C, 2, FALSE), INDEX(EPS_run_raw!$E$2:$AD$3025, $AG61, D$9))</f>
        <v>304970000000000</v>
      </c>
      <c r="E61" s="17">
        <f>IF($AG61=VLOOKUP("zero_test", Keys!$B:$C, 2, FALSE), VLOOKUP("zero_test", Keys!$B:$C, 2, FALSE), INDEX(EPS_run_raw!$E$2:$AD$3025, $AG61, E$9))</f>
        <v>305554000000000</v>
      </c>
      <c r="F61" s="17">
        <f>IF($AG61=VLOOKUP("zero_test", Keys!$B:$C, 2, FALSE), VLOOKUP("zero_test", Keys!$B:$C, 2, FALSE), INDEX(EPS_run_raw!$E$2:$AD$3025, $AG61, F$9))</f>
        <v>310823000000000</v>
      </c>
      <c r="G61" s="17">
        <f>IF($AG61=VLOOKUP("zero_test", Keys!$B:$C, 2, FALSE), VLOOKUP("zero_test", Keys!$B:$C, 2, FALSE), INDEX(EPS_run_raw!$E$2:$AD$3025, $AG61, G$9))</f>
        <v>315658000000000</v>
      </c>
      <c r="H61" s="17">
        <f>IF($AG61=VLOOKUP("zero_test", Keys!$B:$C, 2, FALSE), VLOOKUP("zero_test", Keys!$B:$C, 2, FALSE), INDEX(EPS_run_raw!$E$2:$AD$3025, $AG61, H$9))</f>
        <v>317956000000000</v>
      </c>
      <c r="I61" s="17">
        <f>IF($AG61=VLOOKUP("zero_test", Keys!$B:$C, 2, FALSE), VLOOKUP("zero_test", Keys!$B:$C, 2, FALSE), INDEX(EPS_run_raw!$E$2:$AD$3025, $AG61, I$9))</f>
        <v>319625000000000</v>
      </c>
      <c r="J61" s="17">
        <f>IF($AG61=VLOOKUP("zero_test", Keys!$B:$C, 2, FALSE), VLOOKUP("zero_test", Keys!$B:$C, 2, FALSE), INDEX(EPS_run_raw!$E$2:$AD$3025, $AG61, J$9))</f>
        <v>325650000000000</v>
      </c>
      <c r="K61" s="17">
        <f>IF($AG61=VLOOKUP("zero_test", Keys!$B:$C, 2, FALSE), VLOOKUP("zero_test", Keys!$B:$C, 2, FALSE), INDEX(EPS_run_raw!$E$2:$AD$3025, $AG61, K$9))</f>
        <v>325388000000000</v>
      </c>
      <c r="L61" s="17">
        <f>IF($AG61=VLOOKUP("zero_test", Keys!$B:$C, 2, FALSE), VLOOKUP("zero_test", Keys!$B:$C, 2, FALSE), INDEX(EPS_run_raw!$E$2:$AD$3025, $AG61, L$9))</f>
        <v>324415000000000</v>
      </c>
      <c r="M61" s="17">
        <f>IF($AG61=VLOOKUP("zero_test", Keys!$B:$C, 2, FALSE), VLOOKUP("zero_test", Keys!$B:$C, 2, FALSE), INDEX(EPS_run_raw!$E$2:$AD$3025, $AG61, M$9))</f>
        <v>327135000000000</v>
      </c>
      <c r="N61" s="17">
        <f>IF($AG61=VLOOKUP("zero_test", Keys!$B:$C, 2, FALSE), VLOOKUP("zero_test", Keys!$B:$C, 2, FALSE), INDEX(EPS_run_raw!$E$2:$AD$3025, $AG61, N$9))</f>
        <v>326877000000000</v>
      </c>
      <c r="O61" s="17">
        <f>IF($AG61=VLOOKUP("zero_test", Keys!$B:$C, 2, FALSE), VLOOKUP("zero_test", Keys!$B:$C, 2, FALSE), INDEX(EPS_run_raw!$E$2:$AD$3025, $AG61, O$9))</f>
        <v>329105000000000</v>
      </c>
      <c r="P61" s="17">
        <f>IF($AG61=VLOOKUP("zero_test", Keys!$B:$C, 2, FALSE), VLOOKUP("zero_test", Keys!$B:$C, 2, FALSE), INDEX(EPS_run_raw!$E$2:$AD$3025, $AG61, P$9))</f>
        <v>334708000000000</v>
      </c>
      <c r="Q61" s="17">
        <f>IF($AG61=VLOOKUP("zero_test", Keys!$B:$C, 2, FALSE), VLOOKUP("zero_test", Keys!$B:$C, 2, FALSE), INDEX(EPS_run_raw!$E$2:$AD$3025, $AG61, Q$9))</f>
        <v>333203000000000</v>
      </c>
      <c r="R61" s="17">
        <f>IF($AG61=VLOOKUP("zero_test", Keys!$B:$C, 2, FALSE), VLOOKUP("zero_test", Keys!$B:$C, 2, FALSE), INDEX(EPS_run_raw!$E$2:$AD$3025, $AG61, R$9))</f>
        <v>340534000000000</v>
      </c>
      <c r="S61" s="17">
        <f>IF($AG61=VLOOKUP("zero_test", Keys!$B:$C, 2, FALSE), VLOOKUP("zero_test", Keys!$B:$C, 2, FALSE), INDEX(EPS_run_raw!$E$2:$AD$3025, $AG61, S$9))</f>
        <v>344893000000000</v>
      </c>
      <c r="T61" s="17">
        <f>IF($AG61=VLOOKUP("zero_test", Keys!$B:$C, 2, FALSE), VLOOKUP("zero_test", Keys!$B:$C, 2, FALSE), INDEX(EPS_run_raw!$E$2:$AD$3025, $AG61, T$9))</f>
        <v>349700000000000</v>
      </c>
      <c r="U61" s="17">
        <f>IF($AG61=VLOOKUP("zero_test", Keys!$B:$C, 2, FALSE), VLOOKUP("zero_test", Keys!$B:$C, 2, FALSE), INDEX(EPS_run_raw!$E$2:$AD$3025, $AG61, U$9))</f>
        <v>352679000000000</v>
      </c>
      <c r="V61" s="17">
        <f>IF($AG61=VLOOKUP("zero_test", Keys!$B:$C, 2, FALSE), VLOOKUP("zero_test", Keys!$B:$C, 2, FALSE), INDEX(EPS_run_raw!$E$2:$AD$3025, $AG61, V$9))</f>
        <v>354539000000000</v>
      </c>
      <c r="W61" s="17">
        <f>IF($AG61=VLOOKUP("zero_test", Keys!$B:$C, 2, FALSE), VLOOKUP("zero_test", Keys!$B:$C, 2, FALSE), INDEX(EPS_run_raw!$E$2:$AD$3025, $AG61, W$9))</f>
        <v>355552000000000</v>
      </c>
      <c r="X61" s="17">
        <f>IF($AG61=VLOOKUP("zero_test", Keys!$B:$C, 2, FALSE), VLOOKUP("zero_test", Keys!$B:$C, 2, FALSE), INDEX(EPS_run_raw!$E$2:$AD$3025, $AG61, X$9))</f>
        <v>353072000000000</v>
      </c>
      <c r="Y61" s="17">
        <f>IF($AG61=VLOOKUP("zero_test", Keys!$B:$C, 2, FALSE), VLOOKUP("zero_test", Keys!$B:$C, 2, FALSE), INDEX(EPS_run_raw!$E$2:$AD$3025, $AG61, Y$9))</f>
        <v>357304000000000</v>
      </c>
      <c r="Z61" s="17">
        <f>IF($AG61=VLOOKUP("zero_test", Keys!$B:$C, 2, FALSE), VLOOKUP("zero_test", Keys!$B:$C, 2, FALSE), INDEX(EPS_run_raw!$E$2:$AD$3025, $AG61, Z$9))</f>
        <v>357967000000000</v>
      </c>
      <c r="AA61" s="17">
        <f>IF($AG61=VLOOKUP("zero_test", Keys!$B:$C, 2, FALSE), VLOOKUP("zero_test", Keys!$B:$C, 2, FALSE), INDEX(EPS_run_raw!$E$2:$AD$3025, $AG61, AA$9))</f>
        <v>362119000000000</v>
      </c>
      <c r="AB61" s="17">
        <f>IF($AG61=VLOOKUP("zero_test", Keys!$B:$C, 2, FALSE), VLOOKUP("zero_test", Keys!$B:$C, 2, FALSE), INDEX(EPS_run_raw!$E$2:$AD$3025, $AG61, AB$9))</f>
        <v>361256000000000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IL|petroleum diesel|exports</v>
      </c>
      <c r="AG61">
        <f>IFERROR(MATCH(AF61, EPS_run_raw!$D$2:$D$3025, 0), VLOOKUP("zero_test", Keys!$B:$C, 2, FALSE))</f>
        <v>723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106311000000000</v>
      </c>
      <c r="D62" s="17">
        <f>IF($AG62=VLOOKUP("zero_test", Keys!$B:$C, 2, FALSE), VLOOKUP("zero_test", Keys!$B:$C, 2, FALSE), INDEX(EPS_run_raw!$E$2:$AD$3025, $AG62, D$9))</f>
        <v>107052000000000</v>
      </c>
      <c r="E62" s="17">
        <f>IF($AG62=VLOOKUP("zero_test", Keys!$B:$C, 2, FALSE), VLOOKUP("zero_test", Keys!$B:$C, 2, FALSE), INDEX(EPS_run_raw!$E$2:$AD$3025, $AG62, E$9))</f>
        <v>106545000000000</v>
      </c>
      <c r="F62" s="17">
        <f>IF($AG62=VLOOKUP("zero_test", Keys!$B:$C, 2, FALSE), VLOOKUP("zero_test", Keys!$B:$C, 2, FALSE), INDEX(EPS_run_raw!$E$2:$AD$3025, $AG62, F$9))</f>
        <v>107629000000000</v>
      </c>
      <c r="G62" s="17">
        <f>IF($AG62=VLOOKUP("zero_test", Keys!$B:$C, 2, FALSE), VLOOKUP("zero_test", Keys!$B:$C, 2, FALSE), INDEX(EPS_run_raw!$E$2:$AD$3025, $AG62, G$9))</f>
        <v>107649000000000</v>
      </c>
      <c r="H62" s="17">
        <f>IF($AG62=VLOOKUP("zero_test", Keys!$B:$C, 2, FALSE), VLOOKUP("zero_test", Keys!$B:$C, 2, FALSE), INDEX(EPS_run_raw!$E$2:$AD$3025, $AG62, H$9))</f>
        <v>108496000000000</v>
      </c>
      <c r="I62" s="17">
        <f>IF($AG62=VLOOKUP("zero_test", Keys!$B:$C, 2, FALSE), VLOOKUP("zero_test", Keys!$B:$C, 2, FALSE), INDEX(EPS_run_raw!$E$2:$AD$3025, $AG62, I$9))</f>
        <v>108648000000000</v>
      </c>
      <c r="J62" s="17">
        <f>IF($AG62=VLOOKUP("zero_test", Keys!$B:$C, 2, FALSE), VLOOKUP("zero_test", Keys!$B:$C, 2, FALSE), INDEX(EPS_run_raw!$E$2:$AD$3025, $AG62, J$9))</f>
        <v>109037000000000</v>
      </c>
      <c r="K62" s="17">
        <f>IF($AG62=VLOOKUP("zero_test", Keys!$B:$C, 2, FALSE), VLOOKUP("zero_test", Keys!$B:$C, 2, FALSE), INDEX(EPS_run_raw!$E$2:$AD$3025, $AG62, K$9))</f>
        <v>109390000000000</v>
      </c>
      <c r="L62" s="17">
        <f>IF($AG62=VLOOKUP("zero_test", Keys!$B:$C, 2, FALSE), VLOOKUP("zero_test", Keys!$B:$C, 2, FALSE), INDEX(EPS_run_raw!$E$2:$AD$3025, $AG62, L$9))</f>
        <v>110366000000000</v>
      </c>
      <c r="M62" s="17">
        <f>IF($AG62=VLOOKUP("zero_test", Keys!$B:$C, 2, FALSE), VLOOKUP("zero_test", Keys!$B:$C, 2, FALSE), INDEX(EPS_run_raw!$E$2:$AD$3025, $AG62, M$9))</f>
        <v>111266000000000</v>
      </c>
      <c r="N62" s="17">
        <f>IF($AG62=VLOOKUP("zero_test", Keys!$B:$C, 2, FALSE), VLOOKUP("zero_test", Keys!$B:$C, 2, FALSE), INDEX(EPS_run_raw!$E$2:$AD$3025, $AG62, N$9))</f>
        <v>112714000000000</v>
      </c>
      <c r="O62" s="17">
        <f>IF($AG62=VLOOKUP("zero_test", Keys!$B:$C, 2, FALSE), VLOOKUP("zero_test", Keys!$B:$C, 2, FALSE), INDEX(EPS_run_raw!$E$2:$AD$3025, $AG62, O$9))</f>
        <v>113269000000000</v>
      </c>
      <c r="P62" s="17">
        <f>IF($AG62=VLOOKUP("zero_test", Keys!$B:$C, 2, FALSE), VLOOKUP("zero_test", Keys!$B:$C, 2, FALSE), INDEX(EPS_run_raw!$E$2:$AD$3025, $AG62, P$9))</f>
        <v>114013000000000</v>
      </c>
      <c r="Q62" s="17">
        <f>IF($AG62=VLOOKUP("zero_test", Keys!$B:$C, 2, FALSE), VLOOKUP("zero_test", Keys!$B:$C, 2, FALSE), INDEX(EPS_run_raw!$E$2:$AD$3025, $AG62, Q$9))</f>
        <v>114851000000000</v>
      </c>
      <c r="R62" s="17">
        <f>IF($AG62=VLOOKUP("zero_test", Keys!$B:$C, 2, FALSE), VLOOKUP("zero_test", Keys!$B:$C, 2, FALSE), INDEX(EPS_run_raw!$E$2:$AD$3025, $AG62, R$9))</f>
        <v>115909000000000</v>
      </c>
      <c r="S62" s="17">
        <f>IF($AG62=VLOOKUP("zero_test", Keys!$B:$C, 2, FALSE), VLOOKUP("zero_test", Keys!$B:$C, 2, FALSE), INDEX(EPS_run_raw!$E$2:$AD$3025, $AG62, S$9))</f>
        <v>117090000000000</v>
      </c>
      <c r="T62" s="17">
        <f>IF($AG62=VLOOKUP("zero_test", Keys!$B:$C, 2, FALSE), VLOOKUP("zero_test", Keys!$B:$C, 2, FALSE), INDEX(EPS_run_raw!$E$2:$AD$3025, $AG62, T$9))</f>
        <v>119039000000000</v>
      </c>
      <c r="U62" s="17">
        <f>IF($AG62=VLOOKUP("zero_test", Keys!$B:$C, 2, FALSE), VLOOKUP("zero_test", Keys!$B:$C, 2, FALSE), INDEX(EPS_run_raw!$E$2:$AD$3025, $AG62, U$9))</f>
        <v>120219000000000</v>
      </c>
      <c r="V62" s="17">
        <f>IF($AG62=VLOOKUP("zero_test", Keys!$B:$C, 2, FALSE), VLOOKUP("zero_test", Keys!$B:$C, 2, FALSE), INDEX(EPS_run_raw!$E$2:$AD$3025, $AG62, V$9))</f>
        <v>121282000000000</v>
      </c>
      <c r="W62" s="17">
        <f>IF($AG62=VLOOKUP("zero_test", Keys!$B:$C, 2, FALSE), VLOOKUP("zero_test", Keys!$B:$C, 2, FALSE), INDEX(EPS_run_raw!$E$2:$AD$3025, $AG62, W$9))</f>
        <v>122017000000000</v>
      </c>
      <c r="X62" s="17">
        <f>IF($AG62=VLOOKUP("zero_test", Keys!$B:$C, 2, FALSE), VLOOKUP("zero_test", Keys!$B:$C, 2, FALSE), INDEX(EPS_run_raw!$E$2:$AD$3025, $AG62, X$9))</f>
        <v>122475000000000</v>
      </c>
      <c r="Y62" s="17">
        <f>IF($AG62=VLOOKUP("zero_test", Keys!$B:$C, 2, FALSE), VLOOKUP("zero_test", Keys!$B:$C, 2, FALSE), INDEX(EPS_run_raw!$E$2:$AD$3025, $AG62, Y$9))</f>
        <v>123970000000000</v>
      </c>
      <c r="Z62" s="17">
        <f>IF($AG62=VLOOKUP("zero_test", Keys!$B:$C, 2, FALSE), VLOOKUP("zero_test", Keys!$B:$C, 2, FALSE), INDEX(EPS_run_raw!$E$2:$AD$3025, $AG62, Z$9))</f>
        <v>125247000000000</v>
      </c>
      <c r="AA62" s="17">
        <f>IF($AG62=VLOOKUP("zero_test", Keys!$B:$C, 2, FALSE), VLOOKUP("zero_test", Keys!$B:$C, 2, FALSE), INDEX(EPS_run_raw!$E$2:$AD$3025, $AG62, AA$9))</f>
        <v>126162000000000</v>
      </c>
      <c r="AB62" s="17">
        <f>IF($AG62=VLOOKUP("zero_test", Keys!$B:$C, 2, FALSE), VLOOKUP("zero_test", Keys!$B:$C, 2, FALSE), INDEX(EPS_run_raw!$E$2:$AD$3025, $AG62, AB$9))</f>
        <v>127308000000000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IL|biofuel gasoline|exports</v>
      </c>
      <c r="AG62">
        <f>IFERROR(MATCH(AF62, EPS_run_raw!$D$2:$D$3025, 0), VLOOKUP("zero_test", Keys!$B:$C, 2, FALSE))</f>
        <v>726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48046700000000</v>
      </c>
      <c r="D63" s="17">
        <f>IF($AG63=VLOOKUP("zero_test", Keys!$B:$C, 2, FALSE), VLOOKUP("zero_test", Keys!$B:$C, 2, FALSE), INDEX(EPS_run_raw!$E$2:$AD$3025, $AG63, D$9))</f>
        <v>59633100000000</v>
      </c>
      <c r="E63" s="17">
        <f>IF($AG63=VLOOKUP("zero_test", Keys!$B:$C, 2, FALSE), VLOOKUP("zero_test", Keys!$B:$C, 2, FALSE), INDEX(EPS_run_raw!$E$2:$AD$3025, $AG63, E$9))</f>
        <v>56714800000000</v>
      </c>
      <c r="F63" s="17">
        <f>IF($AG63=VLOOKUP("zero_test", Keys!$B:$C, 2, FALSE), VLOOKUP("zero_test", Keys!$B:$C, 2, FALSE), INDEX(EPS_run_raw!$E$2:$AD$3025, $AG63, F$9))</f>
        <v>58702500000000</v>
      </c>
      <c r="G63" s="17">
        <f>IF($AG63=VLOOKUP("zero_test", Keys!$B:$C, 2, FALSE), VLOOKUP("zero_test", Keys!$B:$C, 2, FALSE), INDEX(EPS_run_raw!$E$2:$AD$3025, $AG63, G$9))</f>
        <v>59683900000000</v>
      </c>
      <c r="H63" s="17">
        <f>IF($AG63=VLOOKUP("zero_test", Keys!$B:$C, 2, FALSE), VLOOKUP("zero_test", Keys!$B:$C, 2, FALSE), INDEX(EPS_run_raw!$E$2:$AD$3025, $AG63, H$9))</f>
        <v>47089800000000</v>
      </c>
      <c r="I63" s="17">
        <f>IF($AG63=VLOOKUP("zero_test", Keys!$B:$C, 2, FALSE), VLOOKUP("zero_test", Keys!$B:$C, 2, FALSE), INDEX(EPS_run_raw!$E$2:$AD$3025, $AG63, I$9))</f>
        <v>50018300000000</v>
      </c>
      <c r="J63" s="17">
        <f>IF($AG63=VLOOKUP("zero_test", Keys!$B:$C, 2, FALSE), VLOOKUP("zero_test", Keys!$B:$C, 2, FALSE), INDEX(EPS_run_raw!$E$2:$AD$3025, $AG63, J$9))</f>
        <v>51428400000000</v>
      </c>
      <c r="K63" s="17">
        <f>IF($AG63=VLOOKUP("zero_test", Keys!$B:$C, 2, FALSE), VLOOKUP("zero_test", Keys!$B:$C, 2, FALSE), INDEX(EPS_run_raw!$E$2:$AD$3025, $AG63, K$9))</f>
        <v>54563800000000</v>
      </c>
      <c r="L63" s="17">
        <f>IF($AG63=VLOOKUP("zero_test", Keys!$B:$C, 2, FALSE), VLOOKUP("zero_test", Keys!$B:$C, 2, FALSE), INDEX(EPS_run_raw!$E$2:$AD$3025, $AG63, L$9))</f>
        <v>55854100000000</v>
      </c>
      <c r="M63" s="17">
        <f>IF($AG63=VLOOKUP("zero_test", Keys!$B:$C, 2, FALSE), VLOOKUP("zero_test", Keys!$B:$C, 2, FALSE), INDEX(EPS_run_raw!$E$2:$AD$3025, $AG63, M$9))</f>
        <v>57024700000000</v>
      </c>
      <c r="N63" s="17">
        <f>IF($AG63=VLOOKUP("zero_test", Keys!$B:$C, 2, FALSE), VLOOKUP("zero_test", Keys!$B:$C, 2, FALSE), INDEX(EPS_run_raw!$E$2:$AD$3025, $AG63, N$9))</f>
        <v>52926200000000</v>
      </c>
      <c r="O63" s="17">
        <f>IF($AG63=VLOOKUP("zero_test", Keys!$B:$C, 2, FALSE), VLOOKUP("zero_test", Keys!$B:$C, 2, FALSE), INDEX(EPS_run_raw!$E$2:$AD$3025, $AG63, O$9))</f>
        <v>56195800000000</v>
      </c>
      <c r="P63" s="17">
        <f>IF($AG63=VLOOKUP("zero_test", Keys!$B:$C, 2, FALSE), VLOOKUP("zero_test", Keys!$B:$C, 2, FALSE), INDEX(EPS_run_raw!$E$2:$AD$3025, $AG63, P$9))</f>
        <v>55766200000000</v>
      </c>
      <c r="Q63" s="17">
        <f>IF($AG63=VLOOKUP("zero_test", Keys!$B:$C, 2, FALSE), VLOOKUP("zero_test", Keys!$B:$C, 2, FALSE), INDEX(EPS_run_raw!$E$2:$AD$3025, $AG63, Q$9))</f>
        <v>54955000000000</v>
      </c>
      <c r="R63" s="17">
        <f>IF($AG63=VLOOKUP("zero_test", Keys!$B:$C, 2, FALSE), VLOOKUP("zero_test", Keys!$B:$C, 2, FALSE), INDEX(EPS_run_raw!$E$2:$AD$3025, $AG63, R$9))</f>
        <v>54090300000000</v>
      </c>
      <c r="S63" s="17">
        <f>IF($AG63=VLOOKUP("zero_test", Keys!$B:$C, 2, FALSE), VLOOKUP("zero_test", Keys!$B:$C, 2, FALSE), INDEX(EPS_run_raw!$E$2:$AD$3025, $AG63, S$9))</f>
        <v>53116500000000</v>
      </c>
      <c r="T63" s="17">
        <f>IF($AG63=VLOOKUP("zero_test", Keys!$B:$C, 2, FALSE), VLOOKUP("zero_test", Keys!$B:$C, 2, FALSE), INDEX(EPS_run_raw!$E$2:$AD$3025, $AG63, T$9))</f>
        <v>52198900000000</v>
      </c>
      <c r="U63" s="17">
        <f>IF($AG63=VLOOKUP("zero_test", Keys!$B:$C, 2, FALSE), VLOOKUP("zero_test", Keys!$B:$C, 2, FALSE), INDEX(EPS_run_raw!$E$2:$AD$3025, $AG63, U$9))</f>
        <v>51236000000000</v>
      </c>
      <c r="V63" s="17">
        <f>IF($AG63=VLOOKUP("zero_test", Keys!$B:$C, 2, FALSE), VLOOKUP("zero_test", Keys!$B:$C, 2, FALSE), INDEX(EPS_run_raw!$E$2:$AD$3025, $AG63, V$9))</f>
        <v>50211900000000</v>
      </c>
      <c r="W63" s="17">
        <f>IF($AG63=VLOOKUP("zero_test", Keys!$B:$C, 2, FALSE), VLOOKUP("zero_test", Keys!$B:$C, 2, FALSE), INDEX(EPS_run_raw!$E$2:$AD$3025, $AG63, W$9))</f>
        <v>49091200000000</v>
      </c>
      <c r="X63" s="17">
        <f>IF($AG63=VLOOKUP("zero_test", Keys!$B:$C, 2, FALSE), VLOOKUP("zero_test", Keys!$B:$C, 2, FALSE), INDEX(EPS_run_raw!$E$2:$AD$3025, $AG63, X$9))</f>
        <v>47848200000000</v>
      </c>
      <c r="Y63" s="17">
        <f>IF($AG63=VLOOKUP("zero_test", Keys!$B:$C, 2, FALSE), VLOOKUP("zero_test", Keys!$B:$C, 2, FALSE), INDEX(EPS_run_raw!$E$2:$AD$3025, $AG63, Y$9))</f>
        <v>46741100000000</v>
      </c>
      <c r="Z63" s="17">
        <f>IF($AG63=VLOOKUP("zero_test", Keys!$B:$C, 2, FALSE), VLOOKUP("zero_test", Keys!$B:$C, 2, FALSE), INDEX(EPS_run_raw!$E$2:$AD$3025, $AG63, Z$9))</f>
        <v>45382000000000</v>
      </c>
      <c r="AA63" s="17">
        <f>IF($AG63=VLOOKUP("zero_test", Keys!$B:$C, 2, FALSE), VLOOKUP("zero_test", Keys!$B:$C, 2, FALSE), INDEX(EPS_run_raw!$E$2:$AD$3025, $AG63, AA$9))</f>
        <v>44011300000000</v>
      </c>
      <c r="AB63" s="17">
        <f>IF($AG63=VLOOKUP("zero_test", Keys!$B:$C, 2, FALSE), VLOOKUP("zero_test", Keys!$B:$C, 2, FALSE), INDEX(EPS_run_raw!$E$2:$AD$3025, $AG63, AB$9))</f>
        <v>42579600000000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IL|biofuel diesel|exports</v>
      </c>
      <c r="AG63">
        <f>IFERROR(MATCH(AF63, EPS_run_raw!$D$2:$D$3025, 0), VLOOKUP("zero_test", Keys!$B:$C, 2, FALSE))</f>
        <v>729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60302800000000</v>
      </c>
      <c r="D64" s="17">
        <f>IF($AG64=VLOOKUP("zero_test", Keys!$B:$C, 2, FALSE), VLOOKUP("zero_test", Keys!$B:$C, 2, FALSE), INDEX(EPS_run_raw!$E$2:$AD$3025, $AG64, D$9))</f>
        <v>52432600000000</v>
      </c>
      <c r="E64" s="17">
        <f>IF($AG64=VLOOKUP("zero_test", Keys!$B:$C, 2, FALSE), VLOOKUP("zero_test", Keys!$B:$C, 2, FALSE), INDEX(EPS_run_raw!$E$2:$AD$3025, $AG64, E$9))</f>
        <v>53110300000000</v>
      </c>
      <c r="F64" s="17">
        <f>IF($AG64=VLOOKUP("zero_test", Keys!$B:$C, 2, FALSE), VLOOKUP("zero_test", Keys!$B:$C, 2, FALSE), INDEX(EPS_run_raw!$E$2:$AD$3025, $AG64, F$9))</f>
        <v>55609900000000</v>
      </c>
      <c r="G64" s="17">
        <f>IF($AG64=VLOOKUP("zero_test", Keys!$B:$C, 2, FALSE), VLOOKUP("zero_test", Keys!$B:$C, 2, FALSE), INDEX(EPS_run_raw!$E$2:$AD$3025, $AG64, G$9))</f>
        <v>57512400000000</v>
      </c>
      <c r="H64" s="17">
        <f>IF($AG64=VLOOKUP("zero_test", Keys!$B:$C, 2, FALSE), VLOOKUP("zero_test", Keys!$B:$C, 2, FALSE), INDEX(EPS_run_raw!$E$2:$AD$3025, $AG64, H$9))</f>
        <v>58176400000000</v>
      </c>
      <c r="I64" s="17">
        <f>IF($AG64=VLOOKUP("zero_test", Keys!$B:$C, 2, FALSE), VLOOKUP("zero_test", Keys!$B:$C, 2, FALSE), INDEX(EPS_run_raw!$E$2:$AD$3025, $AG64, I$9))</f>
        <v>58263200000000</v>
      </c>
      <c r="J64" s="17">
        <f>IF($AG64=VLOOKUP("zero_test", Keys!$B:$C, 2, FALSE), VLOOKUP("zero_test", Keys!$B:$C, 2, FALSE), INDEX(EPS_run_raw!$E$2:$AD$3025, $AG64, J$9))</f>
        <v>59857600000000</v>
      </c>
      <c r="K64" s="17">
        <f>IF($AG64=VLOOKUP("zero_test", Keys!$B:$C, 2, FALSE), VLOOKUP("zero_test", Keys!$B:$C, 2, FALSE), INDEX(EPS_run_raw!$E$2:$AD$3025, $AG64, K$9))</f>
        <v>58652600000000</v>
      </c>
      <c r="L64" s="17">
        <f>IF($AG64=VLOOKUP("zero_test", Keys!$B:$C, 2, FALSE), VLOOKUP("zero_test", Keys!$B:$C, 2, FALSE), INDEX(EPS_run_raw!$E$2:$AD$3025, $AG64, L$9))</f>
        <v>56944700000000</v>
      </c>
      <c r="M64" s="17">
        <f>IF($AG64=VLOOKUP("zero_test", Keys!$B:$C, 2, FALSE), VLOOKUP("zero_test", Keys!$B:$C, 2, FALSE), INDEX(EPS_run_raw!$E$2:$AD$3025, $AG64, M$9))</f>
        <v>56279000000000</v>
      </c>
      <c r="N64" s="17">
        <f>IF($AG64=VLOOKUP("zero_test", Keys!$B:$C, 2, FALSE), VLOOKUP("zero_test", Keys!$B:$C, 2, FALSE), INDEX(EPS_run_raw!$E$2:$AD$3025, $AG64, N$9))</f>
        <v>55375200000000</v>
      </c>
      <c r="O64" s="17">
        <f>IF($AG64=VLOOKUP("zero_test", Keys!$B:$C, 2, FALSE), VLOOKUP("zero_test", Keys!$B:$C, 2, FALSE), INDEX(EPS_run_raw!$E$2:$AD$3025, $AG64, O$9))</f>
        <v>55320000000000</v>
      </c>
      <c r="P64" s="17">
        <f>IF($AG64=VLOOKUP("zero_test", Keys!$B:$C, 2, FALSE), VLOOKUP("zero_test", Keys!$B:$C, 2, FALSE), INDEX(EPS_run_raw!$E$2:$AD$3025, $AG64, P$9))</f>
        <v>56397000000000</v>
      </c>
      <c r="Q64" s="17">
        <f>IF($AG64=VLOOKUP("zero_test", Keys!$B:$C, 2, FALSE), VLOOKUP("zero_test", Keys!$B:$C, 2, FALSE), INDEX(EPS_run_raw!$E$2:$AD$3025, $AG64, Q$9))</f>
        <v>55062900000000</v>
      </c>
      <c r="R64" s="17">
        <f>IF($AG64=VLOOKUP("zero_test", Keys!$B:$C, 2, FALSE), VLOOKUP("zero_test", Keys!$B:$C, 2, FALSE), INDEX(EPS_run_raw!$E$2:$AD$3025, $AG64, R$9))</f>
        <v>56750200000000</v>
      </c>
      <c r="S64" s="17">
        <f>IF($AG64=VLOOKUP("zero_test", Keys!$B:$C, 2, FALSE), VLOOKUP("zero_test", Keys!$B:$C, 2, FALSE), INDEX(EPS_run_raw!$E$2:$AD$3025, $AG64, S$9))</f>
        <v>57599200000000</v>
      </c>
      <c r="T64" s="17">
        <f>IF($AG64=VLOOKUP("zero_test", Keys!$B:$C, 2, FALSE), VLOOKUP("zero_test", Keys!$B:$C, 2, FALSE), INDEX(EPS_run_raw!$E$2:$AD$3025, $AG64, T$9))</f>
        <v>58361800000000</v>
      </c>
      <c r="U64" s="17">
        <f>IF($AG64=VLOOKUP("zero_test", Keys!$B:$C, 2, FALSE), VLOOKUP("zero_test", Keys!$B:$C, 2, FALSE), INDEX(EPS_run_raw!$E$2:$AD$3025, $AG64, U$9))</f>
        <v>58239200000000</v>
      </c>
      <c r="V64" s="17">
        <f>IF($AG64=VLOOKUP("zero_test", Keys!$B:$C, 2, FALSE), VLOOKUP("zero_test", Keys!$B:$C, 2, FALSE), INDEX(EPS_run_raw!$E$2:$AD$3025, $AG64, V$9))</f>
        <v>57944900000000</v>
      </c>
      <c r="W64" s="17">
        <f>IF($AG64=VLOOKUP("zero_test", Keys!$B:$C, 2, FALSE), VLOOKUP("zero_test", Keys!$B:$C, 2, FALSE), INDEX(EPS_run_raw!$E$2:$AD$3025, $AG64, W$9))</f>
        <v>57443900000000</v>
      </c>
      <c r="X64" s="17">
        <f>IF($AG64=VLOOKUP("zero_test", Keys!$B:$C, 2, FALSE), VLOOKUP("zero_test", Keys!$B:$C, 2, FALSE), INDEX(EPS_run_raw!$E$2:$AD$3025, $AG64, X$9))</f>
        <v>55924700000000</v>
      </c>
      <c r="Y64" s="17">
        <f>IF($AG64=VLOOKUP("zero_test", Keys!$B:$C, 2, FALSE), VLOOKUP("zero_test", Keys!$B:$C, 2, FALSE), INDEX(EPS_run_raw!$E$2:$AD$3025, $AG64, Y$9))</f>
        <v>57228200000000</v>
      </c>
      <c r="Z64" s="17">
        <f>IF($AG64=VLOOKUP("zero_test", Keys!$B:$C, 2, FALSE), VLOOKUP("zero_test", Keys!$B:$C, 2, FALSE), INDEX(EPS_run_raw!$E$2:$AD$3025, $AG64, Z$9))</f>
        <v>57290800000000</v>
      </c>
      <c r="AA64" s="17">
        <f>IF($AG64=VLOOKUP("zero_test", Keys!$B:$C, 2, FALSE), VLOOKUP("zero_test", Keys!$B:$C, 2, FALSE), INDEX(EPS_run_raw!$E$2:$AD$3025, $AG64, AA$9))</f>
        <v>58241400000000</v>
      </c>
      <c r="AB64" s="17">
        <f>IF($AG64=VLOOKUP("zero_test", Keys!$B:$C, 2, FALSE), VLOOKUP("zero_test", Keys!$B:$C, 2, FALSE), INDEX(EPS_run_raw!$E$2:$AD$3025, $AG64, AB$9))</f>
        <v>57535100000000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IL|jet fuel or kerosene|exports</v>
      </c>
      <c r="AG64">
        <f>IFERROR(MATCH(AF64, EPS_run_raw!$D$2:$D$3025, 0), VLOOKUP("zero_test", Keys!$B:$C, 2, FALSE))</f>
        <v>732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IL|heat|exports</v>
      </c>
      <c r="AG65">
        <f>IFERROR(MATCH(AF65, EPS_run_raw!$D$2:$D$3025, 0), VLOOKUP("zero_test", Keys!$B:$C, 2, FALSE))</f>
        <v>735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IL|geothermal|exports</v>
      </c>
      <c r="AG66">
        <f>IFERROR(MATCH(AF66, EPS_run_raw!$D$2:$D$3025, 0), VLOOKUP("zero_test", Keys!$B:$C, 2, FALSE))</f>
        <v>738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IL|lignite|exports</v>
      </c>
      <c r="AG67">
        <f>IFERROR(MATCH(AF67, EPS_run_raw!$D$2:$D$3025, 0), VLOOKUP("zero_test", Keys!$B:$C, 2, FALSE))</f>
        <v>741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IL|crude oil|exports</v>
      </c>
      <c r="AG68">
        <f>IFERROR(MATCH(AF68, EPS_run_raw!$D$2:$D$3025, 0), VLOOKUP("zero_test", Keys!$B:$C, 2, FALSE))</f>
        <v>744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14579600000000</v>
      </c>
      <c r="D69" s="17">
        <f>IF($AG69=VLOOKUP("zero_test", Keys!$B:$C, 2, FALSE), VLOOKUP("zero_test", Keys!$B:$C, 2, FALSE), INDEX(EPS_run_raw!$E$2:$AD$3025, $AG69, D$9))</f>
        <v>13009300000000</v>
      </c>
      <c r="E69" s="17">
        <f>IF($AG69=VLOOKUP("zero_test", Keys!$B:$C, 2, FALSE), VLOOKUP("zero_test", Keys!$B:$C, 2, FALSE), INDEX(EPS_run_raw!$E$2:$AD$3025, $AG69, E$9))</f>
        <v>13008100000000</v>
      </c>
      <c r="F69" s="17">
        <f>IF($AG69=VLOOKUP("zero_test", Keys!$B:$C, 2, FALSE), VLOOKUP("zero_test", Keys!$B:$C, 2, FALSE), INDEX(EPS_run_raw!$E$2:$AD$3025, $AG69, F$9))</f>
        <v>13087400000000</v>
      </c>
      <c r="G69" s="17">
        <f>IF($AG69=VLOOKUP("zero_test", Keys!$B:$C, 2, FALSE), VLOOKUP("zero_test", Keys!$B:$C, 2, FALSE), INDEX(EPS_run_raw!$E$2:$AD$3025, $AG69, G$9))</f>
        <v>12924900000000</v>
      </c>
      <c r="H69" s="17">
        <f>IF($AG69=VLOOKUP("zero_test", Keys!$B:$C, 2, FALSE), VLOOKUP("zero_test", Keys!$B:$C, 2, FALSE), INDEX(EPS_run_raw!$E$2:$AD$3025, $AG69, H$9))</f>
        <v>12644900000000</v>
      </c>
      <c r="I69" s="17">
        <f>IF($AG69=VLOOKUP("zero_test", Keys!$B:$C, 2, FALSE), VLOOKUP("zero_test", Keys!$B:$C, 2, FALSE), INDEX(EPS_run_raw!$E$2:$AD$3025, $AG69, I$9))</f>
        <v>12138100000000</v>
      </c>
      <c r="J69" s="17">
        <f>IF($AG69=VLOOKUP("zero_test", Keys!$B:$C, 2, FALSE), VLOOKUP("zero_test", Keys!$B:$C, 2, FALSE), INDEX(EPS_run_raw!$E$2:$AD$3025, $AG69, J$9))</f>
        <v>12058800000000</v>
      </c>
      <c r="K69" s="17">
        <f>IF($AG69=VLOOKUP("zero_test", Keys!$B:$C, 2, FALSE), VLOOKUP("zero_test", Keys!$B:$C, 2, FALSE), INDEX(EPS_run_raw!$E$2:$AD$3025, $AG69, K$9))</f>
        <v>11565800000000</v>
      </c>
      <c r="L69" s="17">
        <f>IF($AG69=VLOOKUP("zero_test", Keys!$B:$C, 2, FALSE), VLOOKUP("zero_test", Keys!$B:$C, 2, FALSE), INDEX(EPS_run_raw!$E$2:$AD$3025, $AG69, L$9))</f>
        <v>11136100000000</v>
      </c>
      <c r="M69" s="17">
        <f>IF($AG69=VLOOKUP("zero_test", Keys!$B:$C, 2, FALSE), VLOOKUP("zero_test", Keys!$B:$C, 2, FALSE), INDEX(EPS_run_raw!$E$2:$AD$3025, $AG69, M$9))</f>
        <v>10922400000000</v>
      </c>
      <c r="N69" s="17">
        <f>IF($AG69=VLOOKUP("zero_test", Keys!$B:$C, 2, FALSE), VLOOKUP("zero_test", Keys!$B:$C, 2, FALSE), INDEX(EPS_run_raw!$E$2:$AD$3025, $AG69, N$9))</f>
        <v>10546200000000</v>
      </c>
      <c r="O69" s="17">
        <f>IF($AG69=VLOOKUP("zero_test", Keys!$B:$C, 2, FALSE), VLOOKUP("zero_test", Keys!$B:$C, 2, FALSE), INDEX(EPS_run_raw!$E$2:$AD$3025, $AG69, O$9))</f>
        <v>10391800000000</v>
      </c>
      <c r="P69" s="17">
        <f>IF($AG69=VLOOKUP("zero_test", Keys!$B:$C, 2, FALSE), VLOOKUP("zero_test", Keys!$B:$C, 2, FALSE), INDEX(EPS_run_raw!$E$2:$AD$3025, $AG69, P$9))</f>
        <v>10506800000000</v>
      </c>
      <c r="Q69" s="17">
        <f>IF($AG69=VLOOKUP("zero_test", Keys!$B:$C, 2, FALSE), VLOOKUP("zero_test", Keys!$B:$C, 2, FALSE), INDEX(EPS_run_raw!$E$2:$AD$3025, $AG69, Q$9))</f>
        <v>10165700000000</v>
      </c>
      <c r="R69" s="17">
        <f>IF($AG69=VLOOKUP("zero_test", Keys!$B:$C, 2, FALSE), VLOOKUP("zero_test", Keys!$B:$C, 2, FALSE), INDEX(EPS_run_raw!$E$2:$AD$3025, $AG69, R$9))</f>
        <v>10509700000000</v>
      </c>
      <c r="S69" s="17">
        <f>IF($AG69=VLOOKUP("zero_test", Keys!$B:$C, 2, FALSE), VLOOKUP("zero_test", Keys!$B:$C, 2, FALSE), INDEX(EPS_run_raw!$E$2:$AD$3025, $AG69, S$9))</f>
        <v>10666200000000</v>
      </c>
      <c r="T69" s="17">
        <f>IF($AG69=VLOOKUP("zero_test", Keys!$B:$C, 2, FALSE), VLOOKUP("zero_test", Keys!$B:$C, 2, FALSE), INDEX(EPS_run_raw!$E$2:$AD$3025, $AG69, T$9))</f>
        <v>10720400000000</v>
      </c>
      <c r="U69" s="17">
        <f>IF($AG69=VLOOKUP("zero_test", Keys!$B:$C, 2, FALSE), VLOOKUP("zero_test", Keys!$B:$C, 2, FALSE), INDEX(EPS_run_raw!$E$2:$AD$3025, $AG69, U$9))</f>
        <v>10690400000000</v>
      </c>
      <c r="V69" s="17">
        <f>IF($AG69=VLOOKUP("zero_test", Keys!$B:$C, 2, FALSE), VLOOKUP("zero_test", Keys!$B:$C, 2, FALSE), INDEX(EPS_run_raw!$E$2:$AD$3025, $AG69, V$9))</f>
        <v>10574800000000</v>
      </c>
      <c r="W69" s="17">
        <f>IF($AG69=VLOOKUP("zero_test", Keys!$B:$C, 2, FALSE), VLOOKUP("zero_test", Keys!$B:$C, 2, FALSE), INDEX(EPS_run_raw!$E$2:$AD$3025, $AG69, W$9))</f>
        <v>10308500000000</v>
      </c>
      <c r="X69" s="17">
        <f>IF($AG69=VLOOKUP("zero_test", Keys!$B:$C, 2, FALSE), VLOOKUP("zero_test", Keys!$B:$C, 2, FALSE), INDEX(EPS_run_raw!$E$2:$AD$3025, $AG69, X$9))</f>
        <v>9784060000000</v>
      </c>
      <c r="Y69" s="17">
        <f>IF($AG69=VLOOKUP("zero_test", Keys!$B:$C, 2, FALSE), VLOOKUP("zero_test", Keys!$B:$C, 2, FALSE), INDEX(EPS_run_raw!$E$2:$AD$3025, $AG69, Y$9))</f>
        <v>9773240000000</v>
      </c>
      <c r="Z69" s="17">
        <f>IF($AG69=VLOOKUP("zero_test", Keys!$B:$C, 2, FALSE), VLOOKUP("zero_test", Keys!$B:$C, 2, FALSE), INDEX(EPS_run_raw!$E$2:$AD$3025, $AG69, Z$9))</f>
        <v>9499620000000</v>
      </c>
      <c r="AA69" s="17">
        <f>IF($AG69=VLOOKUP("zero_test", Keys!$B:$C, 2, FALSE), VLOOKUP("zero_test", Keys!$B:$C, 2, FALSE), INDEX(EPS_run_raw!$E$2:$AD$3025, $AG69, AA$9))</f>
        <v>9412960000000</v>
      </c>
      <c r="AB69" s="17">
        <f>IF($AG69=VLOOKUP("zero_test", Keys!$B:$C, 2, FALSE), VLOOKUP("zero_test", Keys!$B:$C, 2, FALSE), INDEX(EPS_run_raw!$E$2:$AD$3025, $AG69, AB$9))</f>
        <v>8946960000000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IL|heavy or residual fuel oil|exports</v>
      </c>
      <c r="AG69">
        <f>IFERROR(MATCH(AF69, EPS_run_raw!$D$2:$D$3025, 0), VLOOKUP("zero_test", Keys!$B:$C, 2, FALSE))</f>
        <v>747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IL|LPG propane or butane|exports</v>
      </c>
      <c r="AG70">
        <f>IFERROR(MATCH(AF70, EPS_run_raw!$D$2:$D$3025, 0), VLOOKUP("zero_test", Keys!$B:$C, 2, FALSE))</f>
        <v>750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IL|municipal solid waste|exports</v>
      </c>
      <c r="AG71">
        <f>IFERROR(MATCH(AF71, EPS_run_raw!$D$2:$D$3025, 0), VLOOKUP("zero_test", Keys!$B:$C, 2, FALSE))</f>
        <v>753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IL|hydrogen|exports</v>
      </c>
      <c r="AG72">
        <f>IFERROR(MATCH(AF72, EPS_run_raw!$D$2:$D$3025, 0), VLOOKUP("zero_test", Keys!$B:$C, 2, FALSE))</f>
        <v>756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380115100000000</v>
      </c>
      <c r="D5" s="17">
        <f>EPS_state_calcs!D11+EPS_state_calcs!D32-EPS_state_calcs!D53</f>
        <v>439139200000000</v>
      </c>
      <c r="E5" s="17">
        <f>EPS_state_calcs!E11+EPS_state_calcs!E32-EPS_state_calcs!E53</f>
        <v>306531180000000</v>
      </c>
      <c r="F5" s="17">
        <f>EPS_state_calcs!F11+EPS_state_calcs!F32-EPS_state_calcs!F53</f>
        <v>304459200000000</v>
      </c>
      <c r="G5" s="17">
        <f>EPS_state_calcs!G11+EPS_state_calcs!G32-EPS_state_calcs!G53</f>
        <v>298730500000000</v>
      </c>
      <c r="H5" s="17">
        <f>EPS_state_calcs!H11+EPS_state_calcs!H32-EPS_state_calcs!H53</f>
        <v>296813700000000</v>
      </c>
      <c r="I5" s="17">
        <f>EPS_state_calcs!I11+EPS_state_calcs!I32-EPS_state_calcs!I53</f>
        <v>274598600000000</v>
      </c>
      <c r="J5" s="17">
        <f>EPS_state_calcs!J11+EPS_state_calcs!J32-EPS_state_calcs!J53</f>
        <v>275256800000000</v>
      </c>
      <c r="K5" s="17">
        <f>EPS_state_calcs!K11+EPS_state_calcs!K32-EPS_state_calcs!K53</f>
        <v>276859490000000</v>
      </c>
      <c r="L5" s="17">
        <f>EPS_state_calcs!L11+EPS_state_calcs!L32-EPS_state_calcs!L53</f>
        <v>278730900000000</v>
      </c>
      <c r="M5" s="17">
        <f>EPS_state_calcs!M11+EPS_state_calcs!M32-EPS_state_calcs!M53</f>
        <v>280200000000000</v>
      </c>
      <c r="N5" s="17">
        <f>EPS_state_calcs!N11+EPS_state_calcs!N32-EPS_state_calcs!N53</f>
        <v>283774500000000</v>
      </c>
      <c r="O5" s="17">
        <f>EPS_state_calcs!O11+EPS_state_calcs!O32-EPS_state_calcs!O53</f>
        <v>286897100000000</v>
      </c>
      <c r="P5" s="17">
        <f>EPS_state_calcs!P11+EPS_state_calcs!P32-EPS_state_calcs!P53</f>
        <v>289533000000000</v>
      </c>
      <c r="Q5" s="17">
        <f>EPS_state_calcs!Q11+EPS_state_calcs!Q32-EPS_state_calcs!Q53</f>
        <v>292079200000000</v>
      </c>
      <c r="R5" s="17">
        <f>EPS_state_calcs!R11+EPS_state_calcs!R32-EPS_state_calcs!R53</f>
        <v>290131500000000</v>
      </c>
      <c r="S5" s="17">
        <f>EPS_state_calcs!S11+EPS_state_calcs!S32-EPS_state_calcs!S53</f>
        <v>218467800000000</v>
      </c>
      <c r="T5" s="17">
        <f>EPS_state_calcs!T11+EPS_state_calcs!T32-EPS_state_calcs!T53</f>
        <v>216437000000000</v>
      </c>
      <c r="U5" s="17">
        <f>EPS_state_calcs!U11+EPS_state_calcs!U32-EPS_state_calcs!U53</f>
        <v>213888000000000</v>
      </c>
      <c r="V5" s="17">
        <f>EPS_state_calcs!V11+EPS_state_calcs!V32-EPS_state_calcs!V53</f>
        <v>210651000000000</v>
      </c>
      <c r="W5" s="17">
        <f>EPS_state_calcs!W11+EPS_state_calcs!W32-EPS_state_calcs!W53</f>
        <v>134856000000000</v>
      </c>
      <c r="X5" s="17">
        <f>EPS_state_calcs!X11+EPS_state_calcs!X32-EPS_state_calcs!X53</f>
        <v>102572000000000</v>
      </c>
      <c r="Y5" s="17">
        <f>EPS_state_calcs!Y11+EPS_state_calcs!Y32-EPS_state_calcs!Y53</f>
        <v>70611000000000</v>
      </c>
      <c r="Z5" s="17">
        <f>EPS_state_calcs!Z11+EPS_state_calcs!Z32-EPS_state_calcs!Z53</f>
        <v>72014000000000</v>
      </c>
      <c r="AA5" s="17">
        <f>EPS_state_calcs!AA11+EPS_state_calcs!AA32-EPS_state_calcs!AA53</f>
        <v>67926000000000</v>
      </c>
      <c r="AB5" s="17">
        <f>EPS_state_calcs!AB11+EPS_state_calcs!AB32-EPS_state_calcs!AB53</f>
        <v>61630000000000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1103961070000000</v>
      </c>
      <c r="D6" s="17">
        <f>EPS_state_calcs!D12+EPS_state_calcs!D33-EPS_state_calcs!D54</f>
        <v>1014861260000000</v>
      </c>
      <c r="E6" s="17">
        <f>EPS_state_calcs!E12+EPS_state_calcs!E33-EPS_state_calcs!E54</f>
        <v>1115085860000000</v>
      </c>
      <c r="F6" s="17">
        <f>EPS_state_calcs!F12+EPS_state_calcs!F33-EPS_state_calcs!F54</f>
        <v>1090071320000000</v>
      </c>
      <c r="G6" s="17">
        <f>EPS_state_calcs!G12+EPS_state_calcs!G33-EPS_state_calcs!G54</f>
        <v>1055591110000000</v>
      </c>
      <c r="H6" s="17">
        <f>EPS_state_calcs!H12+EPS_state_calcs!H33-EPS_state_calcs!H54</f>
        <v>1022296370000000</v>
      </c>
      <c r="I6" s="17">
        <f>EPS_state_calcs!I12+EPS_state_calcs!I33-EPS_state_calcs!I54</f>
        <v>992624960000000</v>
      </c>
      <c r="J6" s="17">
        <f>EPS_state_calcs!J12+EPS_state_calcs!J33-EPS_state_calcs!J54</f>
        <v>984003100000000</v>
      </c>
      <c r="K6" s="17">
        <f>EPS_state_calcs!K12+EPS_state_calcs!K33-EPS_state_calcs!K54</f>
        <v>975994340000000</v>
      </c>
      <c r="L6" s="17">
        <f>EPS_state_calcs!L12+EPS_state_calcs!L33-EPS_state_calcs!L54</f>
        <v>972079530000000</v>
      </c>
      <c r="M6" s="17">
        <f>EPS_state_calcs!M12+EPS_state_calcs!M33-EPS_state_calcs!M54</f>
        <v>966621180000000</v>
      </c>
      <c r="N6" s="17">
        <f>EPS_state_calcs!N12+EPS_state_calcs!N33-EPS_state_calcs!N54</f>
        <v>960569220000000</v>
      </c>
      <c r="O6" s="17">
        <f>EPS_state_calcs!O12+EPS_state_calcs!O33-EPS_state_calcs!O54</f>
        <v>954716450000000</v>
      </c>
      <c r="P6" s="17">
        <f>EPS_state_calcs!P12+EPS_state_calcs!P33-EPS_state_calcs!P54</f>
        <v>949512920000000</v>
      </c>
      <c r="Q6" s="17">
        <f>EPS_state_calcs!Q12+EPS_state_calcs!Q33-EPS_state_calcs!Q54</f>
        <v>945231770000000</v>
      </c>
      <c r="R6" s="17">
        <f>EPS_state_calcs!R12+EPS_state_calcs!R33-EPS_state_calcs!R54</f>
        <v>937388350000000</v>
      </c>
      <c r="S6" s="17">
        <f>EPS_state_calcs!S12+EPS_state_calcs!S33-EPS_state_calcs!S54</f>
        <v>883460320000000</v>
      </c>
      <c r="T6" s="17">
        <f>EPS_state_calcs!T12+EPS_state_calcs!T33-EPS_state_calcs!T54</f>
        <v>882937030000000</v>
      </c>
      <c r="U6" s="17">
        <f>EPS_state_calcs!U12+EPS_state_calcs!U33-EPS_state_calcs!U54</f>
        <v>883443240000000</v>
      </c>
      <c r="V6" s="17">
        <f>EPS_state_calcs!V12+EPS_state_calcs!V33-EPS_state_calcs!V54</f>
        <v>884797990000000</v>
      </c>
      <c r="W6" s="17">
        <f>EPS_state_calcs!W12+EPS_state_calcs!W33-EPS_state_calcs!W54</f>
        <v>918058340000000</v>
      </c>
      <c r="X6" s="17">
        <f>EPS_state_calcs!X12+EPS_state_calcs!X33-EPS_state_calcs!X54</f>
        <v>823749610000000</v>
      </c>
      <c r="Y6" s="17">
        <f>EPS_state_calcs!Y12+EPS_state_calcs!Y33-EPS_state_calcs!Y54</f>
        <v>780757710000000</v>
      </c>
      <c r="Z6" s="17">
        <f>EPS_state_calcs!Z12+EPS_state_calcs!Z33-EPS_state_calcs!Z54</f>
        <v>774349700000000</v>
      </c>
      <c r="AA6" s="17">
        <f>EPS_state_calcs!AA12+EPS_state_calcs!AA33-EPS_state_calcs!AA54</f>
        <v>764047200000000</v>
      </c>
      <c r="AB6" s="17">
        <f>EPS_state_calcs!AB12+EPS_state_calcs!AB33-EPS_state_calcs!AB54</f>
        <v>753633860000000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1019930000000000</v>
      </c>
      <c r="D7" s="17">
        <f>EPS_state_calcs!D13+EPS_state_calcs!D34-EPS_state_calcs!D55</f>
        <v>1028170000000000</v>
      </c>
      <c r="E7" s="17">
        <f>EPS_state_calcs!E13+EPS_state_calcs!E34-EPS_state_calcs!E55</f>
        <v>1028170000000000</v>
      </c>
      <c r="F7" s="17">
        <f>EPS_state_calcs!F13+EPS_state_calcs!F34-EPS_state_calcs!F55</f>
        <v>1028170000000000</v>
      </c>
      <c r="G7" s="17">
        <f>EPS_state_calcs!G13+EPS_state_calcs!G34-EPS_state_calcs!G55</f>
        <v>1028170000000000</v>
      </c>
      <c r="H7" s="17">
        <f>EPS_state_calcs!H13+EPS_state_calcs!H34-EPS_state_calcs!H55</f>
        <v>1028170000000000</v>
      </c>
      <c r="I7" s="17">
        <f>EPS_state_calcs!I13+EPS_state_calcs!I34-EPS_state_calcs!I55</f>
        <v>1028170000000000</v>
      </c>
      <c r="J7" s="17">
        <f>EPS_state_calcs!J13+EPS_state_calcs!J34-EPS_state_calcs!J55</f>
        <v>1028170000000000</v>
      </c>
      <c r="K7" s="17">
        <f>EPS_state_calcs!K13+EPS_state_calcs!K34-EPS_state_calcs!K55</f>
        <v>1028170000000000</v>
      </c>
      <c r="L7" s="17">
        <f>EPS_state_calcs!L13+EPS_state_calcs!L34-EPS_state_calcs!L55</f>
        <v>1028170000000000</v>
      </c>
      <c r="M7" s="17">
        <f>EPS_state_calcs!M13+EPS_state_calcs!M34-EPS_state_calcs!M55</f>
        <v>1028170000000000</v>
      </c>
      <c r="N7" s="17">
        <f>EPS_state_calcs!N13+EPS_state_calcs!N34-EPS_state_calcs!N55</f>
        <v>1028170000000000</v>
      </c>
      <c r="O7" s="17">
        <f>EPS_state_calcs!O13+EPS_state_calcs!O34-EPS_state_calcs!O55</f>
        <v>1028170000000000</v>
      </c>
      <c r="P7" s="17">
        <f>EPS_state_calcs!P13+EPS_state_calcs!P34-EPS_state_calcs!P55</f>
        <v>1028170000000000</v>
      </c>
      <c r="Q7" s="17">
        <f>EPS_state_calcs!Q13+EPS_state_calcs!Q34-EPS_state_calcs!Q55</f>
        <v>1028170000000000</v>
      </c>
      <c r="R7" s="17">
        <f>EPS_state_calcs!R13+EPS_state_calcs!R34-EPS_state_calcs!R55</f>
        <v>1028170000000000</v>
      </c>
      <c r="S7" s="17">
        <f>EPS_state_calcs!S13+EPS_state_calcs!S34-EPS_state_calcs!S55</f>
        <v>1028170000000000</v>
      </c>
      <c r="T7" s="17">
        <f>EPS_state_calcs!T13+EPS_state_calcs!T34-EPS_state_calcs!T55</f>
        <v>1028170000000000</v>
      </c>
      <c r="U7" s="17">
        <f>EPS_state_calcs!U13+EPS_state_calcs!U34-EPS_state_calcs!U55</f>
        <v>1028170000000000</v>
      </c>
      <c r="V7" s="17">
        <f>EPS_state_calcs!V13+EPS_state_calcs!V34-EPS_state_calcs!V55</f>
        <v>1028170000000000</v>
      </c>
      <c r="W7" s="17">
        <f>EPS_state_calcs!W13+EPS_state_calcs!W34-EPS_state_calcs!W55</f>
        <v>1028170000000000</v>
      </c>
      <c r="X7" s="17">
        <f>EPS_state_calcs!X13+EPS_state_calcs!X34-EPS_state_calcs!X55</f>
        <v>1069390000000000</v>
      </c>
      <c r="Y7" s="17">
        <f>EPS_state_calcs!Y13+EPS_state_calcs!Y34-EPS_state_calcs!Y55</f>
        <v>1093620000000000</v>
      </c>
      <c r="Z7" s="17">
        <f>EPS_state_calcs!Z13+EPS_state_calcs!Z34-EPS_state_calcs!Z55</f>
        <v>1089470000000000</v>
      </c>
      <c r="AA7" s="17">
        <f>EPS_state_calcs!AA13+EPS_state_calcs!AA34-EPS_state_calcs!AA55</f>
        <v>1076010000000000</v>
      </c>
      <c r="AB7" s="17">
        <f>EPS_state_calcs!AB13+EPS_state_calcs!AB34-EPS_state_calcs!AB55</f>
        <v>1076520000000000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22082900000000</v>
      </c>
      <c r="D11" s="17">
        <f>EPS_state_calcs!D17+EPS_state_calcs!D38-EPS_state_calcs!D59</f>
        <v>21446300000000</v>
      </c>
      <c r="E11" s="17">
        <f>EPS_state_calcs!E17+EPS_state_calcs!E38-EPS_state_calcs!E59</f>
        <v>21260600000000</v>
      </c>
      <c r="F11" s="17">
        <f>EPS_state_calcs!F17+EPS_state_calcs!F38-EPS_state_calcs!F59</f>
        <v>21091400000000</v>
      </c>
      <c r="G11" s="17">
        <f>EPS_state_calcs!G17+EPS_state_calcs!G38-EPS_state_calcs!G59</f>
        <v>20840400000000</v>
      </c>
      <c r="H11" s="17">
        <f>EPS_state_calcs!H17+EPS_state_calcs!H38-EPS_state_calcs!H59</f>
        <v>20607300000000</v>
      </c>
      <c r="I11" s="17">
        <f>EPS_state_calcs!I17+EPS_state_calcs!I38-EPS_state_calcs!I59</f>
        <v>20267900000000</v>
      </c>
      <c r="J11" s="17">
        <f>EPS_state_calcs!J17+EPS_state_calcs!J38-EPS_state_calcs!J59</f>
        <v>20019000000000</v>
      </c>
      <c r="K11" s="17">
        <f>EPS_state_calcs!K17+EPS_state_calcs!K38-EPS_state_calcs!K59</f>
        <v>19754600000000</v>
      </c>
      <c r="L11" s="17">
        <f>EPS_state_calcs!L17+EPS_state_calcs!L38-EPS_state_calcs!L59</f>
        <v>19559900000000</v>
      </c>
      <c r="M11" s="17">
        <f>EPS_state_calcs!M17+EPS_state_calcs!M38-EPS_state_calcs!M59</f>
        <v>19381900000000</v>
      </c>
      <c r="N11" s="17">
        <f>EPS_state_calcs!N17+EPS_state_calcs!N38-EPS_state_calcs!N59</f>
        <v>19206400000000</v>
      </c>
      <c r="O11" s="17">
        <f>EPS_state_calcs!O17+EPS_state_calcs!O38-EPS_state_calcs!O59</f>
        <v>19041600000000</v>
      </c>
      <c r="P11" s="17">
        <f>EPS_state_calcs!P17+EPS_state_calcs!P38-EPS_state_calcs!P59</f>
        <v>18887500000000</v>
      </c>
      <c r="Q11" s="17">
        <f>EPS_state_calcs!Q17+EPS_state_calcs!Q38-EPS_state_calcs!Q59</f>
        <v>18728000000000</v>
      </c>
      <c r="R11" s="17">
        <f>EPS_state_calcs!R17+EPS_state_calcs!R38-EPS_state_calcs!R59</f>
        <v>18562000000000</v>
      </c>
      <c r="S11" s="17">
        <f>EPS_state_calcs!S17+EPS_state_calcs!S38-EPS_state_calcs!S59</f>
        <v>18400700000000</v>
      </c>
      <c r="T11" s="17">
        <f>EPS_state_calcs!T17+EPS_state_calcs!T38-EPS_state_calcs!T59</f>
        <v>18253200000000</v>
      </c>
      <c r="U11" s="17">
        <f>EPS_state_calcs!U17+EPS_state_calcs!U38-EPS_state_calcs!U59</f>
        <v>18112700000000</v>
      </c>
      <c r="V11" s="17">
        <f>EPS_state_calcs!V17+EPS_state_calcs!V38-EPS_state_calcs!V59</f>
        <v>17980000000000</v>
      </c>
      <c r="W11" s="17">
        <f>EPS_state_calcs!W17+EPS_state_calcs!W38-EPS_state_calcs!W59</f>
        <v>17855300000000</v>
      </c>
      <c r="X11" s="17">
        <f>EPS_state_calcs!X17+EPS_state_calcs!X38-EPS_state_calcs!X59</f>
        <v>64846000000000</v>
      </c>
      <c r="Y11" s="17">
        <f>EPS_state_calcs!Y17+EPS_state_calcs!Y38-EPS_state_calcs!Y59</f>
        <v>37803000000000</v>
      </c>
      <c r="Z11" s="17">
        <f>EPS_state_calcs!Z17+EPS_state_calcs!Z38-EPS_state_calcs!Z59</f>
        <v>45808900000000</v>
      </c>
      <c r="AA11" s="17">
        <f>EPS_state_calcs!AA17+EPS_state_calcs!AA38-EPS_state_calcs!AA59</f>
        <v>34165100000000</v>
      </c>
      <c r="AB11" s="17">
        <f>EPS_state_calcs!AB17+EPS_state_calcs!AB38-EPS_state_calcs!AB59</f>
        <v>34422600000000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441826700000000</v>
      </c>
      <c r="D12" s="17">
        <f>EPS_state_calcs!D18+EPS_state_calcs!D39-EPS_state_calcs!D60</f>
        <v>435308200000000</v>
      </c>
      <c r="E12" s="17">
        <f>EPS_state_calcs!E18+EPS_state_calcs!E39-EPS_state_calcs!E60</f>
        <v>429266100000000</v>
      </c>
      <c r="F12" s="17">
        <f>EPS_state_calcs!F18+EPS_state_calcs!F39-EPS_state_calcs!F60</f>
        <v>421879300000000</v>
      </c>
      <c r="G12" s="17">
        <f>EPS_state_calcs!G18+EPS_state_calcs!G39-EPS_state_calcs!G60</f>
        <v>414551100000000</v>
      </c>
      <c r="H12" s="17">
        <f>EPS_state_calcs!H18+EPS_state_calcs!H39-EPS_state_calcs!H60</f>
        <v>407075700000000</v>
      </c>
      <c r="I12" s="17">
        <f>EPS_state_calcs!I18+EPS_state_calcs!I39-EPS_state_calcs!I60</f>
        <v>397832100000000</v>
      </c>
      <c r="J12" s="17">
        <f>EPS_state_calcs!J18+EPS_state_calcs!J39-EPS_state_calcs!J60</f>
        <v>388787800000000</v>
      </c>
      <c r="K12" s="17">
        <f>EPS_state_calcs!K18+EPS_state_calcs!K39-EPS_state_calcs!K60</f>
        <v>379142300000000</v>
      </c>
      <c r="L12" s="17">
        <f>EPS_state_calcs!L18+EPS_state_calcs!L39-EPS_state_calcs!L60</f>
        <v>369614300000000</v>
      </c>
      <c r="M12" s="17">
        <f>EPS_state_calcs!M18+EPS_state_calcs!M39-EPS_state_calcs!M60</f>
        <v>359573500000000</v>
      </c>
      <c r="N12" s="17">
        <f>EPS_state_calcs!N18+EPS_state_calcs!N39-EPS_state_calcs!N60</f>
        <v>349637200000000</v>
      </c>
      <c r="O12" s="17">
        <f>EPS_state_calcs!O18+EPS_state_calcs!O39-EPS_state_calcs!O60</f>
        <v>339800600000000</v>
      </c>
      <c r="P12" s="17">
        <f>EPS_state_calcs!P18+EPS_state_calcs!P39-EPS_state_calcs!P60</f>
        <v>329872700000000</v>
      </c>
      <c r="Q12" s="17">
        <f>EPS_state_calcs!Q18+EPS_state_calcs!Q39-EPS_state_calcs!Q60</f>
        <v>319621300000000</v>
      </c>
      <c r="R12" s="17">
        <f>EPS_state_calcs!R18+EPS_state_calcs!R39-EPS_state_calcs!R60</f>
        <v>308959600000000</v>
      </c>
      <c r="S12" s="17">
        <f>EPS_state_calcs!S18+EPS_state_calcs!S39-EPS_state_calcs!S60</f>
        <v>297927000000000</v>
      </c>
      <c r="T12" s="17">
        <f>EPS_state_calcs!T18+EPS_state_calcs!T39-EPS_state_calcs!T60</f>
        <v>288272000000000</v>
      </c>
      <c r="U12" s="17">
        <f>EPS_state_calcs!U18+EPS_state_calcs!U39-EPS_state_calcs!U60</f>
        <v>278417000000000</v>
      </c>
      <c r="V12" s="17">
        <f>EPS_state_calcs!V18+EPS_state_calcs!V39-EPS_state_calcs!V60</f>
        <v>268713000000000</v>
      </c>
      <c r="W12" s="17">
        <f>EPS_state_calcs!W18+EPS_state_calcs!W39-EPS_state_calcs!W60</f>
        <v>259141200000000</v>
      </c>
      <c r="X12" s="17">
        <f>EPS_state_calcs!X18+EPS_state_calcs!X39-EPS_state_calcs!X60</f>
        <v>249756800000000</v>
      </c>
      <c r="Y12" s="17">
        <f>EPS_state_calcs!Y18+EPS_state_calcs!Y39-EPS_state_calcs!Y60</f>
        <v>240493660000000</v>
      </c>
      <c r="Z12" s="17">
        <f>EPS_state_calcs!Z18+EPS_state_calcs!Z39-EPS_state_calcs!Z60</f>
        <v>231570400000000</v>
      </c>
      <c r="AA12" s="17">
        <f>EPS_state_calcs!AA18+EPS_state_calcs!AA39-EPS_state_calcs!AA60</f>
        <v>223033740000000</v>
      </c>
      <c r="AB12" s="17">
        <f>EPS_state_calcs!AB18+EPS_state_calcs!AB39-EPS_state_calcs!AB60</f>
        <v>215015420000000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286076760000000</v>
      </c>
      <c r="D13" s="17">
        <f>EPS_state_calcs!D19+EPS_state_calcs!D40-EPS_state_calcs!D61</f>
        <v>285171190000000</v>
      </c>
      <c r="E13" s="17">
        <f>EPS_state_calcs!E19+EPS_state_calcs!E40-EPS_state_calcs!E61</f>
        <v>288266260000000</v>
      </c>
      <c r="F13" s="17">
        <f>EPS_state_calcs!F19+EPS_state_calcs!F40-EPS_state_calcs!F61</f>
        <v>288180670000000</v>
      </c>
      <c r="G13" s="17">
        <f>EPS_state_calcs!G19+EPS_state_calcs!G40-EPS_state_calcs!G61</f>
        <v>288480050000000</v>
      </c>
      <c r="H13" s="17">
        <f>EPS_state_calcs!H19+EPS_state_calcs!H40-EPS_state_calcs!H61</f>
        <v>289686160000000</v>
      </c>
      <c r="I13" s="17">
        <f>EPS_state_calcs!I19+EPS_state_calcs!I40-EPS_state_calcs!I61</f>
        <v>287350850000000</v>
      </c>
      <c r="J13" s="17">
        <f>EPS_state_calcs!J19+EPS_state_calcs!J40-EPS_state_calcs!J61</f>
        <v>286664260000000</v>
      </c>
      <c r="K13" s="17">
        <f>EPS_state_calcs!K19+EPS_state_calcs!K40-EPS_state_calcs!K61</f>
        <v>285057210000000</v>
      </c>
      <c r="L13" s="17">
        <f>EPS_state_calcs!L19+EPS_state_calcs!L40-EPS_state_calcs!L61</f>
        <v>283244050000000</v>
      </c>
      <c r="M13" s="17">
        <f>EPS_state_calcs!M19+EPS_state_calcs!M40-EPS_state_calcs!M61</f>
        <v>281708830000000</v>
      </c>
      <c r="N13" s="17">
        <f>EPS_state_calcs!N19+EPS_state_calcs!N40-EPS_state_calcs!N61</f>
        <v>279934580000000</v>
      </c>
      <c r="O13" s="17">
        <f>EPS_state_calcs!O19+EPS_state_calcs!O40-EPS_state_calcs!O61</f>
        <v>277947740000000</v>
      </c>
      <c r="P13" s="17">
        <f>EPS_state_calcs!P19+EPS_state_calcs!P40-EPS_state_calcs!P61</f>
        <v>275581970000000</v>
      </c>
      <c r="Q13" s="17">
        <f>EPS_state_calcs!Q19+EPS_state_calcs!Q40-EPS_state_calcs!Q61</f>
        <v>273116170000000</v>
      </c>
      <c r="R13" s="17">
        <f>EPS_state_calcs!R19+EPS_state_calcs!R40-EPS_state_calcs!R61</f>
        <v>270727730000000</v>
      </c>
      <c r="S13" s="17">
        <f>EPS_state_calcs!S19+EPS_state_calcs!S40-EPS_state_calcs!S61</f>
        <v>268093790000000</v>
      </c>
      <c r="T13" s="17">
        <f>EPS_state_calcs!T19+EPS_state_calcs!T40-EPS_state_calcs!T61</f>
        <v>265021366000000</v>
      </c>
      <c r="U13" s="17">
        <f>EPS_state_calcs!U19+EPS_state_calcs!U40-EPS_state_calcs!U61</f>
        <v>261840344000000</v>
      </c>
      <c r="V13" s="17">
        <f>EPS_state_calcs!V19+EPS_state_calcs!V40-EPS_state_calcs!V61</f>
        <v>258873251000000</v>
      </c>
      <c r="W13" s="17">
        <f>EPS_state_calcs!W19+EPS_state_calcs!W40-EPS_state_calcs!W61</f>
        <v>256550000000000</v>
      </c>
      <c r="X13" s="17">
        <f>EPS_state_calcs!X19+EPS_state_calcs!X40-EPS_state_calcs!X61</f>
        <v>254429000000000</v>
      </c>
      <c r="Y13" s="17">
        <f>EPS_state_calcs!Y19+EPS_state_calcs!Y40-EPS_state_calcs!Y61</f>
        <v>252659000000000</v>
      </c>
      <c r="Z13" s="17">
        <f>EPS_state_calcs!Z19+EPS_state_calcs!Z40-EPS_state_calcs!Z61</f>
        <v>250728000000000</v>
      </c>
      <c r="AA13" s="17">
        <f>EPS_state_calcs!AA19+EPS_state_calcs!AA40-EPS_state_calcs!AA61</f>
        <v>248493000000000</v>
      </c>
      <c r="AB13" s="17">
        <f>EPS_state_calcs!AB19+EPS_state_calcs!AB40-EPS_state_calcs!AB61</f>
        <v>246414000000000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31723580000000</v>
      </c>
      <c r="D14" s="17">
        <f>EPS_state_calcs!D20+EPS_state_calcs!D41-EPS_state_calcs!D62</f>
        <v>31259450000000</v>
      </c>
      <c r="E14" s="17">
        <f>EPS_state_calcs!E20+EPS_state_calcs!E41-EPS_state_calcs!E62</f>
        <v>30831110000000</v>
      </c>
      <c r="F14" s="17">
        <f>EPS_state_calcs!F20+EPS_state_calcs!F41-EPS_state_calcs!F62</f>
        <v>30306520000000</v>
      </c>
      <c r="G14" s="17">
        <f>EPS_state_calcs!G20+EPS_state_calcs!G41-EPS_state_calcs!G62</f>
        <v>29785450000000</v>
      </c>
      <c r="H14" s="17">
        <f>EPS_state_calcs!H20+EPS_state_calcs!H41-EPS_state_calcs!H62</f>
        <v>29253100000000</v>
      </c>
      <c r="I14" s="17">
        <f>EPS_state_calcs!I20+EPS_state_calcs!I41-EPS_state_calcs!I62</f>
        <v>28593540000000</v>
      </c>
      <c r="J14" s="17">
        <f>EPS_state_calcs!J20+EPS_state_calcs!J41-EPS_state_calcs!J62</f>
        <v>27947730000000</v>
      </c>
      <c r="K14" s="17">
        <f>EPS_state_calcs!K20+EPS_state_calcs!K41-EPS_state_calcs!K62</f>
        <v>27258090000000</v>
      </c>
      <c r="L14" s="17">
        <f>EPS_state_calcs!L20+EPS_state_calcs!L41-EPS_state_calcs!L62</f>
        <v>26576590000000</v>
      </c>
      <c r="M14" s="17">
        <f>EPS_state_calcs!M20+EPS_state_calcs!M41-EPS_state_calcs!M62</f>
        <v>25857700000000</v>
      </c>
      <c r="N14" s="17">
        <f>EPS_state_calcs!N20+EPS_state_calcs!N41-EPS_state_calcs!N62</f>
        <v>25146640000000</v>
      </c>
      <c r="O14" s="17">
        <f>EPS_state_calcs!O20+EPS_state_calcs!O41-EPS_state_calcs!O62</f>
        <v>24442620000000</v>
      </c>
      <c r="P14" s="17">
        <f>EPS_state_calcs!P20+EPS_state_calcs!P41-EPS_state_calcs!P62</f>
        <v>23731870000000</v>
      </c>
      <c r="Q14" s="17">
        <f>EPS_state_calcs!Q20+EPS_state_calcs!Q41-EPS_state_calcs!Q62</f>
        <v>22997600000000</v>
      </c>
      <c r="R14" s="17">
        <f>EPS_state_calcs!R20+EPS_state_calcs!R41-EPS_state_calcs!R62</f>
        <v>22233590000000</v>
      </c>
      <c r="S14" s="17">
        <f>EPS_state_calcs!S20+EPS_state_calcs!S41-EPS_state_calcs!S62</f>
        <v>21442750000000</v>
      </c>
      <c r="T14" s="17">
        <f>EPS_state_calcs!T20+EPS_state_calcs!T41-EPS_state_calcs!T62</f>
        <v>20751510000000</v>
      </c>
      <c r="U14" s="17">
        <f>EPS_state_calcs!U20+EPS_state_calcs!U41-EPS_state_calcs!U62</f>
        <v>20045720000000</v>
      </c>
      <c r="V14" s="17">
        <f>EPS_state_calcs!V20+EPS_state_calcs!V41-EPS_state_calcs!V62</f>
        <v>19350750000000</v>
      </c>
      <c r="W14" s="17">
        <f>EPS_state_calcs!W20+EPS_state_calcs!W41-EPS_state_calcs!W62</f>
        <v>18665260000000</v>
      </c>
      <c r="X14" s="17">
        <f>EPS_state_calcs!X20+EPS_state_calcs!X41-EPS_state_calcs!X62</f>
        <v>17993245000000</v>
      </c>
      <c r="Y14" s="17">
        <f>EPS_state_calcs!Y20+EPS_state_calcs!Y41-EPS_state_calcs!Y62</f>
        <v>17329955000000</v>
      </c>
      <c r="Z14" s="17">
        <f>EPS_state_calcs!Z20+EPS_state_calcs!Z41-EPS_state_calcs!Z62</f>
        <v>16691161000000</v>
      </c>
      <c r="AA14" s="17">
        <f>EPS_state_calcs!AA20+EPS_state_calcs!AA41-EPS_state_calcs!AA62</f>
        <v>16080249000000</v>
      </c>
      <c r="AB14" s="17">
        <f>EPS_state_calcs!AB20+EPS_state_calcs!AB41-EPS_state_calcs!AB62</f>
        <v>15506720000000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14556040000000</v>
      </c>
      <c r="D15" s="17">
        <f>EPS_state_calcs!D21+EPS_state_calcs!D42-EPS_state_calcs!D63</f>
        <v>14638895000000</v>
      </c>
      <c r="E15" s="17">
        <f>EPS_state_calcs!E21+EPS_state_calcs!E42-EPS_state_calcs!E63</f>
        <v>14750061000000</v>
      </c>
      <c r="F15" s="17">
        <f>EPS_state_calcs!F21+EPS_state_calcs!F42-EPS_state_calcs!F63</f>
        <v>14827402000000</v>
      </c>
      <c r="G15" s="17">
        <f>EPS_state_calcs!G21+EPS_state_calcs!G42-EPS_state_calcs!G63</f>
        <v>14859246000000</v>
      </c>
      <c r="H15" s="17">
        <f>EPS_state_calcs!H21+EPS_state_calcs!H42-EPS_state_calcs!H63</f>
        <v>14907141000000</v>
      </c>
      <c r="I15" s="17">
        <f>EPS_state_calcs!I21+EPS_state_calcs!I42-EPS_state_calcs!I63</f>
        <v>14822409000000</v>
      </c>
      <c r="J15" s="17">
        <f>EPS_state_calcs!J21+EPS_state_calcs!J42-EPS_state_calcs!J63</f>
        <v>14716501000000</v>
      </c>
      <c r="K15" s="17">
        <f>EPS_state_calcs!K21+EPS_state_calcs!K42-EPS_state_calcs!K63</f>
        <v>14569612000000</v>
      </c>
      <c r="L15" s="17">
        <f>EPS_state_calcs!L21+EPS_state_calcs!L42-EPS_state_calcs!L63</f>
        <v>14428388000000</v>
      </c>
      <c r="M15" s="17">
        <f>EPS_state_calcs!M21+EPS_state_calcs!M42-EPS_state_calcs!M63</f>
        <v>14275531000000</v>
      </c>
      <c r="N15" s="17">
        <f>EPS_state_calcs!N21+EPS_state_calcs!N42-EPS_state_calcs!N63</f>
        <v>14104523000000</v>
      </c>
      <c r="O15" s="17">
        <f>EPS_state_calcs!O21+EPS_state_calcs!O42-EPS_state_calcs!O63</f>
        <v>13905428000000</v>
      </c>
      <c r="P15" s="17">
        <f>EPS_state_calcs!P21+EPS_state_calcs!P42-EPS_state_calcs!P63</f>
        <v>13689296000000</v>
      </c>
      <c r="Q15" s="17">
        <f>EPS_state_calcs!Q21+EPS_state_calcs!Q42-EPS_state_calcs!Q63</f>
        <v>13461727000000</v>
      </c>
      <c r="R15" s="17">
        <f>EPS_state_calcs!R21+EPS_state_calcs!R42-EPS_state_calcs!R63</f>
        <v>13259181000000</v>
      </c>
      <c r="S15" s="17">
        <f>EPS_state_calcs!S21+EPS_state_calcs!S42-EPS_state_calcs!S63</f>
        <v>13048511000000</v>
      </c>
      <c r="T15" s="17">
        <f>EPS_state_calcs!T21+EPS_state_calcs!T42-EPS_state_calcs!T63</f>
        <v>12784018000000</v>
      </c>
      <c r="U15" s="17">
        <f>EPS_state_calcs!U21+EPS_state_calcs!U42-EPS_state_calcs!U63</f>
        <v>12509711000000</v>
      </c>
      <c r="V15" s="17">
        <f>EPS_state_calcs!V21+EPS_state_calcs!V42-EPS_state_calcs!V63</f>
        <v>12240940000000</v>
      </c>
      <c r="W15" s="17">
        <f>EPS_state_calcs!W21+EPS_state_calcs!W42-EPS_state_calcs!W63</f>
        <v>12019256000000</v>
      </c>
      <c r="X15" s="17">
        <f>EPS_state_calcs!X21+EPS_state_calcs!X42-EPS_state_calcs!X63</f>
        <v>11807799000000</v>
      </c>
      <c r="Y15" s="17">
        <f>EPS_state_calcs!Y21+EPS_state_calcs!Y42-EPS_state_calcs!Y63</f>
        <v>11610995000000</v>
      </c>
      <c r="Z15" s="17">
        <f>EPS_state_calcs!Z21+EPS_state_calcs!Z42-EPS_state_calcs!Z63</f>
        <v>11407838000000</v>
      </c>
      <c r="AA15" s="17">
        <f>EPS_state_calcs!AA21+EPS_state_calcs!AA42-EPS_state_calcs!AA63</f>
        <v>11212796000000</v>
      </c>
      <c r="AB15" s="17">
        <f>EPS_state_calcs!AB21+EPS_state_calcs!AB42-EPS_state_calcs!AB63</f>
        <v>11022964000000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154275200000000</v>
      </c>
      <c r="D16" s="17">
        <f>EPS_state_calcs!D22+EPS_state_calcs!D43-EPS_state_calcs!D64</f>
        <v>156944400000000</v>
      </c>
      <c r="E16" s="17">
        <f>EPS_state_calcs!E22+EPS_state_calcs!E43-EPS_state_calcs!E64</f>
        <v>157641700000000</v>
      </c>
      <c r="F16" s="17">
        <f>EPS_state_calcs!F22+EPS_state_calcs!F43-EPS_state_calcs!F64</f>
        <v>156922100000000</v>
      </c>
      <c r="G16" s="17">
        <f>EPS_state_calcs!G22+EPS_state_calcs!G43-EPS_state_calcs!G64</f>
        <v>156803600000000</v>
      </c>
      <c r="H16" s="17">
        <f>EPS_state_calcs!H22+EPS_state_calcs!H43-EPS_state_calcs!H64</f>
        <v>157363600000000</v>
      </c>
      <c r="I16" s="17">
        <f>EPS_state_calcs!I22+EPS_state_calcs!I43-EPS_state_calcs!I64</f>
        <v>156999800000000</v>
      </c>
      <c r="J16" s="17">
        <f>EPS_state_calcs!J22+EPS_state_calcs!J43-EPS_state_calcs!J64</f>
        <v>157314400000000</v>
      </c>
      <c r="K16" s="17">
        <f>EPS_state_calcs!K22+EPS_state_calcs!K43-EPS_state_calcs!K64</f>
        <v>157883400000000</v>
      </c>
      <c r="L16" s="17">
        <f>EPS_state_calcs!L22+EPS_state_calcs!L43-EPS_state_calcs!L64</f>
        <v>158617300000000</v>
      </c>
      <c r="M16" s="17">
        <f>EPS_state_calcs!M22+EPS_state_calcs!M43-EPS_state_calcs!M64</f>
        <v>159740000000000</v>
      </c>
      <c r="N16" s="17">
        <f>EPS_state_calcs!N22+EPS_state_calcs!N43-EPS_state_calcs!N64</f>
        <v>159947800000000</v>
      </c>
      <c r="O16" s="17">
        <f>EPS_state_calcs!O22+EPS_state_calcs!O43-EPS_state_calcs!O64</f>
        <v>160135000000000</v>
      </c>
      <c r="P16" s="17">
        <f>EPS_state_calcs!P22+EPS_state_calcs!P43-EPS_state_calcs!P64</f>
        <v>160266000000000</v>
      </c>
      <c r="Q16" s="17">
        <f>EPS_state_calcs!Q22+EPS_state_calcs!Q43-EPS_state_calcs!Q64</f>
        <v>160252100000000</v>
      </c>
      <c r="R16" s="17">
        <f>EPS_state_calcs!R22+EPS_state_calcs!R43-EPS_state_calcs!R64</f>
        <v>160383800000000</v>
      </c>
      <c r="S16" s="17">
        <f>EPS_state_calcs!S22+EPS_state_calcs!S43-EPS_state_calcs!S64</f>
        <v>160216800000000</v>
      </c>
      <c r="T16" s="17">
        <f>EPS_state_calcs!T22+EPS_state_calcs!T43-EPS_state_calcs!T64</f>
        <v>160162200000000</v>
      </c>
      <c r="U16" s="17">
        <f>EPS_state_calcs!U22+EPS_state_calcs!U43-EPS_state_calcs!U64</f>
        <v>160316800000000</v>
      </c>
      <c r="V16" s="17">
        <f>EPS_state_calcs!V22+EPS_state_calcs!V43-EPS_state_calcs!V64</f>
        <v>160334100000000</v>
      </c>
      <c r="W16" s="17">
        <f>EPS_state_calcs!W22+EPS_state_calcs!W43-EPS_state_calcs!W64</f>
        <v>160452100000000</v>
      </c>
      <c r="X16" s="17">
        <f>EPS_state_calcs!X22+EPS_state_calcs!X43-EPS_state_calcs!X64</f>
        <v>160333300000000</v>
      </c>
      <c r="Y16" s="17">
        <f>EPS_state_calcs!Y22+EPS_state_calcs!Y43-EPS_state_calcs!Y64</f>
        <v>159906800000000</v>
      </c>
      <c r="Z16" s="17">
        <f>EPS_state_calcs!Z22+EPS_state_calcs!Z43-EPS_state_calcs!Z64</f>
        <v>159392200000000</v>
      </c>
      <c r="AA16" s="17">
        <f>EPS_state_calcs!AA22+EPS_state_calcs!AA43-EPS_state_calcs!AA64</f>
        <v>159124600000000</v>
      </c>
      <c r="AB16" s="17">
        <f>EPS_state_calcs!AB22+EPS_state_calcs!AB43-EPS_state_calcs!AB64</f>
        <v>158782900000000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2137571800000000</v>
      </c>
      <c r="D20" s="17">
        <f>EPS_state_calcs!D26+EPS_state_calcs!D47-EPS_state_calcs!D68</f>
        <v>2137570700000000</v>
      </c>
      <c r="E20" s="17">
        <f>EPS_state_calcs!E26+EPS_state_calcs!E47-EPS_state_calcs!E68</f>
        <v>2137569900000000</v>
      </c>
      <c r="F20" s="17">
        <f>EPS_state_calcs!F26+EPS_state_calcs!F47-EPS_state_calcs!F68</f>
        <v>2137566800000000</v>
      </c>
      <c r="G20" s="17">
        <f>EPS_state_calcs!G26+EPS_state_calcs!G47-EPS_state_calcs!G68</f>
        <v>2137573600000000</v>
      </c>
      <c r="H20" s="17">
        <f>EPS_state_calcs!H26+EPS_state_calcs!H47-EPS_state_calcs!H68</f>
        <v>2137565800000000</v>
      </c>
      <c r="I20" s="17">
        <f>EPS_state_calcs!I26+EPS_state_calcs!I47-EPS_state_calcs!I68</f>
        <v>2137571700000000</v>
      </c>
      <c r="J20" s="17">
        <f>EPS_state_calcs!J26+EPS_state_calcs!J47-EPS_state_calcs!J68</f>
        <v>2137571700000000</v>
      </c>
      <c r="K20" s="17">
        <f>EPS_state_calcs!K26+EPS_state_calcs!K47-EPS_state_calcs!K68</f>
        <v>2137573800000000</v>
      </c>
      <c r="L20" s="17">
        <f>EPS_state_calcs!L26+EPS_state_calcs!L47-EPS_state_calcs!L68</f>
        <v>2137567500000000</v>
      </c>
      <c r="M20" s="17">
        <f>EPS_state_calcs!M26+EPS_state_calcs!M47-EPS_state_calcs!M68</f>
        <v>2137571400000000</v>
      </c>
      <c r="N20" s="17">
        <f>EPS_state_calcs!N26+EPS_state_calcs!N47-EPS_state_calcs!N68</f>
        <v>2137569800000000</v>
      </c>
      <c r="O20" s="17">
        <f>EPS_state_calcs!O26+EPS_state_calcs!O47-EPS_state_calcs!O68</f>
        <v>2137571700000000</v>
      </c>
      <c r="P20" s="17">
        <f>EPS_state_calcs!P26+EPS_state_calcs!P47-EPS_state_calcs!P68</f>
        <v>2137568500000000</v>
      </c>
      <c r="Q20" s="17">
        <f>EPS_state_calcs!Q26+EPS_state_calcs!Q47-EPS_state_calcs!Q68</f>
        <v>2137572700000000</v>
      </c>
      <c r="R20" s="17">
        <f>EPS_state_calcs!R26+EPS_state_calcs!R47-EPS_state_calcs!R68</f>
        <v>2137566800000000</v>
      </c>
      <c r="S20" s="17">
        <f>EPS_state_calcs!S26+EPS_state_calcs!S47-EPS_state_calcs!S68</f>
        <v>2137566400000000</v>
      </c>
      <c r="T20" s="17">
        <f>EPS_state_calcs!T26+EPS_state_calcs!T47-EPS_state_calcs!T68</f>
        <v>2137571000000000</v>
      </c>
      <c r="U20" s="17">
        <f>EPS_state_calcs!U26+EPS_state_calcs!U47-EPS_state_calcs!U68</f>
        <v>2137569500000000</v>
      </c>
      <c r="V20" s="17">
        <f>EPS_state_calcs!V26+EPS_state_calcs!V47-EPS_state_calcs!V68</f>
        <v>2137567800000000</v>
      </c>
      <c r="W20" s="17">
        <f>EPS_state_calcs!W26+EPS_state_calcs!W47-EPS_state_calcs!W68</f>
        <v>2137570700000000</v>
      </c>
      <c r="X20" s="17">
        <f>EPS_state_calcs!X26+EPS_state_calcs!X47-EPS_state_calcs!X68</f>
        <v>2137570100000000</v>
      </c>
      <c r="Y20" s="17">
        <f>EPS_state_calcs!Y26+EPS_state_calcs!Y47-EPS_state_calcs!Y68</f>
        <v>2137565500000000</v>
      </c>
      <c r="Z20" s="17">
        <f>EPS_state_calcs!Z26+EPS_state_calcs!Z47-EPS_state_calcs!Z68</f>
        <v>2137565000000000</v>
      </c>
      <c r="AA20" s="17">
        <f>EPS_state_calcs!AA26+EPS_state_calcs!AA47-EPS_state_calcs!AA68</f>
        <v>2137572000000000</v>
      </c>
      <c r="AB20" s="17">
        <f>EPS_state_calcs!AB26+EPS_state_calcs!AB47-EPS_state_calcs!AB68</f>
        <v>2137568000000000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27102900000000</v>
      </c>
      <c r="D21" s="17">
        <f>EPS_state_calcs!D27+EPS_state_calcs!D48-EPS_state_calcs!D69</f>
        <v>27662900000000</v>
      </c>
      <c r="E21" s="17">
        <f>EPS_state_calcs!E27+EPS_state_calcs!E48-EPS_state_calcs!E69</f>
        <v>27931300000000</v>
      </c>
      <c r="F21" s="17">
        <f>EPS_state_calcs!F27+EPS_state_calcs!F48-EPS_state_calcs!F69</f>
        <v>28197700000000</v>
      </c>
      <c r="G21" s="17">
        <f>EPS_state_calcs!G27+EPS_state_calcs!G48-EPS_state_calcs!G69</f>
        <v>28706700000000</v>
      </c>
      <c r="H21" s="17">
        <f>EPS_state_calcs!H27+EPS_state_calcs!H48-EPS_state_calcs!H69</f>
        <v>29224500000000</v>
      </c>
      <c r="I21" s="17">
        <f>EPS_state_calcs!I27+EPS_state_calcs!I48-EPS_state_calcs!I69</f>
        <v>29677500000000</v>
      </c>
      <c r="J21" s="17">
        <f>EPS_state_calcs!J27+EPS_state_calcs!J48-EPS_state_calcs!J69</f>
        <v>30127600000000</v>
      </c>
      <c r="K21" s="17">
        <f>EPS_state_calcs!K27+EPS_state_calcs!K48-EPS_state_calcs!K69</f>
        <v>30497000000000</v>
      </c>
      <c r="L21" s="17">
        <f>EPS_state_calcs!L27+EPS_state_calcs!L48-EPS_state_calcs!L69</f>
        <v>30737500000000</v>
      </c>
      <c r="M21" s="17">
        <f>EPS_state_calcs!M27+EPS_state_calcs!M48-EPS_state_calcs!M69</f>
        <v>31040100000000</v>
      </c>
      <c r="N21" s="17">
        <f>EPS_state_calcs!N27+EPS_state_calcs!N48-EPS_state_calcs!N69</f>
        <v>31281100000000</v>
      </c>
      <c r="O21" s="17">
        <f>EPS_state_calcs!O27+EPS_state_calcs!O48-EPS_state_calcs!O69</f>
        <v>31461100000000</v>
      </c>
      <c r="P21" s="17">
        <f>EPS_state_calcs!P27+EPS_state_calcs!P48-EPS_state_calcs!P69</f>
        <v>31580600000000</v>
      </c>
      <c r="Q21" s="17">
        <f>EPS_state_calcs!Q27+EPS_state_calcs!Q48-EPS_state_calcs!Q69</f>
        <v>31660000000000</v>
      </c>
      <c r="R21" s="17">
        <f>EPS_state_calcs!R27+EPS_state_calcs!R48-EPS_state_calcs!R69</f>
        <v>31669300000000</v>
      </c>
      <c r="S21" s="17">
        <f>EPS_state_calcs!S27+EPS_state_calcs!S48-EPS_state_calcs!S69</f>
        <v>31645200000000</v>
      </c>
      <c r="T21" s="17">
        <f>EPS_state_calcs!T27+EPS_state_calcs!T48-EPS_state_calcs!T69</f>
        <v>31728500000000</v>
      </c>
      <c r="U21" s="17">
        <f>EPS_state_calcs!U27+EPS_state_calcs!U48-EPS_state_calcs!U69</f>
        <v>31764800000000</v>
      </c>
      <c r="V21" s="17">
        <f>EPS_state_calcs!V27+EPS_state_calcs!V48-EPS_state_calcs!V69</f>
        <v>31826700000000</v>
      </c>
      <c r="W21" s="17">
        <f>EPS_state_calcs!W27+EPS_state_calcs!W48-EPS_state_calcs!W69</f>
        <v>32018500000000</v>
      </c>
      <c r="X21" s="17">
        <f>EPS_state_calcs!X27+EPS_state_calcs!X48-EPS_state_calcs!X69</f>
        <v>32224840000000</v>
      </c>
      <c r="Y21" s="17">
        <f>EPS_state_calcs!Y27+EPS_state_calcs!Y48-EPS_state_calcs!Y69</f>
        <v>32405860000000</v>
      </c>
      <c r="Z21" s="17">
        <f>EPS_state_calcs!Z27+EPS_state_calcs!Z48-EPS_state_calcs!Z69</f>
        <v>32591780000000</v>
      </c>
      <c r="AA21" s="17">
        <f>EPS_state_calcs!AA27+EPS_state_calcs!AA48-EPS_state_calcs!AA69</f>
        <v>32811040000000</v>
      </c>
      <c r="AB21" s="17">
        <f>EPS_state_calcs!AB27+EPS_state_calcs!AB48-EPS_state_calcs!AB69</f>
        <v>33073540000000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86425209000000</v>
      </c>
      <c r="D22" s="17">
        <f>EPS_state_calcs!D28+EPS_state_calcs!D49-EPS_state_calcs!D70</f>
        <v>85451026000000</v>
      </c>
      <c r="E22" s="17">
        <f>EPS_state_calcs!E28+EPS_state_calcs!E49-EPS_state_calcs!E70</f>
        <v>86535899000000</v>
      </c>
      <c r="F22" s="17">
        <f>EPS_state_calcs!F28+EPS_state_calcs!F49-EPS_state_calcs!F70</f>
        <v>87359676000000</v>
      </c>
      <c r="G22" s="17">
        <f>EPS_state_calcs!G28+EPS_state_calcs!G49-EPS_state_calcs!G70</f>
        <v>85945967000000</v>
      </c>
      <c r="H22" s="17">
        <f>EPS_state_calcs!H28+EPS_state_calcs!H49-EPS_state_calcs!H70</f>
        <v>85426241000000</v>
      </c>
      <c r="I22" s="17">
        <f>EPS_state_calcs!I28+EPS_state_calcs!I49-EPS_state_calcs!I70</f>
        <v>85157014000000</v>
      </c>
      <c r="J22" s="17">
        <f>EPS_state_calcs!J28+EPS_state_calcs!J49-EPS_state_calcs!J70</f>
        <v>85060645000000</v>
      </c>
      <c r="K22" s="17">
        <f>EPS_state_calcs!K28+EPS_state_calcs!K49-EPS_state_calcs!K70</f>
        <v>84870896000000</v>
      </c>
      <c r="L22" s="17">
        <f>EPS_state_calcs!L28+EPS_state_calcs!L49-EPS_state_calcs!L70</f>
        <v>84885494000000</v>
      </c>
      <c r="M22" s="17">
        <f>EPS_state_calcs!M28+EPS_state_calcs!M49-EPS_state_calcs!M70</f>
        <v>84996914000000</v>
      </c>
      <c r="N22" s="17">
        <f>EPS_state_calcs!N28+EPS_state_calcs!N49-EPS_state_calcs!N70</f>
        <v>85300288000000</v>
      </c>
      <c r="O22" s="17">
        <f>EPS_state_calcs!O28+EPS_state_calcs!O49-EPS_state_calcs!O70</f>
        <v>85544821000000</v>
      </c>
      <c r="P22" s="17">
        <f>EPS_state_calcs!P28+EPS_state_calcs!P49-EPS_state_calcs!P70</f>
        <v>85794954000000</v>
      </c>
      <c r="Q22" s="17">
        <f>EPS_state_calcs!Q28+EPS_state_calcs!Q49-EPS_state_calcs!Q70</f>
        <v>86454054000000</v>
      </c>
      <c r="R22" s="17">
        <f>EPS_state_calcs!R28+EPS_state_calcs!R49-EPS_state_calcs!R70</f>
        <v>86971809000000</v>
      </c>
      <c r="S22" s="17">
        <f>EPS_state_calcs!S28+EPS_state_calcs!S49-EPS_state_calcs!S70</f>
        <v>87584038000000</v>
      </c>
      <c r="T22" s="17">
        <f>EPS_state_calcs!T28+EPS_state_calcs!T49-EPS_state_calcs!T70</f>
        <v>88373144000000</v>
      </c>
      <c r="U22" s="17">
        <f>EPS_state_calcs!U28+EPS_state_calcs!U49-EPS_state_calcs!U70</f>
        <v>89102630000000</v>
      </c>
      <c r="V22" s="17">
        <f>EPS_state_calcs!V28+EPS_state_calcs!V49-EPS_state_calcs!V70</f>
        <v>89859758000000</v>
      </c>
      <c r="W22" s="17">
        <f>EPS_state_calcs!W28+EPS_state_calcs!W49-EPS_state_calcs!W70</f>
        <v>90748709000000</v>
      </c>
      <c r="X22" s="17">
        <f>EPS_state_calcs!X28+EPS_state_calcs!X49-EPS_state_calcs!X70</f>
        <v>91655219000000</v>
      </c>
      <c r="Y22" s="17">
        <f>EPS_state_calcs!Y28+EPS_state_calcs!Y49-EPS_state_calcs!Y70</f>
        <v>92665889000000</v>
      </c>
      <c r="Z22" s="17">
        <f>EPS_state_calcs!Z28+EPS_state_calcs!Z49-EPS_state_calcs!Z70</f>
        <v>93544058000000</v>
      </c>
      <c r="AA22" s="17">
        <f>EPS_state_calcs!AA28+EPS_state_calcs!AA49-EPS_state_calcs!AA70</f>
        <v>94088620000000</v>
      </c>
      <c r="AB22" s="17">
        <f>EPS_state_calcs!AB28+EPS_state_calcs!AB49-EPS_state_calcs!AB70</f>
        <v>94958076000000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27105770000000</v>
      </c>
      <c r="D24" s="17">
        <f>EPS_state_calcs!D30+EPS_state_calcs!D51-EPS_state_calcs!D72</f>
        <v>26947880000000</v>
      </c>
      <c r="E24" s="17">
        <f>EPS_state_calcs!E30+EPS_state_calcs!E51-EPS_state_calcs!E72</f>
        <v>26940520000000</v>
      </c>
      <c r="F24" s="17">
        <f>EPS_state_calcs!F30+EPS_state_calcs!F51-EPS_state_calcs!F72</f>
        <v>27008400000000</v>
      </c>
      <c r="G24" s="17">
        <f>EPS_state_calcs!G30+EPS_state_calcs!G51-EPS_state_calcs!G72</f>
        <v>26899140000000</v>
      </c>
      <c r="H24" s="17">
        <f>EPS_state_calcs!H30+EPS_state_calcs!H51-EPS_state_calcs!H72</f>
        <v>26906830000000</v>
      </c>
      <c r="I24" s="17">
        <f>EPS_state_calcs!I30+EPS_state_calcs!I51-EPS_state_calcs!I72</f>
        <v>26977080000000</v>
      </c>
      <c r="J24" s="17">
        <f>EPS_state_calcs!J30+EPS_state_calcs!J51-EPS_state_calcs!J72</f>
        <v>27025760000000</v>
      </c>
      <c r="K24" s="17">
        <f>EPS_state_calcs!K30+EPS_state_calcs!K51-EPS_state_calcs!K72</f>
        <v>27097310000000</v>
      </c>
      <c r="L24" s="17">
        <f>EPS_state_calcs!L30+EPS_state_calcs!L51-EPS_state_calcs!L72</f>
        <v>27184330000000</v>
      </c>
      <c r="M24" s="17">
        <f>EPS_state_calcs!M30+EPS_state_calcs!M51-EPS_state_calcs!M72</f>
        <v>27276890000000</v>
      </c>
      <c r="N24" s="17">
        <f>EPS_state_calcs!N30+EPS_state_calcs!N51-EPS_state_calcs!N72</f>
        <v>27382360000000</v>
      </c>
      <c r="O24" s="17">
        <f>EPS_state_calcs!O30+EPS_state_calcs!O51-EPS_state_calcs!O72</f>
        <v>27460220000000</v>
      </c>
      <c r="P24" s="17">
        <f>EPS_state_calcs!P30+EPS_state_calcs!P51-EPS_state_calcs!P72</f>
        <v>27545890000000</v>
      </c>
      <c r="Q24" s="17">
        <f>EPS_state_calcs!Q30+EPS_state_calcs!Q51-EPS_state_calcs!Q72</f>
        <v>27683080000000</v>
      </c>
      <c r="R24" s="17">
        <f>EPS_state_calcs!R30+EPS_state_calcs!R51-EPS_state_calcs!R72</f>
        <v>27814180000000</v>
      </c>
      <c r="S24" s="17">
        <f>EPS_state_calcs!S30+EPS_state_calcs!S51-EPS_state_calcs!S72</f>
        <v>27962100000000</v>
      </c>
      <c r="T24" s="17">
        <f>EPS_state_calcs!T30+EPS_state_calcs!T51-EPS_state_calcs!T72</f>
        <v>28139300000000</v>
      </c>
      <c r="U24" s="17">
        <f>EPS_state_calcs!U30+EPS_state_calcs!U51-EPS_state_calcs!U72</f>
        <v>28306100000000</v>
      </c>
      <c r="V24" s="17">
        <f>EPS_state_calcs!V30+EPS_state_calcs!V51-EPS_state_calcs!V72</f>
        <v>28477500000000</v>
      </c>
      <c r="W24" s="17">
        <f>EPS_state_calcs!W30+EPS_state_calcs!W51-EPS_state_calcs!W72</f>
        <v>28662140000000</v>
      </c>
      <c r="X24" s="17">
        <f>EPS_state_calcs!X30+EPS_state_calcs!X51-EPS_state_calcs!X72</f>
        <v>35790700000000</v>
      </c>
      <c r="Y24" s="17">
        <f>EPS_state_calcs!Y30+EPS_state_calcs!Y51-EPS_state_calcs!Y72</f>
        <v>37943600000000</v>
      </c>
      <c r="Z24" s="17">
        <f>EPS_state_calcs!Z30+EPS_state_calcs!Z51-EPS_state_calcs!Z72</f>
        <v>36124400000000</v>
      </c>
      <c r="AA24" s="17">
        <f>EPS_state_calcs!AA30+EPS_state_calcs!AA51-EPS_state_calcs!AA72</f>
        <v>35040500000000</v>
      </c>
      <c r="AB24" s="17">
        <f>EPS_state_calcs!AB30+EPS_state_calcs!AB51-EPS_state_calcs!AB72</f>
        <v>38889700000000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701721293500000</v>
      </c>
      <c r="C3" s="17">
        <f>B3*AEO_growth_calcs!C$31</f>
        <v>701721293500000</v>
      </c>
      <c r="D3" s="17">
        <f>C3*AEO_growth_calcs!D$31</f>
        <v>697947090844621.88</v>
      </c>
      <c r="E3" s="17">
        <f>D3*AEO_growth_calcs!E$31</f>
        <v>595181306932705.38</v>
      </c>
      <c r="F3" s="17">
        <f>E3*AEO_growth_calcs!F$31</f>
        <v>558917180281756.25</v>
      </c>
      <c r="G3" s="17">
        <f>F3*AEO_growth_calcs!G$31</f>
        <v>538643424378772.06</v>
      </c>
      <c r="H3" s="17">
        <f>G3*AEO_growth_calcs!H$31</f>
        <v>547761489736231.94</v>
      </c>
      <c r="I3" s="17">
        <f>H3*AEO_growth_calcs!I$31</f>
        <v>522249902785341.69</v>
      </c>
      <c r="J3" s="17">
        <f>I3*AEO_growth_calcs!J$31</f>
        <v>514451700962771.06</v>
      </c>
      <c r="K3" s="17">
        <f>J3*AEO_growth_calcs!K$31</f>
        <v>531355441930011.63</v>
      </c>
      <c r="L3" s="17">
        <f>K3*AEO_growth_calcs!L$31</f>
        <v>476360595585417.69</v>
      </c>
      <c r="M3" s="17">
        <f>L3*AEO_growth_calcs!M$31</f>
        <v>477116290088635.25</v>
      </c>
      <c r="N3" s="17">
        <f>M3*AEO_growth_calcs!N$31</f>
        <v>479076478164830.94</v>
      </c>
      <c r="O3" s="17">
        <f>N3*AEO_growth_calcs!O$31</f>
        <v>438726288021416.44</v>
      </c>
      <c r="P3" s="17">
        <f>O3*AEO_growth_calcs!P$31</f>
        <v>444880438905800.06</v>
      </c>
      <c r="Q3" s="17">
        <f>P3*AEO_growth_calcs!Q$31</f>
        <v>433456275232990.75</v>
      </c>
      <c r="R3" s="17">
        <f>Q3*AEO_growth_calcs!R$31</f>
        <v>411478297488942.75</v>
      </c>
      <c r="S3" s="17">
        <f>R3*AEO_growth_calcs!S$31</f>
        <v>402407696495627.38</v>
      </c>
      <c r="T3" s="17">
        <f>S3*AEO_growth_calcs!T$31</f>
        <v>441161712238582.19</v>
      </c>
      <c r="U3" s="17">
        <f>T3*AEO_growth_calcs!U$31</f>
        <v>447422873689400.75</v>
      </c>
      <c r="V3" s="17">
        <f>U3*AEO_growth_calcs!V$31</f>
        <v>444172401973094.13</v>
      </c>
      <c r="W3" s="17">
        <f>V3*AEO_growth_calcs!W$31</f>
        <v>446219165822314.81</v>
      </c>
      <c r="X3" s="17">
        <f>W3*AEO_growth_calcs!X$31</f>
        <v>461681632373682.44</v>
      </c>
      <c r="Y3" s="17">
        <f>X3*AEO_growth_calcs!Y$31</f>
        <v>481709224044550.75</v>
      </c>
      <c r="Z3" s="17">
        <f>Y3*AEO_growth_calcs!Z$31</f>
        <v>498370484581071.81</v>
      </c>
      <c r="AA3" s="17">
        <f>Z3*AEO_growth_calcs!AA$31</f>
        <v>522363456607403.63</v>
      </c>
      <c r="AB3" s="17">
        <f>AA3*AEO_growth_calcs!AB$31</f>
        <v>519014172714832.56</v>
      </c>
    </row>
    <row r="4" spans="1:28" x14ac:dyDescent="0.25">
      <c r="A4" s="4" t="s">
        <v>6611</v>
      </c>
      <c r="B4" s="17">
        <f>NG_calcs!B10</f>
        <v>3281068000000</v>
      </c>
      <c r="C4" s="17">
        <f>B4*AEO_growth_calcs!C$32</f>
        <v>3281068000000</v>
      </c>
      <c r="D4" s="17">
        <f>C4*AEO_growth_calcs!D$32</f>
        <v>3291258748155.6377</v>
      </c>
      <c r="E4" s="17">
        <f>D4*AEO_growth_calcs!E$32</f>
        <v>3285864326108.3882</v>
      </c>
      <c r="F4" s="17">
        <f>E4*AEO_growth_calcs!F$32</f>
        <v>3451317287820.2544</v>
      </c>
      <c r="G4" s="17">
        <f>F4*AEO_growth_calcs!G$32</f>
        <v>3621114314772.2666</v>
      </c>
      <c r="H4" s="17">
        <f>G4*AEO_growth_calcs!H$32</f>
        <v>3836372535340.2485</v>
      </c>
      <c r="I4" s="17">
        <f>H4*AEO_growth_calcs!I$32</f>
        <v>4024958431424.2349</v>
      </c>
      <c r="J4" s="17">
        <f>I4*AEO_growth_calcs!J$32</f>
        <v>4243102612453.7832</v>
      </c>
      <c r="K4" s="17">
        <f>J4*AEO_growth_calcs!K$32</f>
        <v>4424342159078.21</v>
      </c>
      <c r="L4" s="17">
        <f>K4*AEO_growth_calcs!L$32</f>
        <v>4589534437527.252</v>
      </c>
      <c r="M4" s="17">
        <f>L4*AEO_growth_calcs!M$32</f>
        <v>4721184403806.4111</v>
      </c>
      <c r="N4" s="17">
        <f>M4*AEO_growth_calcs!N$32</f>
        <v>4859222831518.0479</v>
      </c>
      <c r="O4" s="17">
        <f>N4*AEO_growth_calcs!O$32</f>
        <v>4966447513853.249</v>
      </c>
      <c r="P4" s="17">
        <f>O4*AEO_growth_calcs!P$32</f>
        <v>5052924759598.7939</v>
      </c>
      <c r="Q4" s="17">
        <f>P4*AEO_growth_calcs!Q$32</f>
        <v>5131772839137.374</v>
      </c>
      <c r="R4" s="17">
        <f>Q4*AEO_growth_calcs!R$32</f>
        <v>5218345750721.8232</v>
      </c>
      <c r="S4" s="17">
        <f>R4*AEO_growth_calcs!S$32</f>
        <v>5290324088502.124</v>
      </c>
      <c r="T4" s="17">
        <f>S4*AEO_growth_calcs!T$32</f>
        <v>5387030201182.3037</v>
      </c>
      <c r="U4" s="17">
        <f>T4*AEO_growth_calcs!U$32</f>
        <v>5473241107330.0742</v>
      </c>
      <c r="V4" s="17">
        <f>U4*AEO_growth_calcs!V$32</f>
        <v>5507988464771.5098</v>
      </c>
      <c r="W4" s="17">
        <f>V4*AEO_growth_calcs!W$32</f>
        <v>5578343188494.0977</v>
      </c>
      <c r="X4" s="17">
        <f>W4*AEO_growth_calcs!X$32</f>
        <v>5719609661967.8584</v>
      </c>
      <c r="Y4" s="17">
        <f>X4*AEO_growth_calcs!Y$32</f>
        <v>5807711751409.1475</v>
      </c>
      <c r="Z4" s="17">
        <f>Y4*AEO_growth_calcs!Z$32</f>
        <v>5879701155931.7373</v>
      </c>
      <c r="AA4" s="17">
        <f>Z4*AEO_growth_calcs!AA$32</f>
        <v>5897198413274.6904</v>
      </c>
      <c r="AB4" s="17">
        <f>AA4*AEO_growth_calcs!AB$32</f>
        <v>5913864435307.8789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1019047588566748.9</v>
      </c>
      <c r="C10" s="17">
        <f>B10*AEO_growth_calcs!C$38</f>
        <v>1019047588566748.9</v>
      </c>
      <c r="D10" s="17">
        <f>C10*AEO_growth_calcs!D$38</f>
        <v>994347767279575.5</v>
      </c>
      <c r="E10" s="17">
        <f>D10*AEO_growth_calcs!E$38</f>
        <v>1000878427821766</v>
      </c>
      <c r="F10" s="17">
        <f>E10*AEO_growth_calcs!F$38</f>
        <v>1009330380913566.3</v>
      </c>
      <c r="G10" s="17">
        <f>F10*AEO_growth_calcs!G$38</f>
        <v>1017801289801763.5</v>
      </c>
      <c r="H10" s="17">
        <f>G10*AEO_growth_calcs!H$38</f>
        <v>1023615995295822.4</v>
      </c>
      <c r="I10" s="17">
        <f>H10*AEO_growth_calcs!I$38</f>
        <v>1022300211876537.1</v>
      </c>
      <c r="J10" s="17">
        <f>I10*AEO_growth_calcs!J$38</f>
        <v>1031365627161504.6</v>
      </c>
      <c r="K10" s="17">
        <f>J10*AEO_growth_calcs!K$38</f>
        <v>1028344180851305.5</v>
      </c>
      <c r="L10" s="17">
        <f>K10*AEO_growth_calcs!L$38</f>
        <v>1023719564505156.8</v>
      </c>
      <c r="M10" s="17">
        <f>L10*AEO_growth_calcs!M$38</f>
        <v>1025891049648217.9</v>
      </c>
      <c r="N10" s="17">
        <f>M10*AEO_growth_calcs!N$38</f>
        <v>1022586761328691.9</v>
      </c>
      <c r="O10" s="17">
        <f>N10*AEO_growth_calcs!O$38</f>
        <v>1023211405647808.8</v>
      </c>
      <c r="P10" s="17">
        <f>O10*AEO_growth_calcs!P$38</f>
        <v>1028945982538802</v>
      </c>
      <c r="Q10" s="17">
        <f>P10*AEO_growth_calcs!Q$38</f>
        <v>1022546936217019.5</v>
      </c>
      <c r="R10" s="17">
        <f>Q10*AEO_growth_calcs!R$38</f>
        <v>1031186115171652.8</v>
      </c>
      <c r="S10" s="17">
        <f>R10*AEO_growth_calcs!S$38</f>
        <v>1034421875596318.5</v>
      </c>
      <c r="T10" s="17">
        <f>S10*AEO_growth_calcs!T$38</f>
        <v>1037784047861939</v>
      </c>
      <c r="U10" s="17">
        <f>T10*AEO_growth_calcs!U$38</f>
        <v>1037936411802692.3</v>
      </c>
      <c r="V10" s="17">
        <f>U10*AEO_growth_calcs!V$38</f>
        <v>1036624096636376.1</v>
      </c>
      <c r="W10" s="17">
        <f>V10*AEO_growth_calcs!W$38</f>
        <v>1034803861802571.5</v>
      </c>
      <c r="X10" s="17">
        <f>W10*AEO_growth_calcs!X$38</f>
        <v>1027025766343561.1</v>
      </c>
      <c r="Y10" s="17">
        <f>X10*AEO_growth_calcs!Y$38</f>
        <v>1031187909095602.3</v>
      </c>
      <c r="Z10" s="17">
        <f>Y10*AEO_growth_calcs!Z$38</f>
        <v>1029043452406709.3</v>
      </c>
      <c r="AA10" s="17">
        <f>Z10*AEO_growth_calcs!AA$38</f>
        <v>1032285431767732.6</v>
      </c>
      <c r="AB10" s="17">
        <f>AA10*AEO_growth_calcs!AB$38</f>
        <v>1027310761061627.1</v>
      </c>
    </row>
    <row r="11" spans="1:28" x14ac:dyDescent="0.25">
      <c r="A11" s="4" t="s">
        <v>6617</v>
      </c>
      <c r="B11" s="17">
        <f>Petroleum_calcs!B19</f>
        <v>602782107684237.75</v>
      </c>
      <c r="C11" s="17">
        <f>B11*AEO_growth_calcs!C$39</f>
        <v>602782107684237.75</v>
      </c>
      <c r="D11" s="17">
        <f>C11*AEO_growth_calcs!D$39</f>
        <v>588171788694281</v>
      </c>
      <c r="E11" s="17">
        <f>D11*AEO_growth_calcs!E$39</f>
        <v>592034773475716.5</v>
      </c>
      <c r="F11" s="17">
        <f>E11*AEO_growth_calcs!F$39</f>
        <v>597034231946433.38</v>
      </c>
      <c r="G11" s="17">
        <f>F11*AEO_growth_calcs!G$39</f>
        <v>602044903058280.38</v>
      </c>
      <c r="H11" s="17">
        <f>G11*AEO_growth_calcs!H$39</f>
        <v>605484389567641.13</v>
      </c>
      <c r="I11" s="17">
        <f>H11*AEO_growth_calcs!I$39</f>
        <v>604706083714576.63</v>
      </c>
      <c r="J11" s="17">
        <f>I11*AEO_growth_calcs!J$39</f>
        <v>610068414378830.75</v>
      </c>
      <c r="K11" s="17">
        <f>J11*AEO_growth_calcs!K$39</f>
        <v>608281183050725.5</v>
      </c>
      <c r="L11" s="17">
        <f>K11*AEO_growth_calcs!L$39</f>
        <v>605545652326117</v>
      </c>
      <c r="M11" s="17">
        <f>L11*AEO_growth_calcs!M$39</f>
        <v>606830118729869.88</v>
      </c>
      <c r="N11" s="17">
        <f>M11*AEO_growth_calcs!N$39</f>
        <v>604875582062508.13</v>
      </c>
      <c r="O11" s="17">
        <f>N11*AEO_growth_calcs!O$39</f>
        <v>605245068653178.38</v>
      </c>
      <c r="P11" s="17">
        <f>O11*AEO_growth_calcs!P$39</f>
        <v>608637157878267.38</v>
      </c>
      <c r="Q11" s="17">
        <f>P11*AEO_growth_calcs!Q$39</f>
        <v>604852024904803.25</v>
      </c>
      <c r="R11" s="17">
        <f>Q11*AEO_growth_calcs!R$39</f>
        <v>609962230313619.75</v>
      </c>
      <c r="S11" s="17">
        <f>R11*AEO_growth_calcs!S$39</f>
        <v>611876231691597.13</v>
      </c>
      <c r="T11" s="17">
        <f>S11*AEO_growth_calcs!T$39</f>
        <v>613865007591178.63</v>
      </c>
      <c r="U11" s="17">
        <f>T11*AEO_growth_calcs!U$39</f>
        <v>613955133173509.38</v>
      </c>
      <c r="V11" s="17">
        <f>U11*AEO_growth_calcs!V$39</f>
        <v>613178878844689.88</v>
      </c>
      <c r="W11" s="17">
        <f>V11*AEO_growth_calcs!W$39</f>
        <v>612102182327362.13</v>
      </c>
      <c r="X11" s="17">
        <f>W11*AEO_growth_calcs!X$39</f>
        <v>607501320868923.63</v>
      </c>
      <c r="Y11" s="17">
        <f>X11*AEO_growth_calcs!Y$39</f>
        <v>609963291446849.88</v>
      </c>
      <c r="Z11" s="17">
        <f>Y11*AEO_growth_calcs!Z$39</f>
        <v>608694812783761.5</v>
      </c>
      <c r="AA11" s="17">
        <f>Z11*AEO_growth_calcs!AA$39</f>
        <v>610612492756936.25</v>
      </c>
      <c r="AB11" s="17">
        <f>AA11*AEO_growth_calcs!AB$39</f>
        <v>607669899568056</v>
      </c>
    </row>
    <row r="12" spans="1:28" x14ac:dyDescent="0.25">
      <c r="A12" s="4" t="s">
        <v>542</v>
      </c>
      <c r="B12" s="17">
        <f>Petroleum_calcs!B23</f>
        <v>136200245421566.13</v>
      </c>
      <c r="C12" s="17">
        <f>B12*AEO_growth_calcs!C$40</f>
        <v>136200245421566.13</v>
      </c>
      <c r="D12" s="17">
        <f>C12*AEO_growth_calcs!D$40</f>
        <v>136583576412231.72</v>
      </c>
      <c r="E12" s="17">
        <f>D12*AEO_growth_calcs!E$40</f>
        <v>135642204470809.47</v>
      </c>
      <c r="F12" s="17">
        <f>E12*AEO_growth_calcs!F$40</f>
        <v>136228955024306.2</v>
      </c>
      <c r="G12" s="17">
        <f>F12*AEO_growth_calcs!G$40</f>
        <v>135745640264794.52</v>
      </c>
      <c r="H12" s="17">
        <f>G12*AEO_growth_calcs!H$40</f>
        <v>136007900455221.81</v>
      </c>
      <c r="I12" s="17">
        <f>H12*AEO_growth_calcs!I$40</f>
        <v>135525257356710.05</v>
      </c>
      <c r="J12" s="17">
        <f>I12*AEO_growth_calcs!J$40</f>
        <v>135326617520994.58</v>
      </c>
      <c r="K12" s="17">
        <f>J12*AEO_growth_calcs!K$40</f>
        <v>135041848877059</v>
      </c>
      <c r="L12" s="17">
        <f>K12*AEO_growth_calcs!L$40</f>
        <v>135324883698413.45</v>
      </c>
      <c r="M12" s="17">
        <f>L12*AEO_growth_calcs!M$40</f>
        <v>135523586014221.91</v>
      </c>
      <c r="N12" s="17">
        <f>M12*AEO_growth_calcs!N$40</f>
        <v>136348729362614.45</v>
      </c>
      <c r="O12" s="17">
        <f>N12*AEO_growth_calcs!O$40</f>
        <v>136239029939304.72</v>
      </c>
      <c r="P12" s="17">
        <f>O12*AEO_growth_calcs!P$40</f>
        <v>136318660817851.39</v>
      </c>
      <c r="Q12" s="17">
        <f>P12*AEO_growth_calcs!Q$40</f>
        <v>136432562027416.31</v>
      </c>
      <c r="R12" s="17">
        <f>Q12*AEO_growth_calcs!R$40</f>
        <v>136777046020250.3</v>
      </c>
      <c r="S12" s="17">
        <f>R12*AEO_growth_calcs!S$40</f>
        <v>137142929444941.72</v>
      </c>
      <c r="T12" s="17">
        <f>S12*AEO_growth_calcs!T$40</f>
        <v>138462852649913.94</v>
      </c>
      <c r="U12" s="17">
        <f>T12*AEO_growth_calcs!U$40</f>
        <v>138999322348557.31</v>
      </c>
      <c r="V12" s="17">
        <f>U12*AEO_growth_calcs!V$40</f>
        <v>139436401839238.39</v>
      </c>
      <c r="W12" s="17">
        <f>V12*AEO_growth_calcs!W$40</f>
        <v>139558550421081.22</v>
      </c>
      <c r="X12" s="17">
        <f>W12*AEO_growth_calcs!X$40</f>
        <v>139554520455081.81</v>
      </c>
      <c r="Y12" s="17">
        <f>X12*AEO_growth_calcs!Y$40</f>
        <v>140599390670582.19</v>
      </c>
      <c r="Z12" s="17">
        <f>Y12*AEO_growth_calcs!Z$40</f>
        <v>141436389616624.03</v>
      </c>
      <c r="AA12" s="17">
        <f>Z12*AEO_growth_calcs!AA$40</f>
        <v>141799945657850.69</v>
      </c>
      <c r="AB12" s="17">
        <f>AA12*AEO_growth_calcs!AB$40</f>
        <v>142419295199877.53</v>
      </c>
    </row>
    <row r="13" spans="1:28" x14ac:dyDescent="0.25">
      <c r="A13" s="4" t="s">
        <v>545</v>
      </c>
      <c r="B13" s="17">
        <f>Petroleum_calcs!B24</f>
        <v>62174554555221.461</v>
      </c>
      <c r="C13" s="17">
        <f>B13*AEO_growth_calcs!C$41</f>
        <v>62174554555221.461</v>
      </c>
      <c r="D13" s="17">
        <f>C13*AEO_growth_calcs!D$41</f>
        <v>73854868729339.203</v>
      </c>
      <c r="E13" s="17">
        <f>D13*AEO_growth_calcs!E$41</f>
        <v>71011640529437.469</v>
      </c>
      <c r="F13" s="17">
        <f>E13*AEO_growth_calcs!F$41</f>
        <v>73078186606049.703</v>
      </c>
      <c r="G13" s="17">
        <f>F13*AEO_growth_calcs!G$41</f>
        <v>74059312453220.906</v>
      </c>
      <c r="H13" s="17">
        <f>G13*AEO_growth_calcs!H$41</f>
        <v>61466714111431.227</v>
      </c>
      <c r="I13" s="17">
        <f>H13*AEO_growth_calcs!I$41</f>
        <v>64334243858047.703</v>
      </c>
      <c r="J13" s="17">
        <f>I13*AEO_growth_calcs!J$41</f>
        <v>65588426457134.992</v>
      </c>
      <c r="K13" s="17">
        <f>J13*AEO_growth_calcs!K$41</f>
        <v>68562349489211.633</v>
      </c>
      <c r="L13" s="17">
        <f>K13*AEO_growth_calcs!L$41</f>
        <v>69738825767392.508</v>
      </c>
      <c r="M13" s="17">
        <f>L13*AEO_growth_calcs!M$41</f>
        <v>70726664587057.891</v>
      </c>
      <c r="N13" s="17">
        <f>M13*AEO_growth_calcs!N$41</f>
        <v>66443272204260.664</v>
      </c>
      <c r="O13" s="17">
        <f>N13*AEO_growth_calcs!O$41</f>
        <v>69544536513694.141</v>
      </c>
      <c r="P13" s="17">
        <f>O13*AEO_growth_calcs!P$41</f>
        <v>68878791390871.781</v>
      </c>
      <c r="Q13" s="17">
        <f>P13*AEO_growth_calcs!Q$41</f>
        <v>67835847568173.391</v>
      </c>
      <c r="R13" s="17">
        <f>Q13*AEO_growth_calcs!R$41</f>
        <v>66773972576755.602</v>
      </c>
      <c r="S13" s="17">
        <f>R13*AEO_growth_calcs!S$41</f>
        <v>65601336470612.891</v>
      </c>
      <c r="T13" s="17">
        <f>S13*AEO_growth_calcs!T$41</f>
        <v>64437676400180.734</v>
      </c>
      <c r="U13" s="17">
        <f>T13*AEO_growth_calcs!U$41</f>
        <v>63222176938662.516</v>
      </c>
      <c r="V13" s="17">
        <f>U13*AEO_growth_calcs!V$41</f>
        <v>61953817948753.445</v>
      </c>
      <c r="W13" s="17">
        <f>V13*AEO_growth_calcs!W$41</f>
        <v>60631544116000.289</v>
      </c>
      <c r="X13" s="17">
        <f>W13*AEO_growth_calcs!X$41</f>
        <v>59254270811659.445</v>
      </c>
      <c r="Y13" s="17">
        <f>X13*AEO_growth_calcs!Y$41</f>
        <v>58026224833863.891</v>
      </c>
      <c r="Z13" s="17">
        <f>Y13*AEO_growth_calcs!Z$41</f>
        <v>56535634208678.063</v>
      </c>
      <c r="AA13" s="17">
        <f>Z13*AEO_growth_calcs!AA$41</f>
        <v>54986678831370.344</v>
      </c>
      <c r="AB13" s="17">
        <f>AA13*AEO_growth_calcs!AB$41</f>
        <v>53378191993184.109</v>
      </c>
    </row>
    <row r="14" spans="1:28" x14ac:dyDescent="0.25">
      <c r="A14" s="4" t="s">
        <v>6618</v>
      </c>
      <c r="B14" s="17">
        <f>Petroleum_calcs!B20</f>
        <v>214578255975405.84</v>
      </c>
      <c r="C14" s="17">
        <f>B14*AEO_growth_calcs!C$42</f>
        <v>214578255975405.84</v>
      </c>
      <c r="D14" s="17">
        <f>C14*AEO_growth_calcs!D$42</f>
        <v>209377277498865.63</v>
      </c>
      <c r="E14" s="17">
        <f>D14*AEO_growth_calcs!E$42</f>
        <v>210752422060545.59</v>
      </c>
      <c r="F14" s="17">
        <f>E14*AEO_growth_calcs!F$42</f>
        <v>212532128302307.28</v>
      </c>
      <c r="G14" s="17">
        <f>F14*AEO_growth_calcs!G$42</f>
        <v>214315826017850.13</v>
      </c>
      <c r="H14" s="17">
        <f>G14*AEO_growth_calcs!H$42</f>
        <v>215540213748044.97</v>
      </c>
      <c r="I14" s="17">
        <f>H14*AEO_growth_calcs!I$42</f>
        <v>215263152583758.53</v>
      </c>
      <c r="J14" s="17">
        <f>I14*AEO_growth_calcs!J$42</f>
        <v>217172033997507.84</v>
      </c>
      <c r="K14" s="17">
        <f>J14*AEO_growth_calcs!K$42</f>
        <v>216535815741324.44</v>
      </c>
      <c r="L14" s="17">
        <f>K14*AEO_growth_calcs!L$42</f>
        <v>215562022052741.5</v>
      </c>
      <c r="M14" s="17">
        <f>L14*AEO_growth_calcs!M$42</f>
        <v>216019266150173.59</v>
      </c>
      <c r="N14" s="17">
        <f>M14*AEO_growth_calcs!N$42</f>
        <v>215323490572272.47</v>
      </c>
      <c r="O14" s="17">
        <f>N14*AEO_growth_calcs!O$42</f>
        <v>215455020336048.81</v>
      </c>
      <c r="P14" s="17">
        <f>O14*AEO_growth_calcs!P$42</f>
        <v>216662535590323.53</v>
      </c>
      <c r="Q14" s="17">
        <f>P14*AEO_growth_calcs!Q$42</f>
        <v>215315104699912.28</v>
      </c>
      <c r="R14" s="17">
        <f>Q14*AEO_growth_calcs!R$42</f>
        <v>217134234614887.03</v>
      </c>
      <c r="S14" s="17">
        <f>R14*AEO_growth_calcs!S$42</f>
        <v>217815580448456.56</v>
      </c>
      <c r="T14" s="17">
        <f>S14*AEO_growth_calcs!T$42</f>
        <v>218523544501499.88</v>
      </c>
      <c r="U14" s="17">
        <f>T14*AEO_growth_calcs!U$42</f>
        <v>218555627388547.72</v>
      </c>
      <c r="V14" s="17">
        <f>U14*AEO_growth_calcs!V$42</f>
        <v>218279296525457.97</v>
      </c>
      <c r="W14" s="17">
        <f>V14*AEO_growth_calcs!W$42</f>
        <v>217896014311275.19</v>
      </c>
      <c r="X14" s="17">
        <f>W14*AEO_growth_calcs!X$42</f>
        <v>216258200555440.63</v>
      </c>
      <c r="Y14" s="17">
        <f>X14*AEO_growth_calcs!Y$42</f>
        <v>217134612356885.34</v>
      </c>
      <c r="Z14" s="17">
        <f>Y14*AEO_growth_calcs!Z$42</f>
        <v>216683059572226.22</v>
      </c>
      <c r="AA14" s="17">
        <f>Z14*AEO_growth_calcs!AA$42</f>
        <v>217365714911389.59</v>
      </c>
      <c r="AB14" s="17">
        <f>AA14*AEO_growth_calcs!AB$42</f>
        <v>216318211167556.19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40431800000000</v>
      </c>
      <c r="C18" s="17">
        <f>B18*AEO_growth_calcs!C$46</f>
        <v>40431800000000</v>
      </c>
      <c r="D18" s="17">
        <f>C18*AEO_growth_calcs!D$46</f>
        <v>36740654807654.109</v>
      </c>
      <c r="E18" s="17">
        <f>D18*AEO_growth_calcs!E$46</f>
        <v>43169907994438.203</v>
      </c>
      <c r="F18" s="17">
        <f>E18*AEO_growth_calcs!F$46</f>
        <v>43636789138581.75</v>
      </c>
      <c r="G18" s="17">
        <f>F18*AEO_growth_calcs!G$46</f>
        <v>44473641464609.688</v>
      </c>
      <c r="H18" s="17">
        <f>G18*AEO_growth_calcs!H$46</f>
        <v>53615838180493.945</v>
      </c>
      <c r="I18" s="17">
        <f>H18*AEO_growth_calcs!I$46</f>
        <v>67691697873711.641</v>
      </c>
      <c r="J18" s="17">
        <f>I18*AEO_growth_calcs!J$46</f>
        <v>71501705008717.938</v>
      </c>
      <c r="K18" s="17">
        <f>J18*AEO_growth_calcs!K$46</f>
        <v>72563788223090.344</v>
      </c>
      <c r="L18" s="17">
        <f>K18*AEO_growth_calcs!L$46</f>
        <v>72277520120947.281</v>
      </c>
      <c r="M18" s="17">
        <f>L18*AEO_growth_calcs!M$46</f>
        <v>73661387243152.578</v>
      </c>
      <c r="N18" s="17">
        <f>M18*AEO_growth_calcs!N$46</f>
        <v>75789836985146.453</v>
      </c>
      <c r="O18" s="17">
        <f>N18*AEO_growth_calcs!O$46</f>
        <v>78841697675075.609</v>
      </c>
      <c r="P18" s="17">
        <f>O18*AEO_growth_calcs!P$46</f>
        <v>82688469915469.344</v>
      </c>
      <c r="Q18" s="17">
        <f>P18*AEO_growth_calcs!Q$46</f>
        <v>85602729167273.625</v>
      </c>
      <c r="R18" s="17">
        <f>Q18*AEO_growth_calcs!R$46</f>
        <v>88516809947692.531</v>
      </c>
      <c r="S18" s="17">
        <f>R18*AEO_growth_calcs!S$46</f>
        <v>91856366510847.766</v>
      </c>
      <c r="T18" s="17">
        <f>S18*AEO_growth_calcs!T$46</f>
        <v>92131033972941.391</v>
      </c>
      <c r="U18" s="17">
        <f>T18*AEO_growth_calcs!U$46</f>
        <v>92609515757134.391</v>
      </c>
      <c r="V18" s="17">
        <f>U18*AEO_growth_calcs!V$46</f>
        <v>92817791863868.141</v>
      </c>
      <c r="W18" s="17">
        <f>V18*AEO_growth_calcs!W$46</f>
        <v>92480659416892.938</v>
      </c>
      <c r="X18" s="17">
        <f>W18*AEO_growth_calcs!X$46</f>
        <v>93790103971396.438</v>
      </c>
      <c r="Y18" s="17">
        <f>X18*AEO_growth_calcs!Y$46</f>
        <v>96245513291399.109</v>
      </c>
      <c r="Z18" s="17">
        <f>Y18*AEO_growth_calcs!Z$46</f>
        <v>100665178678849.7</v>
      </c>
      <c r="AA18" s="17">
        <f>Z18*AEO_growth_calcs!AA$46</f>
        <v>103782002953055.72</v>
      </c>
      <c r="AB18" s="17">
        <f>AA18*AEO_growth_calcs!AB$46</f>
        <v>106297557129930.08</v>
      </c>
    </row>
    <row r="19" spans="1:28" x14ac:dyDescent="0.25">
      <c r="A19" s="4" t="s">
        <v>6621</v>
      </c>
      <c r="B19" s="17">
        <f>Petroleum_calcs!B21</f>
        <v>41682540291832.586</v>
      </c>
      <c r="C19" s="17">
        <f>B19*AEO_growth_calcs!C$47</f>
        <v>41682540291832.586</v>
      </c>
      <c r="D19" s="17">
        <f>C19*AEO_growth_calcs!D$47</f>
        <v>40672232915067.492</v>
      </c>
      <c r="E19" s="17">
        <f>D19*AEO_growth_calcs!E$47</f>
        <v>40939359322348.43</v>
      </c>
      <c r="F19" s="17">
        <f>E19*AEO_growth_calcs!F$47</f>
        <v>41285073182276.344</v>
      </c>
      <c r="G19" s="17">
        <f>F19*AEO_growth_calcs!G$47</f>
        <v>41631562399268.977</v>
      </c>
      <c r="H19" s="17">
        <f>G19*AEO_growth_calcs!H$47</f>
        <v>41869403790348.797</v>
      </c>
      <c r="I19" s="17">
        <f>H19*AEO_growth_calcs!I$47</f>
        <v>41815583737188.352</v>
      </c>
      <c r="J19" s="17">
        <f>I19*AEO_growth_calcs!J$47</f>
        <v>42186390304141.039</v>
      </c>
      <c r="K19" s="17">
        <f>J19*AEO_growth_calcs!K$47</f>
        <v>42062802790684.859</v>
      </c>
      <c r="L19" s="17">
        <f>K19*AEO_growth_calcs!L$47</f>
        <v>41873640126109.273</v>
      </c>
      <c r="M19" s="17">
        <f>L19*AEO_growth_calcs!M$47</f>
        <v>41962461313641.906</v>
      </c>
      <c r="N19" s="17">
        <f>M19*AEO_growth_calcs!N$47</f>
        <v>41827304592248.563</v>
      </c>
      <c r="O19" s="17">
        <f>N19*AEO_growth_calcs!O$47</f>
        <v>41852854686563.859</v>
      </c>
      <c r="P19" s="17">
        <f>O19*AEO_growth_calcs!P$47</f>
        <v>42087418543048.352</v>
      </c>
      <c r="Q19" s="17">
        <f>P19*AEO_growth_calcs!Q$47</f>
        <v>41825675608636.281</v>
      </c>
      <c r="R19" s="17">
        <f>Q19*AEO_growth_calcs!R$47</f>
        <v>42179047648279.031</v>
      </c>
      <c r="S19" s="17">
        <f>R19*AEO_growth_calcs!S$47</f>
        <v>42311401343816.984</v>
      </c>
      <c r="T19" s="17">
        <f>S19*AEO_growth_calcs!T$47</f>
        <v>42448925717067.227</v>
      </c>
      <c r="U19" s="17">
        <f>T19*AEO_growth_calcs!U$47</f>
        <v>42455157924640.969</v>
      </c>
      <c r="V19" s="17">
        <f>U19*AEO_growth_calcs!V$47</f>
        <v>42401479734918.258</v>
      </c>
      <c r="W19" s="17">
        <f>V19*AEO_growth_calcs!W$47</f>
        <v>42327025889335.477</v>
      </c>
      <c r="X19" s="17">
        <f>W19*AEO_growth_calcs!X$47</f>
        <v>42008875116985.477</v>
      </c>
      <c r="Y19" s="17">
        <f>X19*AEO_growth_calcs!Y$47</f>
        <v>42179121025919.25</v>
      </c>
      <c r="Z19" s="17">
        <f>Y19*AEO_growth_calcs!Z$47</f>
        <v>42091405394832.195</v>
      </c>
      <c r="AA19" s="17">
        <f>Z19*AEO_growth_calcs!AA$47</f>
        <v>42224013466189.5</v>
      </c>
      <c r="AB19" s="17">
        <f>AA19*AEO_growth_calcs!AB$47</f>
        <v>42020532378090.875</v>
      </c>
    </row>
    <row r="20" spans="1:28" x14ac:dyDescent="0.25">
      <c r="A20" s="4" t="s">
        <v>6622</v>
      </c>
      <c r="B20" s="17">
        <f>Petroleum_calcs!B22</f>
        <v>401108705198.48004</v>
      </c>
      <c r="C20" s="17">
        <f>B20*AEO_growth_calcs!C$48</f>
        <v>401108705198.48004</v>
      </c>
      <c r="D20" s="17">
        <f>C20*AEO_growth_calcs!D$48</f>
        <v>409625874873.12598</v>
      </c>
      <c r="E20" s="17">
        <f>D20*AEO_growth_calcs!E$48</f>
        <v>453499027783.00146</v>
      </c>
      <c r="F20" s="17">
        <f>E20*AEO_growth_calcs!F$48</f>
        <v>449175824006.66583</v>
      </c>
      <c r="G20" s="17">
        <f>F20*AEO_growth_calcs!G$48</f>
        <v>450367391028.70087</v>
      </c>
      <c r="H20" s="17">
        <f>G20*AEO_growth_calcs!H$48</f>
        <v>452741360367.47821</v>
      </c>
      <c r="I20" s="17">
        <f>H20*AEO_growth_calcs!I$48</f>
        <v>474814371841.88586</v>
      </c>
      <c r="J20" s="17">
        <f>I20*AEO_growth_calcs!J$48</f>
        <v>495845351146.71747</v>
      </c>
      <c r="K20" s="17">
        <f>J20*AEO_growth_calcs!K$48</f>
        <v>515795982564.93018</v>
      </c>
      <c r="L20" s="17">
        <f>K20*AEO_growth_calcs!L$48</f>
        <v>529994285739.10687</v>
      </c>
      <c r="M20" s="17">
        <f>L20*AEO_growth_calcs!M$48</f>
        <v>540814333564.01685</v>
      </c>
      <c r="N20" s="17">
        <f>M20*AEO_growth_calcs!N$48</f>
        <v>546687511650.72589</v>
      </c>
      <c r="O20" s="17">
        <f>N20*AEO_growth_calcs!O$48</f>
        <v>555920978122.08789</v>
      </c>
      <c r="P20" s="17">
        <f>O20*AEO_growth_calcs!P$48</f>
        <v>565754396233.14575</v>
      </c>
      <c r="Q20" s="17">
        <f>P20*AEO_growth_calcs!Q$48</f>
        <v>574253754277.1665</v>
      </c>
      <c r="R20" s="17">
        <f>Q20*AEO_growth_calcs!R$48</f>
        <v>588408874602.67627</v>
      </c>
      <c r="S20" s="17">
        <f>R20*AEO_growth_calcs!S$48</f>
        <v>600937699851.70288</v>
      </c>
      <c r="T20" s="17">
        <f>S20*AEO_growth_calcs!T$48</f>
        <v>607843745402.69507</v>
      </c>
      <c r="U20" s="17">
        <f>T20*AEO_growth_calcs!U$48</f>
        <v>610929921076.50452</v>
      </c>
      <c r="V20" s="17">
        <f>U20*AEO_growth_calcs!V$48</f>
        <v>608357745569.0249</v>
      </c>
      <c r="W20" s="17">
        <f>V20*AEO_growth_calcs!W$48</f>
        <v>602009090145.01318</v>
      </c>
      <c r="X20" s="17">
        <f>W20*AEO_growth_calcs!X$48</f>
        <v>596719294739.27905</v>
      </c>
      <c r="Y20" s="17">
        <f>X20*AEO_growth_calcs!Y$48</f>
        <v>597888959669.00403</v>
      </c>
      <c r="Z20" s="17">
        <f>Y20*AEO_growth_calcs!Z$48</f>
        <v>601658397778.07959</v>
      </c>
      <c r="AA20" s="17">
        <f>Z20*AEO_growth_calcs!AA$48</f>
        <v>603819870221.25757</v>
      </c>
      <c r="AB20" s="17">
        <f>AA20*AEO_growth_calcs!AB$48</f>
        <v>602475765222.99536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21708375000000</v>
      </c>
      <c r="C22" s="17">
        <f>B22*AEO_growth_calcs!C$50</f>
        <v>21708375000000</v>
      </c>
      <c r="D22" s="17">
        <f>C22*AEO_growth_calcs!D$50</f>
        <v>20616319489916.832</v>
      </c>
      <c r="E22" s="17">
        <f>D22*AEO_growth_calcs!E$50</f>
        <v>20576315650551.277</v>
      </c>
      <c r="F22" s="17">
        <f>E22*AEO_growth_calcs!F$50</f>
        <v>20602736202652.102</v>
      </c>
      <c r="G22" s="17">
        <f>F22*AEO_growth_calcs!G$50</f>
        <v>20805940837808.398</v>
      </c>
      <c r="H22" s="17">
        <f>G22*AEO_growth_calcs!H$50</f>
        <v>20760694190302.465</v>
      </c>
      <c r="I22" s="17">
        <f>H22*AEO_growth_calcs!I$50</f>
        <v>20523190593176.102</v>
      </c>
      <c r="J22" s="17">
        <f>I22*AEO_growth_calcs!J$50</f>
        <v>20469624117685.707</v>
      </c>
      <c r="K22" s="17">
        <f>J22*AEO_growth_calcs!K$50</f>
        <v>20568935449431.957</v>
      </c>
      <c r="L22" s="17">
        <f>K22*AEO_growth_calcs!L$50</f>
        <v>20992046329133.156</v>
      </c>
      <c r="M22" s="17">
        <f>L22*AEO_growth_calcs!M$50</f>
        <v>21192687641550.215</v>
      </c>
      <c r="N22" s="17">
        <f>M22*AEO_growth_calcs!N$50</f>
        <v>21248972323329.051</v>
      </c>
      <c r="O22" s="17">
        <f>N22*AEO_growth_calcs!O$50</f>
        <v>21629303076045.305</v>
      </c>
      <c r="P22" s="17">
        <f>O22*AEO_growth_calcs!P$50</f>
        <v>21826579543356.02</v>
      </c>
      <c r="Q22" s="17">
        <f>P22*AEO_growth_calcs!Q$50</f>
        <v>21987996596938.492</v>
      </c>
      <c r="R22" s="17">
        <f>Q22*AEO_growth_calcs!R$50</f>
        <v>22014677869680.469</v>
      </c>
      <c r="S22" s="17">
        <f>R22*AEO_growth_calcs!S$50</f>
        <v>22150028021932.785</v>
      </c>
      <c r="T22" s="17">
        <f>S22*AEO_growth_calcs!T$50</f>
        <v>22248647540492.617</v>
      </c>
      <c r="U22" s="17">
        <f>T22*AEO_growth_calcs!U$50</f>
        <v>22455306078796.047</v>
      </c>
      <c r="V22" s="17">
        <f>U22*AEO_growth_calcs!V$50</f>
        <v>22905493184289.676</v>
      </c>
      <c r="W22" s="17">
        <f>V22*AEO_growth_calcs!W$50</f>
        <v>23209774823653.09</v>
      </c>
      <c r="X22" s="17">
        <f>W22*AEO_growth_calcs!X$50</f>
        <v>23371096365713.555</v>
      </c>
      <c r="Y22" s="17">
        <f>X22*AEO_growth_calcs!Y$50</f>
        <v>23605479059323.566</v>
      </c>
      <c r="Z22" s="17">
        <f>Y22*AEO_growth_calcs!Z$50</f>
        <v>23758927354299.758</v>
      </c>
      <c r="AA22" s="17">
        <f>Z22*AEO_growth_calcs!AA$50</f>
        <v>23877784989954.895</v>
      </c>
      <c r="AB22" s="17">
        <f>AA22*AEO_growth_calcs!AB$50</f>
        <v>24015427418735.352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348545120500000</v>
      </c>
      <c r="C3" s="17">
        <f>MAX(VLOOKUP("zero_test", Keys!$B:$C, 2, FALSE), $B3*AEO_growth_calcs!C$55, 'BFPIaE-production'!C3-Demand_calcs!C5)</f>
        <v>348545120500000</v>
      </c>
      <c r="D3" s="17">
        <f>MAX(VLOOKUP("zero_test", Keys!$B:$C, 2, FALSE), $B3*AEO_growth_calcs!D$55, 'BFPIaE-production'!D3-Demand_calcs!D5)</f>
        <v>346670473212686.06</v>
      </c>
      <c r="E3" s="17">
        <f>MAX(VLOOKUP("zero_test", Keys!$B:$C, 2, FALSE), $B3*AEO_growth_calcs!E$55, 'BFPIaE-production'!E3-Demand_calcs!E5)</f>
        <v>295626685787905.75</v>
      </c>
      <c r="F3" s="17">
        <f>MAX(VLOOKUP("zero_test", Keys!$B:$C, 2, FALSE), $B3*AEO_growth_calcs!F$55, 'BFPIaE-production'!F3-Demand_calcs!F5)</f>
        <v>277614286120882.78</v>
      </c>
      <c r="G3" s="17">
        <f>MAX(VLOOKUP("zero_test", Keys!$B:$C, 2, FALSE), $B3*AEO_growth_calcs!G$55, 'BFPIaE-production'!G3-Demand_calcs!G5)</f>
        <v>267544307114049.06</v>
      </c>
      <c r="H3" s="17">
        <f>MAX(VLOOKUP("zero_test", Keys!$B:$C, 2, FALSE), $B3*AEO_growth_calcs!H$55, 'BFPIaE-production'!H3-Demand_calcs!H5)</f>
        <v>272073252178394.19</v>
      </c>
      <c r="I3" s="17">
        <f>MAX(VLOOKUP("zero_test", Keys!$B:$C, 2, FALSE), $B3*AEO_growth_calcs!I$55, 'BFPIaE-production'!I3-Demand_calcs!I5)</f>
        <v>259401641340430.81</v>
      </c>
      <c r="J3" s="17">
        <f>MAX(VLOOKUP("zero_test", Keys!$B:$C, 2, FALSE), $B3*AEO_growth_calcs!J$55, 'BFPIaE-production'!J3-Demand_calcs!J5)</f>
        <v>255528272783557.75</v>
      </c>
      <c r="K3" s="17">
        <f>MAX(VLOOKUP("zero_test", Keys!$B:$C, 2, FALSE), $B3*AEO_growth_calcs!K$55, 'BFPIaE-production'!K3-Demand_calcs!K5)</f>
        <v>263924364632133.88</v>
      </c>
      <c r="L3" s="17">
        <f>MAX(VLOOKUP("zero_test", Keys!$B:$C, 2, FALSE), $B3*AEO_growth_calcs!L$55, 'BFPIaE-production'!L3-Demand_calcs!L5)</f>
        <v>236608412382132.13</v>
      </c>
      <c r="M3" s="17">
        <f>MAX(VLOOKUP("zero_test", Keys!$B:$C, 2, FALSE), $B3*AEO_growth_calcs!M$55, 'BFPIaE-production'!M3-Demand_calcs!M5)</f>
        <v>236983766007745.25</v>
      </c>
      <c r="N3" s="17">
        <f>MAX(VLOOKUP("zero_test", Keys!$B:$C, 2, FALSE), $B3*AEO_growth_calcs!N$55, 'BFPIaE-production'!N3-Demand_calcs!N5)</f>
        <v>237957391855427.03</v>
      </c>
      <c r="O3" s="17">
        <f>MAX(VLOOKUP("zero_test", Keys!$B:$C, 2, FALSE), $B3*AEO_growth_calcs!O$55, 'BFPIaE-production'!O3-Demand_calcs!O5)</f>
        <v>217915443554859.56</v>
      </c>
      <c r="P3" s="17">
        <f>MAX(VLOOKUP("zero_test", Keys!$B:$C, 2, FALSE), $B3*AEO_growth_calcs!P$55, 'BFPIaE-production'!P3-Demand_calcs!P5)</f>
        <v>220972211649887.72</v>
      </c>
      <c r="Q3" s="17">
        <f>MAX(VLOOKUP("zero_test", Keys!$B:$C, 2, FALSE), $B3*AEO_growth_calcs!Q$55, 'BFPIaE-production'!Q3-Demand_calcs!Q5)</f>
        <v>215297827046150.34</v>
      </c>
      <c r="R3" s="17">
        <f>MAX(VLOOKUP("zero_test", Keys!$B:$C, 2, FALSE), $B3*AEO_growth_calcs!R$55, 'BFPIaE-production'!R3-Demand_calcs!R5)</f>
        <v>204381360676806.03</v>
      </c>
      <c r="S3" s="17">
        <f>MAX(VLOOKUP("zero_test", Keys!$B:$C, 2, FALSE), $B3*AEO_growth_calcs!S$55, 'BFPIaE-production'!S3-Demand_calcs!S5)</f>
        <v>199875991172549.25</v>
      </c>
      <c r="T3" s="17">
        <f>MAX(VLOOKUP("zero_test", Keys!$B:$C, 2, FALSE), $B3*AEO_growth_calcs!T$55, 'BFPIaE-production'!T3-Demand_calcs!T5)</f>
        <v>224724712238582.19</v>
      </c>
      <c r="U3" s="17">
        <f>MAX(VLOOKUP("zero_test", Keys!$B:$C, 2, FALSE), $B3*AEO_growth_calcs!U$55, 'BFPIaE-production'!U3-Demand_calcs!U5)</f>
        <v>233534873689400.75</v>
      </c>
      <c r="V3" s="17">
        <f>MAX(VLOOKUP("zero_test", Keys!$B:$C, 2, FALSE), $B3*AEO_growth_calcs!V$55, 'BFPIaE-production'!V3-Demand_calcs!V5)</f>
        <v>233521401973094.13</v>
      </c>
      <c r="W3" s="17">
        <f>MAX(VLOOKUP("zero_test", Keys!$B:$C, 2, FALSE), $B3*AEO_growth_calcs!W$55, 'BFPIaE-production'!W3-Demand_calcs!W5)</f>
        <v>311363165822314.81</v>
      </c>
      <c r="X3" s="17">
        <f>MAX(VLOOKUP("zero_test", Keys!$B:$C, 2, FALSE), $B3*AEO_growth_calcs!X$55, 'BFPIaE-production'!X3-Demand_calcs!X5)</f>
        <v>359109632373682.44</v>
      </c>
      <c r="Y3" s="17">
        <f>MAX(VLOOKUP("zero_test", Keys!$B:$C, 2, FALSE), $B3*AEO_growth_calcs!Y$55, 'BFPIaE-production'!Y3-Demand_calcs!Y5)</f>
        <v>411098224044550.75</v>
      </c>
      <c r="Z3" s="17">
        <f>MAX(VLOOKUP("zero_test", Keys!$B:$C, 2, FALSE), $B3*AEO_growth_calcs!Z$55, 'BFPIaE-production'!Z3-Demand_calcs!Z5)</f>
        <v>426356484581071.81</v>
      </c>
      <c r="AA3" s="17">
        <f>MAX(VLOOKUP("zero_test", Keys!$B:$C, 2, FALSE), $B3*AEO_growth_calcs!AA$55, 'BFPIaE-production'!AA3-Demand_calcs!AA5)</f>
        <v>454437456607403.63</v>
      </c>
      <c r="AB3" s="17">
        <f>MAX(VLOOKUP("zero_test", Keys!$B:$C, 2, FALSE), $B3*AEO_growth_calcs!AB$55, 'BFPIaE-production'!AB3-Demand_calcs!AB5)</f>
        <v>457384172714832.56</v>
      </c>
    </row>
    <row r="4" spans="1:28" x14ac:dyDescent="0.25">
      <c r="A4" s="4" t="s">
        <v>6611</v>
      </c>
      <c r="B4" s="17">
        <f>NG_calcs!B12</f>
        <v>1176880930000000</v>
      </c>
      <c r="C4" s="17">
        <f>MAX(VLOOKUP("zero_test", Keys!$B:$C, 2, FALSE), $B4*AEO_growth_calcs!C$56, 'BFPIaE-production'!C4-Demand_calcs!C6)</f>
        <v>1176880930000000</v>
      </c>
      <c r="D4" s="17">
        <f>MAX(VLOOKUP("zero_test", Keys!$B:$C, 2, FALSE), $B4*AEO_growth_calcs!D$56, 'BFPIaE-production'!D4-Demand_calcs!D6)</f>
        <v>1180536232836394.3</v>
      </c>
      <c r="E4" s="17">
        <f>MAX(VLOOKUP("zero_test", Keys!$B:$C, 2, FALSE), $B4*AEO_growth_calcs!E$56, 'BFPIaE-production'!E4-Demand_calcs!E6)</f>
        <v>1178601316389743.5</v>
      </c>
      <c r="F4" s="17">
        <f>MAX(VLOOKUP("zero_test", Keys!$B:$C, 2, FALSE), $B4*AEO_growth_calcs!F$56, 'BFPIaE-production'!F4-Demand_calcs!F6)</f>
        <v>1237947369397701.8</v>
      </c>
      <c r="G4" s="17">
        <f>MAX(VLOOKUP("zero_test", Keys!$B:$C, 2, FALSE), $B4*AEO_growth_calcs!G$56, 'BFPIaE-production'!G4-Demand_calcs!G6)</f>
        <v>1298851588082142.3</v>
      </c>
      <c r="H4" s="17">
        <f>MAX(VLOOKUP("zero_test", Keys!$B:$C, 2, FALSE), $B4*AEO_growth_calcs!H$56, 'BFPIaE-production'!H4-Demand_calcs!H6)</f>
        <v>1376062208164442</v>
      </c>
      <c r="I4" s="17">
        <f>MAX(VLOOKUP("zero_test", Keys!$B:$C, 2, FALSE), $B4*AEO_growth_calcs!I$56, 'BFPIaE-production'!I4-Demand_calcs!I6)</f>
        <v>1443705775676058.8</v>
      </c>
      <c r="J4" s="17">
        <f>MAX(VLOOKUP("zero_test", Keys!$B:$C, 2, FALSE), $B4*AEO_growth_calcs!J$56, 'BFPIaE-production'!J4-Demand_calcs!J6)</f>
        <v>1521951556209757.8</v>
      </c>
      <c r="K4" s="17">
        <f>MAX(VLOOKUP("zero_test", Keys!$B:$C, 2, FALSE), $B4*AEO_growth_calcs!K$56, 'BFPIaE-production'!K4-Demand_calcs!K6)</f>
        <v>1586960073614497.3</v>
      </c>
      <c r="L4" s="17">
        <f>MAX(VLOOKUP("zero_test", Keys!$B:$C, 2, FALSE), $B4*AEO_growth_calcs!L$56, 'BFPIaE-production'!L4-Demand_calcs!L6)</f>
        <v>1646212622568047.5</v>
      </c>
      <c r="M4" s="17">
        <f>MAX(VLOOKUP("zero_test", Keys!$B:$C, 2, FALSE), $B4*AEO_growth_calcs!M$56, 'BFPIaE-production'!M4-Demand_calcs!M6)</f>
        <v>1693433934271763</v>
      </c>
      <c r="N4" s="17">
        <f>MAX(VLOOKUP("zero_test", Keys!$B:$C, 2, FALSE), $B4*AEO_growth_calcs!N$56, 'BFPIaE-production'!N4-Demand_calcs!N6)</f>
        <v>1742946712788090.5</v>
      </c>
      <c r="O4" s="17">
        <f>MAX(VLOOKUP("zero_test", Keys!$B:$C, 2, FALSE), $B4*AEO_growth_calcs!O$56, 'BFPIaE-production'!O4-Demand_calcs!O6)</f>
        <v>1781406959227849.3</v>
      </c>
      <c r="P4" s="17">
        <f>MAX(VLOOKUP("zero_test", Keys!$B:$C, 2, FALSE), $B4*AEO_growth_calcs!P$56, 'BFPIaE-production'!P4-Demand_calcs!P6)</f>
        <v>1812425341473159.3</v>
      </c>
      <c r="Q4" s="17">
        <f>MAX(VLOOKUP("zero_test", Keys!$B:$C, 2, FALSE), $B4*AEO_growth_calcs!Q$56, 'BFPIaE-production'!Q4-Demand_calcs!Q6)</f>
        <v>1840707230533696.3</v>
      </c>
      <c r="R4" s="17">
        <f>MAX(VLOOKUP("zero_test", Keys!$B:$C, 2, FALSE), $B4*AEO_growth_calcs!R$56, 'BFPIaE-production'!R4-Demand_calcs!R6)</f>
        <v>1871759927002746.5</v>
      </c>
      <c r="S4" s="17">
        <f>MAX(VLOOKUP("zero_test", Keys!$B:$C, 2, FALSE), $B4*AEO_growth_calcs!S$56, 'BFPIaE-production'!S4-Demand_calcs!S6)</f>
        <v>1897577719595504.5</v>
      </c>
      <c r="T4" s="17">
        <f>MAX(VLOOKUP("zero_test", Keys!$B:$C, 2, FALSE), $B4*AEO_growth_calcs!T$56, 'BFPIaE-production'!T4-Demand_calcs!T6)</f>
        <v>1932265077439881.5</v>
      </c>
      <c r="U4" s="17">
        <f>MAX(VLOOKUP("zero_test", Keys!$B:$C, 2, FALSE), $B4*AEO_growth_calcs!U$56, 'BFPIaE-production'!U4-Demand_calcs!U6)</f>
        <v>1963187926769225.5</v>
      </c>
      <c r="V4" s="17">
        <f>MAX(VLOOKUP("zero_test", Keys!$B:$C, 2, FALSE), $B4*AEO_growth_calcs!V$56, 'BFPIaE-production'!V4-Demand_calcs!V6)</f>
        <v>1975651399742269.5</v>
      </c>
      <c r="W4" s="17">
        <f>MAX(VLOOKUP("zero_test", Keys!$B:$C, 2, FALSE), $B4*AEO_growth_calcs!W$56, 'BFPIaE-production'!W4-Demand_calcs!W6)</f>
        <v>2000886820856532.3</v>
      </c>
      <c r="X4" s="17">
        <f>MAX(VLOOKUP("zero_test", Keys!$B:$C, 2, FALSE), $B4*AEO_growth_calcs!X$56, 'BFPIaE-production'!X4-Demand_calcs!X6)</f>
        <v>2051557461842827</v>
      </c>
      <c r="Y4" s="17">
        <f>MAX(VLOOKUP("zero_test", Keys!$B:$C, 2, FALSE), $B4*AEO_growth_calcs!Y$56, 'BFPIaE-production'!Y4-Demand_calcs!Y6)</f>
        <v>2083158656623492.3</v>
      </c>
      <c r="Z4" s="17">
        <f>MAX(VLOOKUP("zero_test", Keys!$B:$C, 2, FALSE), $B4*AEO_growth_calcs!Z$56, 'BFPIaE-production'!Z4-Demand_calcs!Z6)</f>
        <v>2108980418727993.8</v>
      </c>
      <c r="AA4" s="17">
        <f>MAX(VLOOKUP("zero_test", Keys!$B:$C, 2, FALSE), $B4*AEO_growth_calcs!AA$56, 'BFPIaE-production'!AA4-Demand_calcs!AA6)</f>
        <v>2115256481428987.3</v>
      </c>
      <c r="AB4" s="17">
        <f>MAX(VLOOKUP("zero_test", Keys!$B:$C, 2, FALSE), $B4*AEO_growth_calcs!AB$56, 'BFPIaE-production'!AB4-Demand_calcs!AB6)</f>
        <v>2121234389692339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42693434237972.117</v>
      </c>
      <c r="C10" s="17">
        <f>MAX(VLOOKUP("zero_test", Keys!$B:$C, 2, FALSE), $B10*AEO_growth_calcs!C$62, 'BFPIaE-production'!C10-Demand_calcs!C12)</f>
        <v>577220888566748.88</v>
      </c>
      <c r="D10" s="17">
        <f>MAX(VLOOKUP("zero_test", Keys!$B:$C, 2, FALSE), $B10*AEO_growth_calcs!D$62, 'BFPIaE-production'!D10-Demand_calcs!D12)</f>
        <v>559039567279575.5</v>
      </c>
      <c r="E10" s="17">
        <f>MAX(VLOOKUP("zero_test", Keys!$B:$C, 2, FALSE), $B10*AEO_growth_calcs!E$62, 'BFPIaE-production'!E10-Demand_calcs!E12)</f>
        <v>571612327821766</v>
      </c>
      <c r="F10" s="17">
        <f>MAX(VLOOKUP("zero_test", Keys!$B:$C, 2, FALSE), $B10*AEO_growth_calcs!F$62, 'BFPIaE-production'!F10-Demand_calcs!F12)</f>
        <v>587451080913566.25</v>
      </c>
      <c r="G10" s="17">
        <f>MAX(VLOOKUP("zero_test", Keys!$B:$C, 2, FALSE), $B10*AEO_growth_calcs!G$62, 'BFPIaE-production'!G10-Demand_calcs!G12)</f>
        <v>603250189801763.5</v>
      </c>
      <c r="H10" s="17">
        <f>MAX(VLOOKUP("zero_test", Keys!$B:$C, 2, FALSE), $B10*AEO_growth_calcs!H$62, 'BFPIaE-production'!H10-Demand_calcs!H12)</f>
        <v>616540295295822.38</v>
      </c>
      <c r="I10" s="17">
        <f>MAX(VLOOKUP("zero_test", Keys!$B:$C, 2, FALSE), $B10*AEO_growth_calcs!I$62, 'BFPIaE-production'!I10-Demand_calcs!I12)</f>
        <v>624468111876537.13</v>
      </c>
      <c r="J10" s="17">
        <f>MAX(VLOOKUP("zero_test", Keys!$B:$C, 2, FALSE), $B10*AEO_growth_calcs!J$62, 'BFPIaE-production'!J10-Demand_calcs!J12)</f>
        <v>642577827161504.63</v>
      </c>
      <c r="K10" s="17">
        <f>MAX(VLOOKUP("zero_test", Keys!$B:$C, 2, FALSE), $B10*AEO_growth_calcs!K$62, 'BFPIaE-production'!K10-Demand_calcs!K12)</f>
        <v>649201880851305.5</v>
      </c>
      <c r="L10" s="17">
        <f>MAX(VLOOKUP("zero_test", Keys!$B:$C, 2, FALSE), $B10*AEO_growth_calcs!L$62, 'BFPIaE-production'!L10-Demand_calcs!L12)</f>
        <v>654105264505156.75</v>
      </c>
      <c r="M10" s="17">
        <f>MAX(VLOOKUP("zero_test", Keys!$B:$C, 2, FALSE), $B10*AEO_growth_calcs!M$62, 'BFPIaE-production'!M10-Demand_calcs!M12)</f>
        <v>666317549648217.88</v>
      </c>
      <c r="N10" s="17">
        <f>MAX(VLOOKUP("zero_test", Keys!$B:$C, 2, FALSE), $B10*AEO_growth_calcs!N$62, 'BFPIaE-production'!N10-Demand_calcs!N12)</f>
        <v>672949561328691.88</v>
      </c>
      <c r="O10" s="17">
        <f>MAX(VLOOKUP("zero_test", Keys!$B:$C, 2, FALSE), $B10*AEO_growth_calcs!O$62, 'BFPIaE-production'!O10-Demand_calcs!O12)</f>
        <v>683410805647808.75</v>
      </c>
      <c r="P10" s="17">
        <f>MAX(VLOOKUP("zero_test", Keys!$B:$C, 2, FALSE), $B10*AEO_growth_calcs!P$62, 'BFPIaE-production'!P10-Demand_calcs!P12)</f>
        <v>699073282538802</v>
      </c>
      <c r="Q10" s="17">
        <f>MAX(VLOOKUP("zero_test", Keys!$B:$C, 2, FALSE), $B10*AEO_growth_calcs!Q$62, 'BFPIaE-production'!Q10-Demand_calcs!Q12)</f>
        <v>702925636217019.5</v>
      </c>
      <c r="R10" s="17">
        <f>MAX(VLOOKUP("zero_test", Keys!$B:$C, 2, FALSE), $B10*AEO_growth_calcs!R$62, 'BFPIaE-production'!R10-Demand_calcs!R12)</f>
        <v>722226515171652.75</v>
      </c>
      <c r="S10" s="17">
        <f>MAX(VLOOKUP("zero_test", Keys!$B:$C, 2, FALSE), $B10*AEO_growth_calcs!S$62, 'BFPIaE-production'!S10-Demand_calcs!S12)</f>
        <v>736494875596318.5</v>
      </c>
      <c r="T10" s="17">
        <f>MAX(VLOOKUP("zero_test", Keys!$B:$C, 2, FALSE), $B10*AEO_growth_calcs!T$62, 'BFPIaE-production'!T10-Demand_calcs!T12)</f>
        <v>749512047861939</v>
      </c>
      <c r="U10" s="17">
        <f>MAX(VLOOKUP("zero_test", Keys!$B:$C, 2, FALSE), $B10*AEO_growth_calcs!U$62, 'BFPIaE-production'!U10-Demand_calcs!U12)</f>
        <v>759519411802692.25</v>
      </c>
      <c r="V10" s="17">
        <f>MAX(VLOOKUP("zero_test", Keys!$B:$C, 2, FALSE), $B10*AEO_growth_calcs!V$62, 'BFPIaE-production'!V10-Demand_calcs!V12)</f>
        <v>767911096636376.13</v>
      </c>
      <c r="W10" s="17">
        <f>MAX(VLOOKUP("zero_test", Keys!$B:$C, 2, FALSE), $B10*AEO_growth_calcs!W$62, 'BFPIaE-production'!W10-Demand_calcs!W12)</f>
        <v>775662661802571.5</v>
      </c>
      <c r="X10" s="17">
        <f>MAX(VLOOKUP("zero_test", Keys!$B:$C, 2, FALSE), $B10*AEO_growth_calcs!X$62, 'BFPIaE-production'!X10-Demand_calcs!X12)</f>
        <v>777268966343561.13</v>
      </c>
      <c r="Y10" s="17">
        <f>MAX(VLOOKUP("zero_test", Keys!$B:$C, 2, FALSE), $B10*AEO_growth_calcs!Y$62, 'BFPIaE-production'!Y10-Demand_calcs!Y12)</f>
        <v>790694249095602.25</v>
      </c>
      <c r="Z10" s="17">
        <f>MAX(VLOOKUP("zero_test", Keys!$B:$C, 2, FALSE), $B10*AEO_growth_calcs!Z$62, 'BFPIaE-production'!Z10-Demand_calcs!Z12)</f>
        <v>797473052406709.25</v>
      </c>
      <c r="AA10" s="17">
        <f>MAX(VLOOKUP("zero_test", Keys!$B:$C, 2, FALSE), $B10*AEO_growth_calcs!AA$62, 'BFPIaE-production'!AA10-Demand_calcs!AA12)</f>
        <v>809251691767732.63</v>
      </c>
      <c r="AB10" s="17">
        <f>MAX(VLOOKUP("zero_test", Keys!$B:$C, 2, FALSE), $B10*AEO_growth_calcs!AB$62, 'BFPIaE-production'!AB10-Demand_calcs!AB12)</f>
        <v>812295341061627.13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316705347684237.75</v>
      </c>
      <c r="D11" s="17">
        <f>MAX(VLOOKUP("zero_test", Keys!$B:$C, 2, FALSE), $B11*AEO_growth_calcs!D$63, 'BFPIaE-production'!D11-Demand_calcs!D13)</f>
        <v>303000598694281</v>
      </c>
      <c r="E11" s="17">
        <f>MAX(VLOOKUP("zero_test", Keys!$B:$C, 2, FALSE), $B11*AEO_growth_calcs!E$63, 'BFPIaE-production'!E11-Demand_calcs!E13)</f>
        <v>303768513475716.5</v>
      </c>
      <c r="F11" s="17">
        <f>MAX(VLOOKUP("zero_test", Keys!$B:$C, 2, FALSE), $B11*AEO_growth_calcs!F$63, 'BFPIaE-production'!F11-Demand_calcs!F13)</f>
        <v>308853561946433.38</v>
      </c>
      <c r="G11" s="17">
        <f>MAX(VLOOKUP("zero_test", Keys!$B:$C, 2, FALSE), $B11*AEO_growth_calcs!G$63, 'BFPIaE-production'!G11-Demand_calcs!G13)</f>
        <v>313564853058280.38</v>
      </c>
      <c r="H11" s="17">
        <f>MAX(VLOOKUP("zero_test", Keys!$B:$C, 2, FALSE), $B11*AEO_growth_calcs!H$63, 'BFPIaE-production'!H11-Demand_calcs!H13)</f>
        <v>315798229567641.13</v>
      </c>
      <c r="I11" s="17">
        <f>MAX(VLOOKUP("zero_test", Keys!$B:$C, 2, FALSE), $B11*AEO_growth_calcs!I$63, 'BFPIaE-production'!I11-Demand_calcs!I13)</f>
        <v>317355233714576.63</v>
      </c>
      <c r="J11" s="17">
        <f>MAX(VLOOKUP("zero_test", Keys!$B:$C, 2, FALSE), $B11*AEO_growth_calcs!J$63, 'BFPIaE-production'!J11-Demand_calcs!J13)</f>
        <v>323404154378830.75</v>
      </c>
      <c r="K11" s="17">
        <f>MAX(VLOOKUP("zero_test", Keys!$B:$C, 2, FALSE), $B11*AEO_growth_calcs!K$63, 'BFPIaE-production'!K11-Demand_calcs!K13)</f>
        <v>323223973050725.5</v>
      </c>
      <c r="L11" s="17">
        <f>MAX(VLOOKUP("zero_test", Keys!$B:$C, 2, FALSE), $B11*AEO_growth_calcs!L$63, 'BFPIaE-production'!L11-Demand_calcs!L13)</f>
        <v>322301602326117</v>
      </c>
      <c r="M11" s="17">
        <f>MAX(VLOOKUP("zero_test", Keys!$B:$C, 2, FALSE), $B11*AEO_growth_calcs!M$63, 'BFPIaE-production'!M11-Demand_calcs!M13)</f>
        <v>325121288729869.88</v>
      </c>
      <c r="N11" s="17">
        <f>MAX(VLOOKUP("zero_test", Keys!$B:$C, 2, FALSE), $B11*AEO_growth_calcs!N$63, 'BFPIaE-production'!N11-Demand_calcs!N13)</f>
        <v>324941002062508.13</v>
      </c>
      <c r="O11" s="17">
        <f>MAX(VLOOKUP("zero_test", Keys!$B:$C, 2, FALSE), $B11*AEO_growth_calcs!O$63, 'BFPIaE-production'!O11-Demand_calcs!O13)</f>
        <v>327297328653178.38</v>
      </c>
      <c r="P11" s="17">
        <f>MAX(VLOOKUP("zero_test", Keys!$B:$C, 2, FALSE), $B11*AEO_growth_calcs!P$63, 'BFPIaE-production'!P11-Demand_calcs!P13)</f>
        <v>333055187878267.38</v>
      </c>
      <c r="Q11" s="17">
        <f>MAX(VLOOKUP("zero_test", Keys!$B:$C, 2, FALSE), $B11*AEO_growth_calcs!Q$63, 'BFPIaE-production'!Q11-Demand_calcs!Q13)</f>
        <v>331735854904803.25</v>
      </c>
      <c r="R11" s="17">
        <f>MAX(VLOOKUP("zero_test", Keys!$B:$C, 2, FALSE), $B11*AEO_growth_calcs!R$63, 'BFPIaE-production'!R11-Demand_calcs!R13)</f>
        <v>339234500313619.75</v>
      </c>
      <c r="S11" s="17">
        <f>MAX(VLOOKUP("zero_test", Keys!$B:$C, 2, FALSE), $B11*AEO_growth_calcs!S$63, 'BFPIaE-production'!S11-Demand_calcs!S13)</f>
        <v>343782441691597.13</v>
      </c>
      <c r="T11" s="17">
        <f>MAX(VLOOKUP("zero_test", Keys!$B:$C, 2, FALSE), $B11*AEO_growth_calcs!T$63, 'BFPIaE-production'!T11-Demand_calcs!T13)</f>
        <v>348843641591178.63</v>
      </c>
      <c r="U11" s="17">
        <f>MAX(VLOOKUP("zero_test", Keys!$B:$C, 2, FALSE), $B11*AEO_growth_calcs!U$63, 'BFPIaE-production'!U11-Demand_calcs!U13)</f>
        <v>352114789173509.38</v>
      </c>
      <c r="V11" s="17">
        <f>MAX(VLOOKUP("zero_test", Keys!$B:$C, 2, FALSE), $B11*AEO_growth_calcs!V$63, 'BFPIaE-production'!V11-Demand_calcs!V13)</f>
        <v>354305627844689.88</v>
      </c>
      <c r="W11" s="17">
        <f>MAX(VLOOKUP("zero_test", Keys!$B:$C, 2, FALSE), $B11*AEO_growth_calcs!W$63, 'BFPIaE-production'!W11-Demand_calcs!W13)</f>
        <v>355552182327362.13</v>
      </c>
      <c r="X11" s="17">
        <f>MAX(VLOOKUP("zero_test", Keys!$B:$C, 2, FALSE), $B11*AEO_growth_calcs!X$63, 'BFPIaE-production'!X11-Demand_calcs!X13)</f>
        <v>353072320868923.63</v>
      </c>
      <c r="Y11" s="17">
        <f>MAX(VLOOKUP("zero_test", Keys!$B:$C, 2, FALSE), $B11*AEO_growth_calcs!Y$63, 'BFPIaE-production'!Y11-Demand_calcs!Y13)</f>
        <v>357304291446849.88</v>
      </c>
      <c r="Z11" s="17">
        <f>MAX(VLOOKUP("zero_test", Keys!$B:$C, 2, FALSE), $B11*AEO_growth_calcs!Z$63, 'BFPIaE-production'!Z11-Demand_calcs!Z13)</f>
        <v>357966812783761.5</v>
      </c>
      <c r="AA11" s="17">
        <f>MAX(VLOOKUP("zero_test", Keys!$B:$C, 2, FALSE), $B11*AEO_growth_calcs!AA$63, 'BFPIaE-production'!AA11-Demand_calcs!AA13)</f>
        <v>362119492756936.25</v>
      </c>
      <c r="AB11" s="17">
        <f>MAX(VLOOKUP("zero_test", Keys!$B:$C, 2, FALSE), $B11*AEO_growth_calcs!AB$63, 'BFPIaE-production'!AB11-Demand_calcs!AB13)</f>
        <v>361255899568056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104476665421566.13</v>
      </c>
      <c r="D12" s="17">
        <f>MAX(VLOOKUP("zero_test", Keys!$B:$C, 2, FALSE), $B12*AEO_growth_calcs!D$64, 'BFPIaE-production'!D12-Demand_calcs!D14)</f>
        <v>105324126412231.72</v>
      </c>
      <c r="E12" s="17">
        <f>MAX(VLOOKUP("zero_test", Keys!$B:$C, 2, FALSE), $B12*AEO_growth_calcs!E$64, 'BFPIaE-production'!E12-Demand_calcs!E14)</f>
        <v>104811094470809.47</v>
      </c>
      <c r="F12" s="17">
        <f>MAX(VLOOKUP("zero_test", Keys!$B:$C, 2, FALSE), $B12*AEO_growth_calcs!F$64, 'BFPIaE-production'!F12-Demand_calcs!F14)</f>
        <v>105922435024306.2</v>
      </c>
      <c r="G12" s="17">
        <f>MAX(VLOOKUP("zero_test", Keys!$B:$C, 2, FALSE), $B12*AEO_growth_calcs!G$64, 'BFPIaE-production'!G12-Demand_calcs!G14)</f>
        <v>105960190264794.52</v>
      </c>
      <c r="H12" s="17">
        <f>MAX(VLOOKUP("zero_test", Keys!$B:$C, 2, FALSE), $B12*AEO_growth_calcs!H$64, 'BFPIaE-production'!H12-Demand_calcs!H14)</f>
        <v>106754800455221.81</v>
      </c>
      <c r="I12" s="17">
        <f>MAX(VLOOKUP("zero_test", Keys!$B:$C, 2, FALSE), $B12*AEO_growth_calcs!I$64, 'BFPIaE-production'!I12-Demand_calcs!I14)</f>
        <v>106931717356710.05</v>
      </c>
      <c r="J12" s="17">
        <f>MAX(VLOOKUP("zero_test", Keys!$B:$C, 2, FALSE), $B12*AEO_growth_calcs!J$64, 'BFPIaE-production'!J12-Demand_calcs!J14)</f>
        <v>107378887520994.58</v>
      </c>
      <c r="K12" s="17">
        <f>MAX(VLOOKUP("zero_test", Keys!$B:$C, 2, FALSE), $B12*AEO_growth_calcs!K$64, 'BFPIaE-production'!K12-Demand_calcs!K14)</f>
        <v>107783758877059</v>
      </c>
      <c r="L12" s="17">
        <f>MAX(VLOOKUP("zero_test", Keys!$B:$C, 2, FALSE), $B12*AEO_growth_calcs!L$64, 'BFPIaE-production'!L12-Demand_calcs!L14)</f>
        <v>108748293698413.45</v>
      </c>
      <c r="M12" s="17">
        <f>MAX(VLOOKUP("zero_test", Keys!$B:$C, 2, FALSE), $B12*AEO_growth_calcs!M$64, 'BFPIaE-production'!M12-Demand_calcs!M14)</f>
        <v>109665886014221.91</v>
      </c>
      <c r="N12" s="17">
        <f>MAX(VLOOKUP("zero_test", Keys!$B:$C, 2, FALSE), $B12*AEO_growth_calcs!N$64, 'BFPIaE-production'!N12-Demand_calcs!N14)</f>
        <v>111202089362614.45</v>
      </c>
      <c r="O12" s="17">
        <f>MAX(VLOOKUP("zero_test", Keys!$B:$C, 2, FALSE), $B12*AEO_growth_calcs!O$64, 'BFPIaE-production'!O12-Demand_calcs!O14)</f>
        <v>111796409939304.72</v>
      </c>
      <c r="P12" s="17">
        <f>MAX(VLOOKUP("zero_test", Keys!$B:$C, 2, FALSE), $B12*AEO_growth_calcs!P$64, 'BFPIaE-production'!P12-Demand_calcs!P14)</f>
        <v>112586790817851.39</v>
      </c>
      <c r="Q12" s="17">
        <f>MAX(VLOOKUP("zero_test", Keys!$B:$C, 2, FALSE), $B12*AEO_growth_calcs!Q$64, 'BFPIaE-production'!Q12-Demand_calcs!Q14)</f>
        <v>113434962027416.31</v>
      </c>
      <c r="R12" s="17">
        <f>MAX(VLOOKUP("zero_test", Keys!$B:$C, 2, FALSE), $B12*AEO_growth_calcs!R$64, 'BFPIaE-production'!R12-Demand_calcs!R14)</f>
        <v>114543456020250.3</v>
      </c>
      <c r="S12" s="17">
        <f>MAX(VLOOKUP("zero_test", Keys!$B:$C, 2, FALSE), $B12*AEO_growth_calcs!S$64, 'BFPIaE-production'!S12-Demand_calcs!S14)</f>
        <v>115700179444941.72</v>
      </c>
      <c r="T12" s="17">
        <f>MAX(VLOOKUP("zero_test", Keys!$B:$C, 2, FALSE), $B12*AEO_growth_calcs!T$64, 'BFPIaE-production'!T12-Demand_calcs!T14)</f>
        <v>117711342649913.94</v>
      </c>
      <c r="U12" s="17">
        <f>MAX(VLOOKUP("zero_test", Keys!$B:$C, 2, FALSE), $B12*AEO_growth_calcs!U$64, 'BFPIaE-production'!U12-Demand_calcs!U14)</f>
        <v>118953602348557.31</v>
      </c>
      <c r="V12" s="17">
        <f>MAX(VLOOKUP("zero_test", Keys!$B:$C, 2, FALSE), $B12*AEO_growth_calcs!V$64, 'BFPIaE-production'!V12-Demand_calcs!V14)</f>
        <v>120085651839238.39</v>
      </c>
      <c r="W12" s="17">
        <f>MAX(VLOOKUP("zero_test", Keys!$B:$C, 2, FALSE), $B12*AEO_growth_calcs!W$64, 'BFPIaE-production'!W12-Demand_calcs!W14)</f>
        <v>120893290421081.22</v>
      </c>
      <c r="X12" s="17">
        <f>MAX(VLOOKUP("zero_test", Keys!$B:$C, 2, FALSE), $B12*AEO_growth_calcs!X$64, 'BFPIaE-production'!X12-Demand_calcs!X14)</f>
        <v>121561275455081.81</v>
      </c>
      <c r="Y12" s="17">
        <f>MAX(VLOOKUP("zero_test", Keys!$B:$C, 2, FALSE), $B12*AEO_growth_calcs!Y$64, 'BFPIaE-production'!Y12-Demand_calcs!Y14)</f>
        <v>123269435670582.19</v>
      </c>
      <c r="Z12" s="17">
        <f>MAX(VLOOKUP("zero_test", Keys!$B:$C, 2, FALSE), $B12*AEO_growth_calcs!Z$64, 'BFPIaE-production'!Z12-Demand_calcs!Z14)</f>
        <v>124745228616624.03</v>
      </c>
      <c r="AA12" s="17">
        <f>MAX(VLOOKUP("zero_test", Keys!$B:$C, 2, FALSE), $B12*AEO_growth_calcs!AA$64, 'BFPIaE-production'!AA12-Demand_calcs!AA14)</f>
        <v>125719696657850.69</v>
      </c>
      <c r="AB12" s="17">
        <f>MAX(VLOOKUP("zero_test", Keys!$B:$C, 2, FALSE), $B12*AEO_growth_calcs!AB$64, 'BFPIaE-production'!AB12-Demand_calcs!AB14)</f>
        <v>126912575199877.53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47618514555221.461</v>
      </c>
      <c r="D13" s="17">
        <f>MAX(VLOOKUP("zero_test", Keys!$B:$C, 2, FALSE), $B13*AEO_growth_calcs!D$65, 'BFPIaE-production'!D13-Demand_calcs!D15)</f>
        <v>59215973729339.203</v>
      </c>
      <c r="E13" s="17">
        <f>MAX(VLOOKUP("zero_test", Keys!$B:$C, 2, FALSE), $B13*AEO_growth_calcs!E$65, 'BFPIaE-production'!E13-Demand_calcs!E15)</f>
        <v>56261579529437.469</v>
      </c>
      <c r="F13" s="17">
        <f>MAX(VLOOKUP("zero_test", Keys!$B:$C, 2, FALSE), $B13*AEO_growth_calcs!F$65, 'BFPIaE-production'!F13-Demand_calcs!F15)</f>
        <v>58250784606049.703</v>
      </c>
      <c r="G13" s="17">
        <f>MAX(VLOOKUP("zero_test", Keys!$B:$C, 2, FALSE), $B13*AEO_growth_calcs!G$65, 'BFPIaE-production'!G13-Demand_calcs!G15)</f>
        <v>59200066453220.906</v>
      </c>
      <c r="H13" s="17">
        <f>MAX(VLOOKUP("zero_test", Keys!$B:$C, 2, FALSE), $B13*AEO_growth_calcs!H$65, 'BFPIaE-production'!H13-Demand_calcs!H15)</f>
        <v>46559573111431.227</v>
      </c>
      <c r="I13" s="17">
        <f>MAX(VLOOKUP("zero_test", Keys!$B:$C, 2, FALSE), $B13*AEO_growth_calcs!I$65, 'BFPIaE-production'!I13-Demand_calcs!I15)</f>
        <v>49511834858047.703</v>
      </c>
      <c r="J13" s="17">
        <f>MAX(VLOOKUP("zero_test", Keys!$B:$C, 2, FALSE), $B13*AEO_growth_calcs!J$65, 'BFPIaE-production'!J13-Demand_calcs!J15)</f>
        <v>50871925457134.992</v>
      </c>
      <c r="K13" s="17">
        <f>MAX(VLOOKUP("zero_test", Keys!$B:$C, 2, FALSE), $B13*AEO_growth_calcs!K$65, 'BFPIaE-production'!K13-Demand_calcs!K15)</f>
        <v>53992737489211.633</v>
      </c>
      <c r="L13" s="17">
        <f>MAX(VLOOKUP("zero_test", Keys!$B:$C, 2, FALSE), $B13*AEO_growth_calcs!L$65, 'BFPIaE-production'!L13-Demand_calcs!L15)</f>
        <v>55310437767392.508</v>
      </c>
      <c r="M13" s="17">
        <f>MAX(VLOOKUP("zero_test", Keys!$B:$C, 2, FALSE), $B13*AEO_growth_calcs!M$65, 'BFPIaE-production'!M13-Demand_calcs!M15)</f>
        <v>56451133587057.891</v>
      </c>
      <c r="N13" s="17">
        <f>MAX(VLOOKUP("zero_test", Keys!$B:$C, 2, FALSE), $B13*AEO_growth_calcs!N$65, 'BFPIaE-production'!N13-Demand_calcs!N15)</f>
        <v>52338749204260.664</v>
      </c>
      <c r="O13" s="17">
        <f>MAX(VLOOKUP("zero_test", Keys!$B:$C, 2, FALSE), $B13*AEO_growth_calcs!O$65, 'BFPIaE-production'!O13-Demand_calcs!O15)</f>
        <v>55639108513694.141</v>
      </c>
      <c r="P13" s="17">
        <f>MAX(VLOOKUP("zero_test", Keys!$B:$C, 2, FALSE), $B13*AEO_growth_calcs!P$65, 'BFPIaE-production'!P13-Demand_calcs!P15)</f>
        <v>55189495390871.781</v>
      </c>
      <c r="Q13" s="17">
        <f>MAX(VLOOKUP("zero_test", Keys!$B:$C, 2, FALSE), $B13*AEO_growth_calcs!Q$65, 'BFPIaE-production'!Q13-Demand_calcs!Q15)</f>
        <v>54374120568173.391</v>
      </c>
      <c r="R13" s="17">
        <f>MAX(VLOOKUP("zero_test", Keys!$B:$C, 2, FALSE), $B13*AEO_growth_calcs!R$65, 'BFPIaE-production'!R13-Demand_calcs!R15)</f>
        <v>53514791576755.602</v>
      </c>
      <c r="S13" s="17">
        <f>MAX(VLOOKUP("zero_test", Keys!$B:$C, 2, FALSE), $B13*AEO_growth_calcs!S$65, 'BFPIaE-production'!S13-Demand_calcs!S15)</f>
        <v>52552825470612.891</v>
      </c>
      <c r="T13" s="17">
        <f>MAX(VLOOKUP("zero_test", Keys!$B:$C, 2, FALSE), $B13*AEO_growth_calcs!T$65, 'BFPIaE-production'!T13-Demand_calcs!T15)</f>
        <v>51653658400180.734</v>
      </c>
      <c r="U13" s="17">
        <f>MAX(VLOOKUP("zero_test", Keys!$B:$C, 2, FALSE), $B13*AEO_growth_calcs!U$65, 'BFPIaE-production'!U13-Demand_calcs!U15)</f>
        <v>50712465938662.516</v>
      </c>
      <c r="V13" s="17">
        <f>MAX(VLOOKUP("zero_test", Keys!$B:$C, 2, FALSE), $B13*AEO_growth_calcs!V$65, 'BFPIaE-production'!V13-Demand_calcs!V15)</f>
        <v>49712877948753.445</v>
      </c>
      <c r="W13" s="17">
        <f>MAX(VLOOKUP("zero_test", Keys!$B:$C, 2, FALSE), $B13*AEO_growth_calcs!W$65, 'BFPIaE-production'!W13-Demand_calcs!W15)</f>
        <v>48612288116000.289</v>
      </c>
      <c r="X13" s="17">
        <f>MAX(VLOOKUP("zero_test", Keys!$B:$C, 2, FALSE), $B13*AEO_growth_calcs!X$65, 'BFPIaE-production'!X13-Demand_calcs!X15)</f>
        <v>47446471811659.445</v>
      </c>
      <c r="Y13" s="17">
        <f>MAX(VLOOKUP("zero_test", Keys!$B:$C, 2, FALSE), $B13*AEO_growth_calcs!Y$65, 'BFPIaE-production'!Y13-Demand_calcs!Y15)</f>
        <v>46415229833863.891</v>
      </c>
      <c r="Z13" s="17">
        <f>MAX(VLOOKUP("zero_test", Keys!$B:$C, 2, FALSE), $B13*AEO_growth_calcs!Z$65, 'BFPIaE-production'!Z13-Demand_calcs!Z15)</f>
        <v>45127796208678.063</v>
      </c>
      <c r="AA13" s="17">
        <f>MAX(VLOOKUP("zero_test", Keys!$B:$C, 2, FALSE), $B13*AEO_growth_calcs!AA$65, 'BFPIaE-production'!AA13-Demand_calcs!AA15)</f>
        <v>43773882831370.344</v>
      </c>
      <c r="AB13" s="17">
        <f>MAX(VLOOKUP("zero_test", Keys!$B:$C, 2, FALSE), $B13*AEO_growth_calcs!AB$65, 'BFPIaE-production'!AB13-Demand_calcs!AB15)</f>
        <v>42355227993184.109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60303055975405.844</v>
      </c>
      <c r="D14" s="17">
        <f>MAX(VLOOKUP("zero_test", Keys!$B:$C, 2, FALSE), $B14*AEO_growth_calcs!D$66, 'BFPIaE-production'!D14-Demand_calcs!D16)</f>
        <v>52432877498865.625</v>
      </c>
      <c r="E14" s="17">
        <f>MAX(VLOOKUP("zero_test", Keys!$B:$C, 2, FALSE), $B14*AEO_growth_calcs!E$66, 'BFPIaE-production'!E14-Demand_calcs!E16)</f>
        <v>53110722060545.594</v>
      </c>
      <c r="F14" s="17">
        <f>MAX(VLOOKUP("zero_test", Keys!$B:$C, 2, FALSE), $B14*AEO_growth_calcs!F$66, 'BFPIaE-production'!F14-Demand_calcs!F16)</f>
        <v>55610028302307.281</v>
      </c>
      <c r="G14" s="17">
        <f>MAX(VLOOKUP("zero_test", Keys!$B:$C, 2, FALSE), $B14*AEO_growth_calcs!G$66, 'BFPIaE-production'!G14-Demand_calcs!G16)</f>
        <v>57512226017850.125</v>
      </c>
      <c r="H14" s="17">
        <f>MAX(VLOOKUP("zero_test", Keys!$B:$C, 2, FALSE), $B14*AEO_growth_calcs!H$66, 'BFPIaE-production'!H14-Demand_calcs!H16)</f>
        <v>58176613748044.969</v>
      </c>
      <c r="I14" s="17">
        <f>MAX(VLOOKUP("zero_test", Keys!$B:$C, 2, FALSE), $B14*AEO_growth_calcs!I$66, 'BFPIaE-production'!I14-Demand_calcs!I16)</f>
        <v>58263352583758.531</v>
      </c>
      <c r="J14" s="17">
        <f>MAX(VLOOKUP("zero_test", Keys!$B:$C, 2, FALSE), $B14*AEO_growth_calcs!J$66, 'BFPIaE-production'!J14-Demand_calcs!J16)</f>
        <v>59857633997507.844</v>
      </c>
      <c r="K14" s="17">
        <f>MAX(VLOOKUP("zero_test", Keys!$B:$C, 2, FALSE), $B14*AEO_growth_calcs!K$66, 'BFPIaE-production'!K14-Demand_calcs!K16)</f>
        <v>58652415741324.438</v>
      </c>
      <c r="L14" s="17">
        <f>MAX(VLOOKUP("zero_test", Keys!$B:$C, 2, FALSE), $B14*AEO_growth_calcs!L$66, 'BFPIaE-production'!L14-Demand_calcs!L16)</f>
        <v>56944722052741.5</v>
      </c>
      <c r="M14" s="17">
        <f>MAX(VLOOKUP("zero_test", Keys!$B:$C, 2, FALSE), $B14*AEO_growth_calcs!M$66, 'BFPIaE-production'!M14-Demand_calcs!M16)</f>
        <v>56279266150173.594</v>
      </c>
      <c r="N14" s="17">
        <f>MAX(VLOOKUP("zero_test", Keys!$B:$C, 2, FALSE), $B14*AEO_growth_calcs!N$66, 'BFPIaE-production'!N14-Demand_calcs!N16)</f>
        <v>55375690572272.469</v>
      </c>
      <c r="O14" s="17">
        <f>MAX(VLOOKUP("zero_test", Keys!$B:$C, 2, FALSE), $B14*AEO_growth_calcs!O$66, 'BFPIaE-production'!O14-Demand_calcs!O16)</f>
        <v>55320020336048.813</v>
      </c>
      <c r="P14" s="17">
        <f>MAX(VLOOKUP("zero_test", Keys!$B:$C, 2, FALSE), $B14*AEO_growth_calcs!P$66, 'BFPIaE-production'!P14-Demand_calcs!P16)</f>
        <v>56396535590323.531</v>
      </c>
      <c r="Q14" s="17">
        <f>MAX(VLOOKUP("zero_test", Keys!$B:$C, 2, FALSE), $B14*AEO_growth_calcs!Q$66, 'BFPIaE-production'!Q14-Demand_calcs!Q16)</f>
        <v>55063004699912.281</v>
      </c>
      <c r="R14" s="17">
        <f>MAX(VLOOKUP("zero_test", Keys!$B:$C, 2, FALSE), $B14*AEO_growth_calcs!R$66, 'BFPIaE-production'!R14-Demand_calcs!R16)</f>
        <v>56750434614887.031</v>
      </c>
      <c r="S14" s="17">
        <f>MAX(VLOOKUP("zero_test", Keys!$B:$C, 2, FALSE), $B14*AEO_growth_calcs!S$66, 'BFPIaE-production'!S14-Demand_calcs!S16)</f>
        <v>57598780448456.563</v>
      </c>
      <c r="T14" s="17">
        <f>MAX(VLOOKUP("zero_test", Keys!$B:$C, 2, FALSE), $B14*AEO_growth_calcs!T$66, 'BFPIaE-production'!T14-Demand_calcs!T16)</f>
        <v>58361344501499.875</v>
      </c>
      <c r="U14" s="17">
        <f>MAX(VLOOKUP("zero_test", Keys!$B:$C, 2, FALSE), $B14*AEO_growth_calcs!U$66, 'BFPIaE-production'!U14-Demand_calcs!U16)</f>
        <v>58238827388547.719</v>
      </c>
      <c r="V14" s="17">
        <f>MAX(VLOOKUP("zero_test", Keys!$B:$C, 2, FALSE), $B14*AEO_growth_calcs!V$66, 'BFPIaE-production'!V14-Demand_calcs!V16)</f>
        <v>57945196525457.969</v>
      </c>
      <c r="W14" s="17">
        <f>MAX(VLOOKUP("zero_test", Keys!$B:$C, 2, FALSE), $B14*AEO_growth_calcs!W$66, 'BFPIaE-production'!W14-Demand_calcs!W16)</f>
        <v>57443914311275.188</v>
      </c>
      <c r="X14" s="17">
        <f>MAX(VLOOKUP("zero_test", Keys!$B:$C, 2, FALSE), $B14*AEO_growth_calcs!X$66, 'BFPIaE-production'!X14-Demand_calcs!X16)</f>
        <v>55924900555440.625</v>
      </c>
      <c r="Y14" s="17">
        <f>MAX(VLOOKUP("zero_test", Keys!$B:$C, 2, FALSE), $B14*AEO_growth_calcs!Y$66, 'BFPIaE-production'!Y14-Demand_calcs!Y16)</f>
        <v>57227812356885.344</v>
      </c>
      <c r="Z14" s="17">
        <f>MAX(VLOOKUP("zero_test", Keys!$B:$C, 2, FALSE), $B14*AEO_growth_calcs!Z$66, 'BFPIaE-production'!Z14-Demand_calcs!Z16)</f>
        <v>57290859572226.219</v>
      </c>
      <c r="AA14" s="17">
        <f>MAX(VLOOKUP("zero_test", Keys!$B:$C, 2, FALSE), $B14*AEO_growth_calcs!AA$66, 'BFPIaE-production'!AA14-Demand_calcs!AA16)</f>
        <v>58241114911389.594</v>
      </c>
      <c r="AB14" s="17">
        <f>MAX(VLOOKUP("zero_test", Keys!$B:$C, 2, FALSE), $B14*AEO_growth_calcs!AB$66, 'BFPIaE-production'!AB14-Demand_calcs!AB16)</f>
        <v>57535311167556.188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14579640291832.586</v>
      </c>
      <c r="D19" s="17">
        <f>MAX(VLOOKUP("zero_test", Keys!$B:$C, 2, FALSE), $B19*AEO_growth_calcs!D$71, 'BFPIaE-production'!D19-Demand_calcs!D21)</f>
        <v>13009332915067.492</v>
      </c>
      <c r="E19" s="17">
        <f>MAX(VLOOKUP("zero_test", Keys!$B:$C, 2, FALSE), $B19*AEO_growth_calcs!E$71, 'BFPIaE-production'!E19-Demand_calcs!E21)</f>
        <v>13008059322348.43</v>
      </c>
      <c r="F19" s="17">
        <f>MAX(VLOOKUP("zero_test", Keys!$B:$C, 2, FALSE), $B19*AEO_growth_calcs!F$71, 'BFPIaE-production'!F19-Demand_calcs!F21)</f>
        <v>13087373182276.344</v>
      </c>
      <c r="G19" s="17">
        <f>MAX(VLOOKUP("zero_test", Keys!$B:$C, 2, FALSE), $B19*AEO_growth_calcs!G$71, 'BFPIaE-production'!G19-Demand_calcs!G21)</f>
        <v>12924862399268.977</v>
      </c>
      <c r="H19" s="17">
        <f>MAX(VLOOKUP("zero_test", Keys!$B:$C, 2, FALSE), $B19*AEO_growth_calcs!H$71, 'BFPIaE-production'!H19-Demand_calcs!H21)</f>
        <v>12644903790348.797</v>
      </c>
      <c r="I19" s="17">
        <f>MAX(VLOOKUP("zero_test", Keys!$B:$C, 2, FALSE), $B19*AEO_growth_calcs!I$71, 'BFPIaE-production'!I19-Demand_calcs!I21)</f>
        <v>12138083737188.352</v>
      </c>
      <c r="J19" s="17">
        <f>MAX(VLOOKUP("zero_test", Keys!$B:$C, 2, FALSE), $B19*AEO_growth_calcs!J$71, 'BFPIaE-production'!J19-Demand_calcs!J21)</f>
        <v>12058790304141.039</v>
      </c>
      <c r="K19" s="17">
        <f>MAX(VLOOKUP("zero_test", Keys!$B:$C, 2, FALSE), $B19*AEO_growth_calcs!K$71, 'BFPIaE-production'!K19-Demand_calcs!K21)</f>
        <v>11565802790684.859</v>
      </c>
      <c r="L19" s="17">
        <f>MAX(VLOOKUP("zero_test", Keys!$B:$C, 2, FALSE), $B19*AEO_growth_calcs!L$71, 'BFPIaE-production'!L19-Demand_calcs!L21)</f>
        <v>11136140126109.273</v>
      </c>
      <c r="M19" s="17">
        <f>MAX(VLOOKUP("zero_test", Keys!$B:$C, 2, FALSE), $B19*AEO_growth_calcs!M$71, 'BFPIaE-production'!M19-Demand_calcs!M21)</f>
        <v>10922361313641.906</v>
      </c>
      <c r="N19" s="17">
        <f>MAX(VLOOKUP("zero_test", Keys!$B:$C, 2, FALSE), $B19*AEO_growth_calcs!N$71, 'BFPIaE-production'!N19-Demand_calcs!N21)</f>
        <v>10546204592248.563</v>
      </c>
      <c r="O19" s="17">
        <f>MAX(VLOOKUP("zero_test", Keys!$B:$C, 2, FALSE), $B19*AEO_growth_calcs!O$71, 'BFPIaE-production'!O19-Demand_calcs!O21)</f>
        <v>10391754686563.859</v>
      </c>
      <c r="P19" s="17">
        <f>MAX(VLOOKUP("zero_test", Keys!$B:$C, 2, FALSE), $B19*AEO_growth_calcs!P$71, 'BFPIaE-production'!P19-Demand_calcs!P21)</f>
        <v>10506818543048.352</v>
      </c>
      <c r="Q19" s="17">
        <f>MAX(VLOOKUP("zero_test", Keys!$B:$C, 2, FALSE), $B19*AEO_growth_calcs!Q$71, 'BFPIaE-production'!Q19-Demand_calcs!Q21)</f>
        <v>10165675608636.281</v>
      </c>
      <c r="R19" s="17">
        <f>MAX(VLOOKUP("zero_test", Keys!$B:$C, 2, FALSE), $B19*AEO_growth_calcs!R$71, 'BFPIaE-production'!R19-Demand_calcs!R21)</f>
        <v>10509747648279.031</v>
      </c>
      <c r="S19" s="17">
        <f>MAX(VLOOKUP("zero_test", Keys!$B:$C, 2, FALSE), $B19*AEO_growth_calcs!S$71, 'BFPIaE-production'!S19-Demand_calcs!S21)</f>
        <v>10666201343816.984</v>
      </c>
      <c r="T19" s="17">
        <f>MAX(VLOOKUP("zero_test", Keys!$B:$C, 2, FALSE), $B19*AEO_growth_calcs!T$71, 'BFPIaE-production'!T19-Demand_calcs!T21)</f>
        <v>10720425717067.227</v>
      </c>
      <c r="U19" s="17">
        <f>MAX(VLOOKUP("zero_test", Keys!$B:$C, 2, FALSE), $B19*AEO_growth_calcs!U$71, 'BFPIaE-production'!U19-Demand_calcs!U21)</f>
        <v>10690357924640.969</v>
      </c>
      <c r="V19" s="17">
        <f>MAX(VLOOKUP("zero_test", Keys!$B:$C, 2, FALSE), $B19*AEO_growth_calcs!V$71, 'BFPIaE-production'!V19-Demand_calcs!V21)</f>
        <v>10574779734918.258</v>
      </c>
      <c r="W19" s="17">
        <f>MAX(VLOOKUP("zero_test", Keys!$B:$C, 2, FALSE), $B19*AEO_growth_calcs!W$71, 'BFPIaE-production'!W19-Demand_calcs!W21)</f>
        <v>10308525889335.477</v>
      </c>
      <c r="X19" s="17">
        <f>MAX(VLOOKUP("zero_test", Keys!$B:$C, 2, FALSE), $B19*AEO_growth_calcs!X$71, 'BFPIaE-production'!X19-Demand_calcs!X21)</f>
        <v>9784035116985.4766</v>
      </c>
      <c r="Y19" s="17">
        <f>MAX(VLOOKUP("zero_test", Keys!$B:$C, 2, FALSE), $B19*AEO_growth_calcs!Y$71, 'BFPIaE-production'!Y19-Demand_calcs!Y21)</f>
        <v>9773261025919.25</v>
      </c>
      <c r="Z19" s="17">
        <f>MAX(VLOOKUP("zero_test", Keys!$B:$C, 2, FALSE), $B19*AEO_growth_calcs!Z$71, 'BFPIaE-production'!Z19-Demand_calcs!Z21)</f>
        <v>9499625394832.1953</v>
      </c>
      <c r="AA19" s="17">
        <f>MAX(VLOOKUP("zero_test", Keys!$B:$C, 2, FALSE), $B19*AEO_growth_calcs!AA$71, 'BFPIaE-production'!AA19-Demand_calcs!AA21)</f>
        <v>9412973466189.5</v>
      </c>
      <c r="AB19" s="17">
        <f>MAX(VLOOKUP("zero_test", Keys!$B:$C, 2, FALSE), $B19*AEO_growth_calcs!AB$71, 'BFPIaE-production'!AB19-Demand_calcs!AB21)</f>
        <v>8946992378090.875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281050449000000</v>
      </c>
      <c r="C3" s="17">
        <f>MAX(VLOOKUP("zero_test", Keys!$B:$C, 2, FALSE), Demand_calcs!C5-'BFPIaE-production'!C3+'BFPIaE-exports'!C3)</f>
        <v>26938927000000</v>
      </c>
      <c r="D3" s="17">
        <f>MAX(VLOOKUP("zero_test", Keys!$B:$C, 2, FALSE), Demand_calcs!D5-'BFPIaE-production'!D3+'BFPIaE-exports'!D3)</f>
        <v>87862582368064.188</v>
      </c>
      <c r="E3" s="17">
        <f>MAX(VLOOKUP("zero_test", Keys!$B:$C, 2, FALSE), Demand_calcs!E5-'BFPIaE-production'!E3+'BFPIaE-exports'!E3)</f>
        <v>6976558855200.375</v>
      </c>
      <c r="F3" s="17">
        <f>MAX(VLOOKUP("zero_test", Keys!$B:$C, 2, FALSE), Demand_calcs!F5-'BFPIaE-production'!F3+'BFPIaE-exports'!F3)</f>
        <v>23156305839126.531</v>
      </c>
      <c r="G3" s="17">
        <f>MAX(VLOOKUP("zero_test", Keys!$B:$C, 2, FALSE), Demand_calcs!G5-'BFPIaE-production'!G3+'BFPIaE-exports'!G3)</f>
        <v>27631382735277</v>
      </c>
      <c r="H3" s="17">
        <f>MAX(VLOOKUP("zero_test", Keys!$B:$C, 2, FALSE), Demand_calcs!H5-'BFPIaE-production'!H3+'BFPIaE-exports'!H3)</f>
        <v>21125462442162.25</v>
      </c>
      <c r="I3" s="17">
        <f>MAX(VLOOKUP("zero_test", Keys!$B:$C, 2, FALSE), Demand_calcs!I5-'BFPIaE-production'!I3+'BFPIaE-exports'!I3)</f>
        <v>11750338555089.125</v>
      </c>
      <c r="J3" s="17">
        <f>MAX(VLOOKUP("zero_test", Keys!$B:$C, 2, FALSE), Demand_calcs!J5-'BFPIaE-production'!J3+'BFPIaE-exports'!J3)</f>
        <v>16333371820786.688</v>
      </c>
      <c r="K3" s="17">
        <f>MAX(VLOOKUP("zero_test", Keys!$B:$C, 2, FALSE), Demand_calcs!K5-'BFPIaE-production'!K3+'BFPIaE-exports'!K3)</f>
        <v>9428412702122.25</v>
      </c>
      <c r="L3" s="17">
        <f>MAX(VLOOKUP("zero_test", Keys!$B:$C, 2, FALSE), Demand_calcs!L5-'BFPIaE-production'!L3+'BFPIaE-exports'!L3)</f>
        <v>38978716796714.438</v>
      </c>
      <c r="M3" s="17">
        <f>MAX(VLOOKUP("zero_test", Keys!$B:$C, 2, FALSE), Demand_calcs!M5-'BFPIaE-production'!M3+'BFPIaE-exports'!M3)</f>
        <v>40067475919110</v>
      </c>
      <c r="N3" s="17">
        <f>MAX(VLOOKUP("zero_test", Keys!$B:$C, 2, FALSE), Demand_calcs!N5-'BFPIaE-production'!N3+'BFPIaE-exports'!N3)</f>
        <v>42655413690596.094</v>
      </c>
      <c r="O3" s="17">
        <f>MAX(VLOOKUP("zero_test", Keys!$B:$C, 2, FALSE), Demand_calcs!O5-'BFPIaE-production'!O3+'BFPIaE-exports'!O3)</f>
        <v>66086255533443.125</v>
      </c>
      <c r="P3" s="17">
        <f>MAX(VLOOKUP("zero_test", Keys!$B:$C, 2, FALSE), Demand_calcs!P5-'BFPIaE-production'!P3+'BFPIaE-exports'!P3)</f>
        <v>65624772744087.656</v>
      </c>
      <c r="Q3" s="17">
        <f>MAX(VLOOKUP("zero_test", Keys!$B:$C, 2, FALSE), Demand_calcs!Q5-'BFPIaE-production'!Q3+'BFPIaE-exports'!Q3)</f>
        <v>73920751813159.594</v>
      </c>
      <c r="R3" s="17">
        <f>MAX(VLOOKUP("zero_test", Keys!$B:$C, 2, FALSE), Demand_calcs!R5-'BFPIaE-production'!R3+'BFPIaE-exports'!R3)</f>
        <v>83034563187863.281</v>
      </c>
      <c r="S3" s="17">
        <f>MAX(VLOOKUP("zero_test", Keys!$B:$C, 2, FALSE), Demand_calcs!S5-'BFPIaE-production'!S3+'BFPIaE-exports'!S3)</f>
        <v>15936094676921.875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2100492239000000</v>
      </c>
      <c r="C4" s="17">
        <f>MAX(VLOOKUP("zero_test", Keys!$B:$C, 2, FALSE), Demand_calcs!C6-'BFPIaE-production'!C4+'BFPIaE-exports'!C4)</f>
        <v>2277560932000000</v>
      </c>
      <c r="D4" s="17">
        <f>MAX(VLOOKUP("zero_test", Keys!$B:$C, 2, FALSE), Demand_calcs!D6-'BFPIaE-production'!D4+'BFPIaE-exports'!D4)</f>
        <v>2192106234088238.5</v>
      </c>
      <c r="E4" s="17">
        <f>MAX(VLOOKUP("zero_test", Keys!$B:$C, 2, FALSE), Demand_calcs!E6-'BFPIaE-production'!E4+'BFPIaE-exports'!E4)</f>
        <v>2290401312063635</v>
      </c>
      <c r="F4" s="17">
        <f>MAX(VLOOKUP("zero_test", Keys!$B:$C, 2, FALSE), Demand_calcs!F6-'BFPIaE-production'!F4+'BFPIaE-exports'!F4)</f>
        <v>2324567372109881.5</v>
      </c>
      <c r="G4" s="17">
        <f>MAX(VLOOKUP("zero_test", Keys!$B:$C, 2, FALSE), Demand_calcs!G6-'BFPIaE-production'!G4+'BFPIaE-exports'!G4)</f>
        <v>2350821583767370</v>
      </c>
      <c r="H4" s="17">
        <f>MAX(VLOOKUP("zero_test", Keys!$B:$C, 2, FALSE), Demand_calcs!H6-'BFPIaE-production'!H4+'BFPIaE-exports'!H4)</f>
        <v>2394522205629102</v>
      </c>
      <c r="I4" s="17">
        <f>MAX(VLOOKUP("zero_test", Keys!$B:$C, 2, FALSE), Demand_calcs!I6-'BFPIaE-production'!I4+'BFPIaE-exports'!I4)</f>
        <v>2432305777244634.5</v>
      </c>
      <c r="J4" s="17">
        <f>MAX(VLOOKUP("zero_test", Keys!$B:$C, 2, FALSE), Demand_calcs!J6-'BFPIaE-production'!J4+'BFPIaE-exports'!J4)</f>
        <v>2501711553597304</v>
      </c>
      <c r="K4" s="17">
        <f>MAX(VLOOKUP("zero_test", Keys!$B:$C, 2, FALSE), Demand_calcs!K6-'BFPIaE-production'!K4+'BFPIaE-exports'!K4)</f>
        <v>2558530071455419</v>
      </c>
      <c r="L4" s="17">
        <f>MAX(VLOOKUP("zero_test", Keys!$B:$C, 2, FALSE), Demand_calcs!L6-'BFPIaE-production'!L4+'BFPIaE-exports'!L4)</f>
        <v>2613702618130520</v>
      </c>
      <c r="M4" s="17">
        <f>MAX(VLOOKUP("zero_test", Keys!$B:$C, 2, FALSE), Demand_calcs!M6-'BFPIaE-production'!M4+'BFPIaE-exports'!M4)</f>
        <v>2655333929867956.5</v>
      </c>
      <c r="N4" s="17">
        <f>MAX(VLOOKUP("zero_test", Keys!$B:$C, 2, FALSE), Demand_calcs!N6-'BFPIaE-production'!N4+'BFPIaE-exports'!N4)</f>
        <v>2698656709956572.5</v>
      </c>
      <c r="O4" s="17">
        <f>MAX(VLOOKUP("zero_test", Keys!$B:$C, 2, FALSE), Demand_calcs!O6-'BFPIaE-production'!O4+'BFPIaE-exports'!O4)</f>
        <v>2731156961713996</v>
      </c>
      <c r="P4" s="17">
        <f>MAX(VLOOKUP("zero_test", Keys!$B:$C, 2, FALSE), Demand_calcs!P6-'BFPIaE-production'!P4+'BFPIaE-exports'!P4)</f>
        <v>2756885336713560.5</v>
      </c>
      <c r="Q4" s="17">
        <f>MAX(VLOOKUP("zero_test", Keys!$B:$C, 2, FALSE), Demand_calcs!Q6-'BFPIaE-production'!Q4+'BFPIaE-exports'!Q4)</f>
        <v>2780807227694559</v>
      </c>
      <c r="R4" s="17">
        <f>MAX(VLOOKUP("zero_test", Keys!$B:$C, 2, FALSE), Demand_calcs!R6-'BFPIaE-production'!R4+'BFPIaE-exports'!R4)</f>
        <v>2803929931252024.5</v>
      </c>
      <c r="S4" s="17">
        <f>MAX(VLOOKUP("zero_test", Keys!$B:$C, 2, FALSE), Demand_calcs!S6-'BFPIaE-production'!S4+'BFPIaE-exports'!S4)</f>
        <v>2775747715507002.5</v>
      </c>
      <c r="T4" s="17">
        <f>MAX(VLOOKUP("zero_test", Keys!$B:$C, 2, FALSE), Demand_calcs!T6-'BFPIaE-production'!T4+'BFPIaE-exports'!T4)</f>
        <v>2809815077238699</v>
      </c>
      <c r="U4" s="17">
        <f>MAX(VLOOKUP("zero_test", Keys!$B:$C, 2, FALSE), Demand_calcs!U6-'BFPIaE-production'!U4+'BFPIaE-exports'!U4)</f>
        <v>2841157925661895.5</v>
      </c>
      <c r="V4" s="17">
        <f>MAX(VLOOKUP("zero_test", Keys!$B:$C, 2, FALSE), Demand_calcs!V6-'BFPIaE-production'!V4+'BFPIaE-exports'!V4)</f>
        <v>2854941401277498</v>
      </c>
      <c r="W4" s="17">
        <f>MAX(VLOOKUP("zero_test", Keys!$B:$C, 2, FALSE), Demand_calcs!W6-'BFPIaE-production'!W4+'BFPIaE-exports'!W4)</f>
        <v>2913366817668038</v>
      </c>
      <c r="X4" s="17">
        <f>MAX(VLOOKUP("zero_test", Keys!$B:$C, 2, FALSE), Demand_calcs!X6-'BFPIaE-production'!X4+'BFPIaE-exports'!X4)</f>
        <v>2869587462180859</v>
      </c>
      <c r="Y4" s="17">
        <f>MAX(VLOOKUP("zero_test", Keys!$B:$C, 2, FALSE), Demand_calcs!Y6-'BFPIaE-production'!Y4+'BFPIaE-exports'!Y4)</f>
        <v>2858108654872083</v>
      </c>
      <c r="Z4" s="17">
        <f>MAX(VLOOKUP("zero_test", Keys!$B:$C, 2, FALSE), Demand_calcs!Z6-'BFPIaE-production'!Z4+'BFPIaE-exports'!Z4)</f>
        <v>2877450417572062</v>
      </c>
      <c r="AA4" s="17">
        <f>MAX(VLOOKUP("zero_test", Keys!$B:$C, 2, FALSE), Demand_calcs!AA6-'BFPIaE-production'!AA4+'BFPIaE-exports'!AA4)</f>
        <v>2873406483015712.5</v>
      </c>
      <c r="AB4" s="17">
        <f>MAX(VLOOKUP("zero_test", Keys!$B:$C, 2, FALSE), Demand_calcs!AB6-'BFPIaE-production'!AB4+'BFPIaE-exports'!AB4)</f>
        <v>2868954385257031</v>
      </c>
    </row>
    <row r="5" spans="1:28" x14ac:dyDescent="0.25">
      <c r="A5" s="4" t="s">
        <v>626</v>
      </c>
      <c r="B5" s="17">
        <f>Uranium_calcs!B6</f>
        <v>1036069000000000</v>
      </c>
      <c r="C5" s="17">
        <f>MAX(VLOOKUP("zero_test", Keys!$B:$C, 2, FALSE), Demand_calcs!C7-'BFPIaE-production'!C5+'BFPIaE-exports'!C5)</f>
        <v>1019930000000000</v>
      </c>
      <c r="D5" s="17">
        <f>MAX(VLOOKUP("zero_test", Keys!$B:$C, 2, FALSE), Demand_calcs!D7-'BFPIaE-production'!D5+'BFPIaE-exports'!D5)</f>
        <v>1028170000000000</v>
      </c>
      <c r="E5" s="17">
        <f>MAX(VLOOKUP("zero_test", Keys!$B:$C, 2, FALSE), Demand_calcs!E7-'BFPIaE-production'!E5+'BFPIaE-exports'!E5)</f>
        <v>1028170000000000</v>
      </c>
      <c r="F5" s="17">
        <f>MAX(VLOOKUP("zero_test", Keys!$B:$C, 2, FALSE), Demand_calcs!F7-'BFPIaE-production'!F5+'BFPIaE-exports'!F5)</f>
        <v>1028170000000000</v>
      </c>
      <c r="G5" s="17">
        <f>MAX(VLOOKUP("zero_test", Keys!$B:$C, 2, FALSE), Demand_calcs!G7-'BFPIaE-production'!G5+'BFPIaE-exports'!G5)</f>
        <v>1028170000000000</v>
      </c>
      <c r="H5" s="17">
        <f>MAX(VLOOKUP("zero_test", Keys!$B:$C, 2, FALSE), Demand_calcs!H7-'BFPIaE-production'!H5+'BFPIaE-exports'!H5)</f>
        <v>1028170000000000</v>
      </c>
      <c r="I5" s="17">
        <f>MAX(VLOOKUP("zero_test", Keys!$B:$C, 2, FALSE), Demand_calcs!I7-'BFPIaE-production'!I5+'BFPIaE-exports'!I5)</f>
        <v>1028170000000000</v>
      </c>
      <c r="J5" s="17">
        <f>MAX(VLOOKUP("zero_test", Keys!$B:$C, 2, FALSE), Demand_calcs!J7-'BFPIaE-production'!J5+'BFPIaE-exports'!J5)</f>
        <v>1028170000000000</v>
      </c>
      <c r="K5" s="17">
        <f>MAX(VLOOKUP("zero_test", Keys!$B:$C, 2, FALSE), Demand_calcs!K7-'BFPIaE-production'!K5+'BFPIaE-exports'!K5)</f>
        <v>1028170000000000</v>
      </c>
      <c r="L5" s="17">
        <f>MAX(VLOOKUP("zero_test", Keys!$B:$C, 2, FALSE), Demand_calcs!L7-'BFPIaE-production'!L5+'BFPIaE-exports'!L5)</f>
        <v>1028170000000000</v>
      </c>
      <c r="M5" s="17">
        <f>MAX(VLOOKUP("zero_test", Keys!$B:$C, 2, FALSE), Demand_calcs!M7-'BFPIaE-production'!M5+'BFPIaE-exports'!M5)</f>
        <v>1028170000000000</v>
      </c>
      <c r="N5" s="17">
        <f>MAX(VLOOKUP("zero_test", Keys!$B:$C, 2, FALSE), Demand_calcs!N7-'BFPIaE-production'!N5+'BFPIaE-exports'!N5)</f>
        <v>1028170000000000</v>
      </c>
      <c r="O5" s="17">
        <f>MAX(VLOOKUP("zero_test", Keys!$B:$C, 2, FALSE), Demand_calcs!O7-'BFPIaE-production'!O5+'BFPIaE-exports'!O5)</f>
        <v>1028170000000000</v>
      </c>
      <c r="P5" s="17">
        <f>MAX(VLOOKUP("zero_test", Keys!$B:$C, 2, FALSE), Demand_calcs!P7-'BFPIaE-production'!P5+'BFPIaE-exports'!P5)</f>
        <v>1028170000000000</v>
      </c>
      <c r="Q5" s="17">
        <f>MAX(VLOOKUP("zero_test", Keys!$B:$C, 2, FALSE), Demand_calcs!Q7-'BFPIaE-production'!Q5+'BFPIaE-exports'!Q5)</f>
        <v>1028170000000000</v>
      </c>
      <c r="R5" s="17">
        <f>MAX(VLOOKUP("zero_test", Keys!$B:$C, 2, FALSE), Demand_calcs!R7-'BFPIaE-production'!R5+'BFPIaE-exports'!R5)</f>
        <v>1028170000000000</v>
      </c>
      <c r="S5" s="17">
        <f>MAX(VLOOKUP("zero_test", Keys!$B:$C, 2, FALSE), Demand_calcs!S7-'BFPIaE-production'!S5+'BFPIaE-exports'!S5)</f>
        <v>1028170000000000</v>
      </c>
      <c r="T5" s="17">
        <f>MAX(VLOOKUP("zero_test", Keys!$B:$C, 2, FALSE), Demand_calcs!T7-'BFPIaE-production'!T5+'BFPIaE-exports'!T5)</f>
        <v>1028170000000000</v>
      </c>
      <c r="U5" s="17">
        <f>MAX(VLOOKUP("zero_test", Keys!$B:$C, 2, FALSE), Demand_calcs!U7-'BFPIaE-production'!U5+'BFPIaE-exports'!U5)</f>
        <v>1028170000000000</v>
      </c>
      <c r="V5" s="17">
        <f>MAX(VLOOKUP("zero_test", Keys!$B:$C, 2, FALSE), Demand_calcs!V7-'BFPIaE-production'!V5+'BFPIaE-exports'!V5)</f>
        <v>1028170000000000</v>
      </c>
      <c r="W5" s="17">
        <f>MAX(VLOOKUP("zero_test", Keys!$B:$C, 2, FALSE), Demand_calcs!W7-'BFPIaE-production'!W5+'BFPIaE-exports'!W5)</f>
        <v>1028170000000000</v>
      </c>
      <c r="X5" s="17">
        <f>MAX(VLOOKUP("zero_test", Keys!$B:$C, 2, FALSE), Demand_calcs!X7-'BFPIaE-production'!X5+'BFPIaE-exports'!X5)</f>
        <v>1069390000000000</v>
      </c>
      <c r="Y5" s="17">
        <f>MAX(VLOOKUP("zero_test", Keys!$B:$C, 2, FALSE), Demand_calcs!Y7-'BFPIaE-production'!Y5+'BFPIaE-exports'!Y5)</f>
        <v>1093620000000000</v>
      </c>
      <c r="Z5" s="17">
        <f>MAX(VLOOKUP("zero_test", Keys!$B:$C, 2, FALSE), Demand_calcs!Z7-'BFPIaE-production'!Z5+'BFPIaE-exports'!Z5)</f>
        <v>1089470000000000</v>
      </c>
      <c r="AA5" s="17">
        <f>MAX(VLOOKUP("zero_test", Keys!$B:$C, 2, FALSE), Demand_calcs!AA7-'BFPIaE-production'!AA5+'BFPIaE-exports'!AA5)</f>
        <v>1076010000000000</v>
      </c>
      <c r="AB5" s="17">
        <f>MAX(VLOOKUP("zero_test", Keys!$B:$C, 2, FALSE), Demand_calcs!AB7-'BFPIaE-production'!AB5+'BFPIaE-exports'!AB5)</f>
        <v>1076520000000000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22082900000000</v>
      </c>
      <c r="D9" s="17">
        <f>MAX(VLOOKUP("zero_test", Keys!$B:$C, 2, FALSE), Demand_calcs!D11-'BFPIaE-production'!D9+'BFPIaE-exports'!D9)</f>
        <v>21446300000000</v>
      </c>
      <c r="E9" s="17">
        <f>MAX(VLOOKUP("zero_test", Keys!$B:$C, 2, FALSE), Demand_calcs!E11-'BFPIaE-production'!E9+'BFPIaE-exports'!E9)</f>
        <v>21260600000000</v>
      </c>
      <c r="F9" s="17">
        <f>MAX(VLOOKUP("zero_test", Keys!$B:$C, 2, FALSE), Demand_calcs!F11-'BFPIaE-production'!F9+'BFPIaE-exports'!F9)</f>
        <v>21091400000000</v>
      </c>
      <c r="G9" s="17">
        <f>MAX(VLOOKUP("zero_test", Keys!$B:$C, 2, FALSE), Demand_calcs!G11-'BFPIaE-production'!G9+'BFPIaE-exports'!G9)</f>
        <v>20840400000000</v>
      </c>
      <c r="H9" s="17">
        <f>MAX(VLOOKUP("zero_test", Keys!$B:$C, 2, FALSE), Demand_calcs!H11-'BFPIaE-production'!H9+'BFPIaE-exports'!H9)</f>
        <v>20607300000000</v>
      </c>
      <c r="I9" s="17">
        <f>MAX(VLOOKUP("zero_test", Keys!$B:$C, 2, FALSE), Demand_calcs!I11-'BFPIaE-production'!I9+'BFPIaE-exports'!I9)</f>
        <v>20267900000000</v>
      </c>
      <c r="J9" s="17">
        <f>MAX(VLOOKUP("zero_test", Keys!$B:$C, 2, FALSE), Demand_calcs!J11-'BFPIaE-production'!J9+'BFPIaE-exports'!J9)</f>
        <v>20019000000000</v>
      </c>
      <c r="K9" s="17">
        <f>MAX(VLOOKUP("zero_test", Keys!$B:$C, 2, FALSE), Demand_calcs!K11-'BFPIaE-production'!K9+'BFPIaE-exports'!K9)</f>
        <v>19754600000000</v>
      </c>
      <c r="L9" s="17">
        <f>MAX(VLOOKUP("zero_test", Keys!$B:$C, 2, FALSE), Demand_calcs!L11-'BFPIaE-production'!L9+'BFPIaE-exports'!L9)</f>
        <v>19559900000000</v>
      </c>
      <c r="M9" s="17">
        <f>MAX(VLOOKUP("zero_test", Keys!$B:$C, 2, FALSE), Demand_calcs!M11-'BFPIaE-production'!M9+'BFPIaE-exports'!M9)</f>
        <v>19381900000000</v>
      </c>
      <c r="N9" s="17">
        <f>MAX(VLOOKUP("zero_test", Keys!$B:$C, 2, FALSE), Demand_calcs!N11-'BFPIaE-production'!N9+'BFPIaE-exports'!N9)</f>
        <v>19206400000000</v>
      </c>
      <c r="O9" s="17">
        <f>MAX(VLOOKUP("zero_test", Keys!$B:$C, 2, FALSE), Demand_calcs!O11-'BFPIaE-production'!O9+'BFPIaE-exports'!O9)</f>
        <v>19041600000000</v>
      </c>
      <c r="P9" s="17">
        <f>MAX(VLOOKUP("zero_test", Keys!$B:$C, 2, FALSE), Demand_calcs!P11-'BFPIaE-production'!P9+'BFPIaE-exports'!P9)</f>
        <v>18887500000000</v>
      </c>
      <c r="Q9" s="17">
        <f>MAX(VLOOKUP("zero_test", Keys!$B:$C, 2, FALSE), Demand_calcs!Q11-'BFPIaE-production'!Q9+'BFPIaE-exports'!Q9)</f>
        <v>18728000000000</v>
      </c>
      <c r="R9" s="17">
        <f>MAX(VLOOKUP("zero_test", Keys!$B:$C, 2, FALSE), Demand_calcs!R11-'BFPIaE-production'!R9+'BFPIaE-exports'!R9)</f>
        <v>18562000000000</v>
      </c>
      <c r="S9" s="17">
        <f>MAX(VLOOKUP("zero_test", Keys!$B:$C, 2, FALSE), Demand_calcs!S11-'BFPIaE-production'!S9+'BFPIaE-exports'!S9)</f>
        <v>18400700000000</v>
      </c>
      <c r="T9" s="17">
        <f>MAX(VLOOKUP("zero_test", Keys!$B:$C, 2, FALSE), Demand_calcs!T11-'BFPIaE-production'!T9+'BFPIaE-exports'!T9)</f>
        <v>18253200000000</v>
      </c>
      <c r="U9" s="17">
        <f>MAX(VLOOKUP("zero_test", Keys!$B:$C, 2, FALSE), Demand_calcs!U11-'BFPIaE-production'!U9+'BFPIaE-exports'!U9)</f>
        <v>18112700000000</v>
      </c>
      <c r="V9" s="17">
        <f>MAX(VLOOKUP("zero_test", Keys!$B:$C, 2, FALSE), Demand_calcs!V11-'BFPIaE-production'!V9+'BFPIaE-exports'!V9)</f>
        <v>17980000000000</v>
      </c>
      <c r="W9" s="17">
        <f>MAX(VLOOKUP("zero_test", Keys!$B:$C, 2, FALSE), Demand_calcs!W11-'BFPIaE-production'!W9+'BFPIaE-exports'!W9)</f>
        <v>17855300000000</v>
      </c>
      <c r="X9" s="17">
        <f>MAX(VLOOKUP("zero_test", Keys!$B:$C, 2, FALSE), Demand_calcs!X11-'BFPIaE-production'!X9+'BFPIaE-exports'!X9)</f>
        <v>64846000000000</v>
      </c>
      <c r="Y9" s="17">
        <f>MAX(VLOOKUP("zero_test", Keys!$B:$C, 2, FALSE), Demand_calcs!Y11-'BFPIaE-production'!Y9+'BFPIaE-exports'!Y9)</f>
        <v>37803000000000</v>
      </c>
      <c r="Z9" s="17">
        <f>MAX(VLOOKUP("zero_test", Keys!$B:$C, 2, FALSE), Demand_calcs!Z11-'BFPIaE-production'!Z9+'BFPIaE-exports'!Z9)</f>
        <v>45808900000000</v>
      </c>
      <c r="AA9" s="17">
        <f>MAX(VLOOKUP("zero_test", Keys!$B:$C, 2, FALSE), Demand_calcs!AA11-'BFPIaE-production'!AA9+'BFPIaE-exports'!AA9)</f>
        <v>34165100000000</v>
      </c>
      <c r="AB9" s="17">
        <f>MAX(VLOOKUP("zero_test", Keys!$B:$C, 2, FALSE), Demand_calcs!AB11-'BFPIaE-production'!AB9+'BFPIaE-exports'!AB9)</f>
        <v>34422600000000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2097140000000000</v>
      </c>
      <c r="D18" s="17">
        <f>MAX(VLOOKUP("zero_test", Keys!$B:$C, 2, FALSE), Demand_calcs!D20-'BFPIaE-production'!D18+'BFPIaE-exports'!D18)</f>
        <v>2100830045192346</v>
      </c>
      <c r="E18" s="17">
        <f>MAX(VLOOKUP("zero_test", Keys!$B:$C, 2, FALSE), Demand_calcs!E20-'BFPIaE-production'!E18+'BFPIaE-exports'!E18)</f>
        <v>2094399992005561.8</v>
      </c>
      <c r="F18" s="17">
        <f>MAX(VLOOKUP("zero_test", Keys!$B:$C, 2, FALSE), Demand_calcs!F20-'BFPIaE-production'!F18+'BFPIaE-exports'!F18)</f>
        <v>2093930010861418.3</v>
      </c>
      <c r="G18" s="17">
        <f>MAX(VLOOKUP("zero_test", Keys!$B:$C, 2, FALSE), Demand_calcs!G20-'BFPIaE-production'!G18+'BFPIaE-exports'!G18)</f>
        <v>2093099958535390.3</v>
      </c>
      <c r="H18" s="17">
        <f>MAX(VLOOKUP("zero_test", Keys!$B:$C, 2, FALSE), Demand_calcs!H20-'BFPIaE-production'!H18+'BFPIaE-exports'!H18)</f>
        <v>2083949961819506</v>
      </c>
      <c r="I18" s="17">
        <f>MAX(VLOOKUP("zero_test", Keys!$B:$C, 2, FALSE), Demand_calcs!I20-'BFPIaE-production'!I18+'BFPIaE-exports'!I18)</f>
        <v>2069880002126288.3</v>
      </c>
      <c r="J18" s="17">
        <f>MAX(VLOOKUP("zero_test", Keys!$B:$C, 2, FALSE), Demand_calcs!J20-'BFPIaE-production'!J18+'BFPIaE-exports'!J18)</f>
        <v>2066069994991282</v>
      </c>
      <c r="K18" s="17">
        <f>MAX(VLOOKUP("zero_test", Keys!$B:$C, 2, FALSE), Demand_calcs!K20-'BFPIaE-production'!K18+'BFPIaE-exports'!K18)</f>
        <v>2065010011776909.8</v>
      </c>
      <c r="L18" s="17">
        <f>MAX(VLOOKUP("zero_test", Keys!$B:$C, 2, FALSE), Demand_calcs!L20-'BFPIaE-production'!L18+'BFPIaE-exports'!L18)</f>
        <v>2065289979879052.8</v>
      </c>
      <c r="M18" s="17">
        <f>MAX(VLOOKUP("zero_test", Keys!$B:$C, 2, FALSE), Demand_calcs!M20-'BFPIaE-production'!M18+'BFPIaE-exports'!M18)</f>
        <v>2063910012756847.5</v>
      </c>
      <c r="N18" s="17">
        <f>MAX(VLOOKUP("zero_test", Keys!$B:$C, 2, FALSE), Demand_calcs!N20-'BFPIaE-production'!N18+'BFPIaE-exports'!N18)</f>
        <v>2061779963014853.5</v>
      </c>
      <c r="O18" s="17">
        <f>MAX(VLOOKUP("zero_test", Keys!$B:$C, 2, FALSE), Demand_calcs!O20-'BFPIaE-production'!O18+'BFPIaE-exports'!O18)</f>
        <v>2058730002324924.5</v>
      </c>
      <c r="P18" s="17">
        <f>MAX(VLOOKUP("zero_test", Keys!$B:$C, 2, FALSE), Demand_calcs!P20-'BFPIaE-production'!P18+'BFPIaE-exports'!P18)</f>
        <v>2054880030084530.8</v>
      </c>
      <c r="Q18" s="17">
        <f>MAX(VLOOKUP("zero_test", Keys!$B:$C, 2, FALSE), Demand_calcs!Q20-'BFPIaE-production'!Q18+'BFPIaE-exports'!Q18)</f>
        <v>2051969970832726.5</v>
      </c>
      <c r="R18" s="17">
        <f>MAX(VLOOKUP("zero_test", Keys!$B:$C, 2, FALSE), Demand_calcs!R20-'BFPIaE-production'!R18+'BFPIaE-exports'!R18)</f>
        <v>2049049990052307.5</v>
      </c>
      <c r="S18" s="17">
        <f>MAX(VLOOKUP("zero_test", Keys!$B:$C, 2, FALSE), Demand_calcs!S20-'BFPIaE-production'!S18+'BFPIaE-exports'!S18)</f>
        <v>2045710033489152.3</v>
      </c>
      <c r="T18" s="17">
        <f>MAX(VLOOKUP("zero_test", Keys!$B:$C, 2, FALSE), Demand_calcs!T20-'BFPIaE-production'!T18+'BFPIaE-exports'!T18)</f>
        <v>2045439966027058.5</v>
      </c>
      <c r="U18" s="17">
        <f>MAX(VLOOKUP("zero_test", Keys!$B:$C, 2, FALSE), Demand_calcs!U20-'BFPIaE-production'!U18+'BFPIaE-exports'!U18)</f>
        <v>2044959984242865.5</v>
      </c>
      <c r="V18" s="17">
        <f>MAX(VLOOKUP("zero_test", Keys!$B:$C, 2, FALSE), Demand_calcs!V20-'BFPIaE-production'!V18+'BFPIaE-exports'!V18)</f>
        <v>2044750008136131.8</v>
      </c>
      <c r="W18" s="17">
        <f>MAX(VLOOKUP("zero_test", Keys!$B:$C, 2, FALSE), Demand_calcs!W20-'BFPIaE-production'!W18+'BFPIaE-exports'!W18)</f>
        <v>2045090040583107</v>
      </c>
      <c r="X18" s="17">
        <f>MAX(VLOOKUP("zero_test", Keys!$B:$C, 2, FALSE), Demand_calcs!X20-'BFPIaE-production'!X18+'BFPIaE-exports'!X18)</f>
        <v>2043779996028603.5</v>
      </c>
      <c r="Y18" s="17">
        <f>MAX(VLOOKUP("zero_test", Keys!$B:$C, 2, FALSE), Demand_calcs!Y20-'BFPIaE-production'!Y18+'BFPIaE-exports'!Y18)</f>
        <v>2041319986708601</v>
      </c>
      <c r="Z18" s="17">
        <f>MAX(VLOOKUP("zero_test", Keys!$B:$C, 2, FALSE), Demand_calcs!Z20-'BFPIaE-production'!Z18+'BFPIaE-exports'!Z18)</f>
        <v>2036899821321150.3</v>
      </c>
      <c r="AA18" s="17">
        <f>MAX(VLOOKUP("zero_test", Keys!$B:$C, 2, FALSE), Demand_calcs!AA20-'BFPIaE-production'!AA18+'BFPIaE-exports'!AA18)</f>
        <v>2033789997046944.3</v>
      </c>
      <c r="AB18" s="17">
        <f>MAX(VLOOKUP("zero_test", Keys!$B:$C, 2, FALSE), Demand_calcs!AB20-'BFPIaE-production'!AB18+'BFPIaE-exports'!AB18)</f>
        <v>2031270442870070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0</v>
      </c>
      <c r="D19" s="17">
        <f>MAX(VLOOKUP("zero_test", Keys!$B:$C, 2, FALSE), Demand_calcs!D21-'BFPIaE-production'!D19+'BFPIaE-exports'!D19)</f>
        <v>0</v>
      </c>
      <c r="E19" s="17">
        <f>MAX(VLOOKUP("zero_test", Keys!$B:$C, 2, FALSE), Demand_calcs!E21-'BFPIaE-production'!E19+'BFPIaE-exports'!E19)</f>
        <v>0</v>
      </c>
      <c r="F19" s="17">
        <f>MAX(VLOOKUP("zero_test", Keys!$B:$C, 2, FALSE), Demand_calcs!F21-'BFPIaE-production'!F19+'BFPIaE-exports'!F19)</f>
        <v>0</v>
      </c>
      <c r="G19" s="17">
        <f>MAX(VLOOKUP("zero_test", Keys!$B:$C, 2, FALSE), Demand_calcs!G21-'BFPIaE-production'!G19+'BFPIaE-exports'!G19)</f>
        <v>0</v>
      </c>
      <c r="H19" s="17">
        <f>MAX(VLOOKUP("zero_test", Keys!$B:$C, 2, FALSE), Demand_calcs!H21-'BFPIaE-production'!H19+'BFPIaE-exports'!H19)</f>
        <v>0</v>
      </c>
      <c r="I19" s="17">
        <f>MAX(VLOOKUP("zero_test", Keys!$B:$C, 2, FALSE), Demand_calcs!I21-'BFPIaE-production'!I19+'BFPIaE-exports'!I19)</f>
        <v>0</v>
      </c>
      <c r="J19" s="17">
        <f>MAX(VLOOKUP("zero_test", Keys!$B:$C, 2, FALSE), Demand_calcs!J21-'BFPIaE-production'!J19+'BFPIaE-exports'!J19)</f>
        <v>0</v>
      </c>
      <c r="K19" s="17">
        <f>MAX(VLOOKUP("zero_test", Keys!$B:$C, 2, FALSE), Demand_calcs!K21-'BFPIaE-production'!K19+'BFPIaE-exports'!K19)</f>
        <v>0</v>
      </c>
      <c r="L19" s="17">
        <f>MAX(VLOOKUP("zero_test", Keys!$B:$C, 2, FALSE), Demand_calcs!L21-'BFPIaE-production'!L19+'BFPIaE-exports'!L19)</f>
        <v>0</v>
      </c>
      <c r="M19" s="17">
        <f>MAX(VLOOKUP("zero_test", Keys!$B:$C, 2, FALSE), Demand_calcs!M21-'BFPIaE-production'!M19+'BFPIaE-exports'!M19)</f>
        <v>0</v>
      </c>
      <c r="N19" s="17">
        <f>MAX(VLOOKUP("zero_test", Keys!$B:$C, 2, FALSE), Demand_calcs!N21-'BFPIaE-production'!N19+'BFPIaE-exports'!N19)</f>
        <v>0</v>
      </c>
      <c r="O19" s="17">
        <f>MAX(VLOOKUP("zero_test", Keys!$B:$C, 2, FALSE), Demand_calcs!O21-'BFPIaE-production'!O19+'BFPIaE-exports'!O19)</f>
        <v>0</v>
      </c>
      <c r="P19" s="17">
        <f>MAX(VLOOKUP("zero_test", Keys!$B:$C, 2, FALSE), Demand_calcs!P21-'BFPIaE-production'!P19+'BFPIaE-exports'!P19)</f>
        <v>0</v>
      </c>
      <c r="Q19" s="17">
        <f>MAX(VLOOKUP("zero_test", Keys!$B:$C, 2, FALSE), Demand_calcs!Q21-'BFPIaE-production'!Q19+'BFPIaE-exports'!Q19)</f>
        <v>0</v>
      </c>
      <c r="R19" s="17">
        <f>MAX(VLOOKUP("zero_test", Keys!$B:$C, 2, FALSE), Demand_calcs!R21-'BFPIaE-production'!R19+'BFPIaE-exports'!R19)</f>
        <v>0</v>
      </c>
      <c r="S19" s="17">
        <f>MAX(VLOOKUP("zero_test", Keys!$B:$C, 2, FALSE), Demand_calcs!S21-'BFPIaE-production'!S19+'BFPIaE-exports'!S19)</f>
        <v>0</v>
      </c>
      <c r="T19" s="17">
        <f>MAX(VLOOKUP("zero_test", Keys!$B:$C, 2, FALSE), Demand_calcs!T21-'BFPIaE-production'!T19+'BFPIaE-exports'!T19)</f>
        <v>0</v>
      </c>
      <c r="U19" s="17">
        <f>MAX(VLOOKUP("zero_test", Keys!$B:$C, 2, FALSE), Demand_calcs!U21-'BFPIaE-production'!U19+'BFPIaE-exports'!U19)</f>
        <v>0</v>
      </c>
      <c r="V19" s="17">
        <f>MAX(VLOOKUP("zero_test", Keys!$B:$C, 2, FALSE), Demand_calcs!V21-'BFPIaE-production'!V19+'BFPIaE-exports'!V19)</f>
        <v>0</v>
      </c>
      <c r="W19" s="17">
        <f>MAX(VLOOKUP("zero_test", Keys!$B:$C, 2, FALSE), Demand_calcs!W21-'BFPIaE-production'!W19+'BFPIaE-exports'!W19)</f>
        <v>0</v>
      </c>
      <c r="X19" s="17">
        <f>MAX(VLOOKUP("zero_test", Keys!$B:$C, 2, FALSE), Demand_calcs!X21-'BFPIaE-production'!X19+'BFPIaE-exports'!X19)</f>
        <v>0</v>
      </c>
      <c r="Y19" s="17">
        <f>MAX(VLOOKUP("zero_test", Keys!$B:$C, 2, FALSE), Demand_calcs!Y21-'BFPIaE-production'!Y19+'BFPIaE-exports'!Y19)</f>
        <v>0</v>
      </c>
      <c r="Z19" s="17">
        <f>MAX(VLOOKUP("zero_test", Keys!$B:$C, 2, FALSE), Demand_calcs!Z21-'BFPIaE-production'!Z19+'BFPIaE-exports'!Z19)</f>
        <v>0</v>
      </c>
      <c r="AA19" s="17">
        <f>MAX(VLOOKUP("zero_test", Keys!$B:$C, 2, FALSE), Demand_calcs!AA21-'BFPIaE-production'!AA19+'BFPIaE-exports'!AA19)</f>
        <v>0</v>
      </c>
      <c r="AB19" s="17">
        <f>MAX(VLOOKUP("zero_test", Keys!$B:$C, 2, FALSE), Demand_calcs!AB21-'BFPIaE-production'!AB19+'BFPIaE-exports'!AB19)</f>
        <v>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86024100294801.516</v>
      </c>
      <c r="D20" s="17">
        <f>MAX(VLOOKUP("zero_test", Keys!$B:$C, 2, FALSE), Demand_calcs!D22-'BFPIaE-production'!D20+'BFPIaE-exports'!D20)</f>
        <v>85041400125126.875</v>
      </c>
      <c r="E20" s="17">
        <f>MAX(VLOOKUP("zero_test", Keys!$B:$C, 2, FALSE), Demand_calcs!E22-'BFPIaE-production'!E20+'BFPIaE-exports'!E20)</f>
        <v>86082399972217</v>
      </c>
      <c r="F20" s="17">
        <f>MAX(VLOOKUP("zero_test", Keys!$B:$C, 2, FALSE), Demand_calcs!F22-'BFPIaE-production'!F20+'BFPIaE-exports'!F20)</f>
        <v>86910500175993.328</v>
      </c>
      <c r="G20" s="17">
        <f>MAX(VLOOKUP("zero_test", Keys!$B:$C, 2, FALSE), Demand_calcs!G22-'BFPIaE-production'!G20+'BFPIaE-exports'!G20)</f>
        <v>85495599608971.297</v>
      </c>
      <c r="H20" s="17">
        <f>MAX(VLOOKUP("zero_test", Keys!$B:$C, 2, FALSE), Demand_calcs!H22-'BFPIaE-production'!H20+'BFPIaE-exports'!H20)</f>
        <v>84973499639632.516</v>
      </c>
      <c r="I20" s="17">
        <f>MAX(VLOOKUP("zero_test", Keys!$B:$C, 2, FALSE), Demand_calcs!I22-'BFPIaE-production'!I20+'BFPIaE-exports'!I20)</f>
        <v>84682199628158.109</v>
      </c>
      <c r="J20" s="17">
        <f>MAX(VLOOKUP("zero_test", Keys!$B:$C, 2, FALSE), Demand_calcs!J22-'BFPIaE-production'!J20+'BFPIaE-exports'!J20)</f>
        <v>84564799648853.281</v>
      </c>
      <c r="K20" s="17">
        <f>MAX(VLOOKUP("zero_test", Keys!$B:$C, 2, FALSE), Demand_calcs!K22-'BFPIaE-production'!K20+'BFPIaE-exports'!K20)</f>
        <v>84355100017435.063</v>
      </c>
      <c r="L20" s="17">
        <f>MAX(VLOOKUP("zero_test", Keys!$B:$C, 2, FALSE), Demand_calcs!L22-'BFPIaE-production'!L20+'BFPIaE-exports'!L20)</f>
        <v>84355499714260.891</v>
      </c>
      <c r="M20" s="17">
        <f>MAX(VLOOKUP("zero_test", Keys!$B:$C, 2, FALSE), Demand_calcs!M22-'BFPIaE-production'!M20+'BFPIaE-exports'!M20)</f>
        <v>84456099666435.984</v>
      </c>
      <c r="N20" s="17">
        <f>MAX(VLOOKUP("zero_test", Keys!$B:$C, 2, FALSE), Demand_calcs!N22-'BFPIaE-production'!N20+'BFPIaE-exports'!N20)</f>
        <v>84753600488349.281</v>
      </c>
      <c r="O20" s="17">
        <f>MAX(VLOOKUP("zero_test", Keys!$B:$C, 2, FALSE), Demand_calcs!O22-'BFPIaE-production'!O20+'BFPIaE-exports'!O20)</f>
        <v>84988900021877.906</v>
      </c>
      <c r="P20" s="17">
        <f>MAX(VLOOKUP("zero_test", Keys!$B:$C, 2, FALSE), Demand_calcs!P22-'BFPIaE-production'!P20+'BFPIaE-exports'!P20)</f>
        <v>85229199603766.859</v>
      </c>
      <c r="Q20" s="17">
        <f>MAX(VLOOKUP("zero_test", Keys!$B:$C, 2, FALSE), Demand_calcs!Q22-'BFPIaE-production'!Q20+'BFPIaE-exports'!Q20)</f>
        <v>85879800245722.828</v>
      </c>
      <c r="R20" s="17">
        <f>MAX(VLOOKUP("zero_test", Keys!$B:$C, 2, FALSE), Demand_calcs!R22-'BFPIaE-production'!R20+'BFPIaE-exports'!R20)</f>
        <v>86383400125397.328</v>
      </c>
      <c r="S20" s="17">
        <f>MAX(VLOOKUP("zero_test", Keys!$B:$C, 2, FALSE), Demand_calcs!S22-'BFPIaE-production'!S20+'BFPIaE-exports'!S20)</f>
        <v>86983100300148.297</v>
      </c>
      <c r="T20" s="17">
        <f>MAX(VLOOKUP("zero_test", Keys!$B:$C, 2, FALSE), Demand_calcs!T22-'BFPIaE-production'!T20+'BFPIaE-exports'!T20)</f>
        <v>87765300254597.313</v>
      </c>
      <c r="U20" s="17">
        <f>MAX(VLOOKUP("zero_test", Keys!$B:$C, 2, FALSE), Demand_calcs!U22-'BFPIaE-production'!U20+'BFPIaE-exports'!U20)</f>
        <v>88491700078923.5</v>
      </c>
      <c r="V20" s="17">
        <f>MAX(VLOOKUP("zero_test", Keys!$B:$C, 2, FALSE), Demand_calcs!V22-'BFPIaE-production'!V20+'BFPIaE-exports'!V20)</f>
        <v>89251400254430.969</v>
      </c>
      <c r="W20" s="17">
        <f>MAX(VLOOKUP("zero_test", Keys!$B:$C, 2, FALSE), Demand_calcs!W22-'BFPIaE-production'!W20+'BFPIaE-exports'!W20)</f>
        <v>90146699909854.984</v>
      </c>
      <c r="X20" s="17">
        <f>MAX(VLOOKUP("zero_test", Keys!$B:$C, 2, FALSE), Demand_calcs!X22-'BFPIaE-production'!X20+'BFPIaE-exports'!X20)</f>
        <v>91058499705260.719</v>
      </c>
      <c r="Y20" s="17">
        <f>MAX(VLOOKUP("zero_test", Keys!$B:$C, 2, FALSE), Demand_calcs!Y22-'BFPIaE-production'!Y20+'BFPIaE-exports'!Y20)</f>
        <v>92068000040331</v>
      </c>
      <c r="Z20" s="17">
        <f>MAX(VLOOKUP("zero_test", Keys!$B:$C, 2, FALSE), Demand_calcs!Z22-'BFPIaE-production'!Z20+'BFPIaE-exports'!Z20)</f>
        <v>92942399602221.922</v>
      </c>
      <c r="AA20" s="17">
        <f>MAX(VLOOKUP("zero_test", Keys!$B:$C, 2, FALSE), Demand_calcs!AA22-'BFPIaE-production'!AA20+'BFPIaE-exports'!AA20)</f>
        <v>93484800129778.75</v>
      </c>
      <c r="AB20" s="17">
        <f>MAX(VLOOKUP("zero_test", Keys!$B:$C, 2, FALSE), Demand_calcs!AB22-'BFPIaE-production'!AB20+'BFPIaE-exports'!AB20)</f>
        <v>94355600234777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5397395000000</v>
      </c>
      <c r="D22" s="17">
        <f>MAX(VLOOKUP("zero_test", Keys!$B:$C, 2, FALSE), Demand_calcs!D24-'BFPIaE-production'!D22+'BFPIaE-exports'!D22)</f>
        <v>6331560510083.168</v>
      </c>
      <c r="E22" s="17">
        <f>MAX(VLOOKUP("zero_test", Keys!$B:$C, 2, FALSE), Demand_calcs!E24-'BFPIaE-production'!E22+'BFPIaE-exports'!E22)</f>
        <v>6364204349448.7227</v>
      </c>
      <c r="F22" s="17">
        <f>MAX(VLOOKUP("zero_test", Keys!$B:$C, 2, FALSE), Demand_calcs!F24-'BFPIaE-production'!F22+'BFPIaE-exports'!F22)</f>
        <v>6405663797347.8984</v>
      </c>
      <c r="G22" s="17">
        <f>MAX(VLOOKUP("zero_test", Keys!$B:$C, 2, FALSE), Demand_calcs!G24-'BFPIaE-production'!G22+'BFPIaE-exports'!G22)</f>
        <v>6093199162191.6016</v>
      </c>
      <c r="H22" s="17">
        <f>MAX(VLOOKUP("zero_test", Keys!$B:$C, 2, FALSE), Demand_calcs!H24-'BFPIaE-production'!H22+'BFPIaE-exports'!H22)</f>
        <v>6146135809697.5352</v>
      </c>
      <c r="I22" s="17">
        <f>MAX(VLOOKUP("zero_test", Keys!$B:$C, 2, FALSE), Demand_calcs!I24-'BFPIaE-production'!I22+'BFPIaE-exports'!I22)</f>
        <v>6453889406823.8984</v>
      </c>
      <c r="J22" s="17">
        <f>MAX(VLOOKUP("zero_test", Keys!$B:$C, 2, FALSE), Demand_calcs!J24-'BFPIaE-production'!J22+'BFPIaE-exports'!J22)</f>
        <v>6556135882314.293</v>
      </c>
      <c r="K22" s="17">
        <f>MAX(VLOOKUP("zero_test", Keys!$B:$C, 2, FALSE), Demand_calcs!K24-'BFPIaE-production'!K22+'BFPIaE-exports'!K22)</f>
        <v>6528374550568.043</v>
      </c>
      <c r="L22" s="17">
        <f>MAX(VLOOKUP("zero_test", Keys!$B:$C, 2, FALSE), Demand_calcs!L24-'BFPIaE-production'!L22+'BFPIaE-exports'!L22)</f>
        <v>6192283670866.8438</v>
      </c>
      <c r="M22" s="17">
        <f>MAX(VLOOKUP("zero_test", Keys!$B:$C, 2, FALSE), Demand_calcs!M24-'BFPIaE-production'!M22+'BFPIaE-exports'!M22)</f>
        <v>6084202358449.7852</v>
      </c>
      <c r="N22" s="17">
        <f>MAX(VLOOKUP("zero_test", Keys!$B:$C, 2, FALSE), Demand_calcs!N24-'BFPIaE-production'!N22+'BFPIaE-exports'!N22)</f>
        <v>6133387676670.9492</v>
      </c>
      <c r="O22" s="17">
        <f>MAX(VLOOKUP("zero_test", Keys!$B:$C, 2, FALSE), Demand_calcs!O24-'BFPIaE-production'!O22+'BFPIaE-exports'!O22)</f>
        <v>5830916923954.6953</v>
      </c>
      <c r="P22" s="17">
        <f>MAX(VLOOKUP("zero_test", Keys!$B:$C, 2, FALSE), Demand_calcs!P24-'BFPIaE-production'!P22+'BFPIaE-exports'!P22)</f>
        <v>5719310456643.9805</v>
      </c>
      <c r="Q22" s="17">
        <f>MAX(VLOOKUP("zero_test", Keys!$B:$C, 2, FALSE), Demand_calcs!Q24-'BFPIaE-production'!Q22+'BFPIaE-exports'!Q22)</f>
        <v>5695083403061.5078</v>
      </c>
      <c r="R22" s="17">
        <f>MAX(VLOOKUP("zero_test", Keys!$B:$C, 2, FALSE), Demand_calcs!R24-'BFPIaE-production'!R22+'BFPIaE-exports'!R22)</f>
        <v>5799502130319.5313</v>
      </c>
      <c r="S22" s="17">
        <f>MAX(VLOOKUP("zero_test", Keys!$B:$C, 2, FALSE), Demand_calcs!S24-'BFPIaE-production'!S22+'BFPIaE-exports'!S22)</f>
        <v>5812071978067.2148</v>
      </c>
      <c r="T22" s="17">
        <f>MAX(VLOOKUP("zero_test", Keys!$B:$C, 2, FALSE), Demand_calcs!T24-'BFPIaE-production'!T22+'BFPIaE-exports'!T22)</f>
        <v>5890652459507.3828</v>
      </c>
      <c r="U22" s="17">
        <f>MAX(VLOOKUP("zero_test", Keys!$B:$C, 2, FALSE), Demand_calcs!U24-'BFPIaE-production'!U22+'BFPIaE-exports'!U22)</f>
        <v>5850793921203.9531</v>
      </c>
      <c r="V22" s="17">
        <f>MAX(VLOOKUP("zero_test", Keys!$B:$C, 2, FALSE), Demand_calcs!V24-'BFPIaE-production'!V22+'BFPIaE-exports'!V22)</f>
        <v>5572006815710.3242</v>
      </c>
      <c r="W22" s="17">
        <f>MAX(VLOOKUP("zero_test", Keys!$B:$C, 2, FALSE), Demand_calcs!W24-'BFPIaE-production'!W22+'BFPIaE-exports'!W22)</f>
        <v>5452365176346.9102</v>
      </c>
      <c r="X22" s="17">
        <f>MAX(VLOOKUP("zero_test", Keys!$B:$C, 2, FALSE), Demand_calcs!X24-'BFPIaE-production'!X22+'BFPIaE-exports'!X22)</f>
        <v>12419603634286.445</v>
      </c>
      <c r="Y22" s="17">
        <f>MAX(VLOOKUP("zero_test", Keys!$B:$C, 2, FALSE), Demand_calcs!Y24-'BFPIaE-production'!Y22+'BFPIaE-exports'!Y22)</f>
        <v>14338120940676.434</v>
      </c>
      <c r="Z22" s="17">
        <f>MAX(VLOOKUP("zero_test", Keys!$B:$C, 2, FALSE), Demand_calcs!Z24-'BFPIaE-production'!Z22+'BFPIaE-exports'!Z22)</f>
        <v>12365472645700.242</v>
      </c>
      <c r="AA22" s="17">
        <f>MAX(VLOOKUP("zero_test", Keys!$B:$C, 2, FALSE), Demand_calcs!AA24-'BFPIaE-production'!AA22+'BFPIaE-exports'!AA22)</f>
        <v>11162715010045.105</v>
      </c>
      <c r="AB22" s="17">
        <f>MAX(VLOOKUP("zero_test", Keys!$B:$C, 2, FALSE), Demand_calcs!AB24-'BFPIaE-production'!AB22+'BFPIaE-exports'!AB22)</f>
        <v>14874272581264.648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2026-08-31T18:34:41Z</dcterms:modified>
</cp:coreProperties>
</file>