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AVMC\"/>
    </mc:Choice>
  </mc:AlternateContent>
  <xr:revisionPtr revIDLastSave="0" documentId="13_ncr:1_{C4E580F0-7EF0-40F4-8099-64C7E45ECE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B6" i="2"/>
  <c r="C89" i="16" l="1"/>
  <c r="B78" i="16"/>
  <c r="B89" i="16" s="1"/>
  <c r="B98" i="16" l="1"/>
  <c r="C98" i="16"/>
  <c r="B48" i="16"/>
  <c r="B49" i="16"/>
  <c r="F6" i="4" l="1"/>
  <c r="D6" i="4"/>
  <c r="G6" i="4"/>
  <c r="E6" i="4"/>
  <c r="C6" i="4"/>
  <c r="B50" i="16"/>
  <c r="B53" i="16" l="1"/>
  <c r="B55" i="16" s="1"/>
  <c r="B52" i="16"/>
  <c r="B54" i="16" s="1"/>
  <c r="B97" i="16" l="1"/>
  <c r="B88" i="16"/>
  <c r="C97" i="16"/>
  <c r="C88" i="16"/>
  <c r="B60" i="16"/>
  <c r="B90" i="16" s="1"/>
  <c r="D7" i="2" s="1"/>
  <c r="B37" i="16"/>
  <c r="B40" i="16" s="1"/>
  <c r="C5" i="4" l="1"/>
  <c r="D5" i="4"/>
  <c r="F5" i="4"/>
  <c r="G5" i="4"/>
  <c r="E5" i="4"/>
  <c r="H5" i="4"/>
  <c r="B5" i="4"/>
  <c r="F7" i="2"/>
  <c r="F7" i="4" s="1"/>
  <c r="G7" i="2"/>
  <c r="G7" i="4" s="1"/>
  <c r="C7" i="2"/>
  <c r="C7" i="4" s="1"/>
  <c r="E7" i="2"/>
  <c r="E7" i="4" s="1"/>
  <c r="D7" i="4"/>
  <c r="H5" i="2"/>
  <c r="B5" i="2"/>
  <c r="F5" i="2"/>
  <c r="C5" i="2"/>
  <c r="G5" i="2"/>
  <c r="D5" i="2"/>
  <c r="E5" i="2"/>
  <c r="B87" i="16"/>
  <c r="G4" i="2" l="1"/>
  <c r="D4" i="2"/>
  <c r="F4" i="2"/>
  <c r="C4" i="2"/>
  <c r="E4" i="2"/>
  <c r="B96" i="16"/>
  <c r="C96" i="16"/>
  <c r="C99" i="16"/>
  <c r="B99" i="16"/>
  <c r="B31" i="16"/>
  <c r="B33" i="16" s="1"/>
  <c r="C86" i="16" s="1"/>
  <c r="B30" i="16"/>
  <c r="B32" i="16" s="1"/>
  <c r="B86" i="16" s="1"/>
  <c r="C4" i="4" l="1"/>
  <c r="F4" i="4"/>
  <c r="D4" i="4"/>
  <c r="G4" i="4"/>
  <c r="E4" i="4"/>
  <c r="H3" i="2"/>
  <c r="B3" i="2"/>
  <c r="E3" i="2"/>
  <c r="F3" i="2"/>
  <c r="C3" i="2"/>
  <c r="G3" i="2"/>
  <c r="D3" i="2"/>
  <c r="B95" i="16"/>
  <c r="B21" i="16"/>
  <c r="C85" i="16" s="1"/>
  <c r="B20" i="16"/>
  <c r="B85" i="16" s="1"/>
  <c r="B2" i="2" l="1"/>
  <c r="H2" i="2"/>
  <c r="E3" i="4"/>
  <c r="F3" i="4"/>
  <c r="C3" i="4"/>
  <c r="D3" i="4"/>
  <c r="G3" i="4"/>
  <c r="E2" i="2"/>
  <c r="F2" i="2"/>
  <c r="C2" i="2"/>
  <c r="G2" i="2"/>
  <c r="D2" i="2"/>
  <c r="C95" i="16"/>
  <c r="B94" i="16"/>
  <c r="C94" i="16"/>
  <c r="C90" i="16"/>
  <c r="B7" i="2" s="1"/>
  <c r="C87" i="16"/>
  <c r="H2" i="4" l="1"/>
  <c r="B2" i="4"/>
  <c r="H3" i="4"/>
  <c r="B3" i="4"/>
  <c r="C2" i="4"/>
  <c r="E2" i="4"/>
  <c r="F2" i="4"/>
  <c r="D2" i="4"/>
  <c r="G2" i="4"/>
  <c r="H7" i="2"/>
  <c r="H7" i="4" s="1"/>
  <c r="B7" i="4"/>
</calcChain>
</file>

<file path=xl/sharedStrings.xml><?xml version="1.0" encoding="utf-8"?>
<sst xmlns="http://schemas.openxmlformats.org/spreadsheetml/2006/main" count="206" uniqueCount="134">
  <si>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</si>
  <si>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</si>
  <si>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</si>
  <si>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</si>
  <si>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</si>
  <si>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</si>
  <si>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</si>
  <si>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</si>
  <si>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</si>
  <si>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</si>
  <si>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</si>
  <si>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</si>
  <si>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</si>
  <si>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</si>
  <si>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</si>
  <si>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</si>
  <si>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</si>
  <si>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</si>
  <si>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</si>
  <si>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</si>
  <si>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</si>
  <si>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</si>
  <si>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</si>
  <si>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</si>
  <si>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</si>
  <si>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</si>
  <si>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</si>
  <si>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</si>
  <si>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</si>
  <si>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</si>
  <si>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</si>
  <si>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</si>
  <si>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</si>
  <si>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</si>
  <si>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</si>
  <si>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</si>
  <si>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</si>
  <si>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</si>
  <si>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</si>
  <si>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</si>
  <si>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</si>
  <si>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</si>
  <si>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</si>
  <si>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</si>
  <si>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</si>
  <si>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</si>
  <si>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</si>
  <si>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</si>
  <si>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</si>
  <si>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</si>
  <si>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</si>
  <si>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</si>
  <si>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</si>
  <si>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</si>
  <si>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</si>
  <si>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</si>
  <si>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</si>
  <si>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</si>
  <si>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</si>
  <si>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</si>
  <si>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</si>
  <si>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</si>
  <si>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</si>
  <si>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</si>
  <si>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</si>
  <si>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</si>
  <si>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</si>
  <si>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</si>
  <si>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</si>
  <si>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</si>
  <si>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</si>
  <si>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</si>
  <si>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</si>
  <si>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</si>
  <si>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</si>
  <si>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</si>
  <si>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</si>
  <si>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</si>
  <si>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</si>
  <si>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</si>
  <si>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</si>
  <si>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</si>
  <si>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</si>
  <si>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</si>
  <si>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</si>
  <si>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</si>
  <si>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</si>
  <si>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</si>
  <si>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</si>
  <si>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</si>
  <si>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</si>
  <si>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</si>
  <si>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</si>
  <si>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</si>
  <si>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</si>
  <si>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</si>
  <si>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</si>
  <si>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</si>
  <si>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</si>
  <si>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</si>
  <si>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</si>
  <si>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</si>
  <si>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</si>
  <si>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</si>
  <si>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</si>
  <si>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</si>
  <si>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</si>
  <si>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</si>
  <si>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</si>
  <si>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</si>
  <si>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</si>
  <si>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</si>
  <si>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</si>
  <si>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</si>
  <si>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</si>
  <si>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</si>
  <si>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</si>
  <si>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</si>
  <si>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</si>
  <si>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</si>
  <si>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</si>
  <si>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</si>
  <si>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</si>
  <si>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</si>
  <si>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</si>
  <si>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</si>
  <si>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</si>
  <si>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</si>
  <si>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</si>
  <si>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</si>
  <si>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</si>
  <si>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</si>
  <si>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</si>
  <si>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India:US GDP per capita adjustment, see InputData/scaling-factors.xlsx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</si>
</sst>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C000000}"/>
    <cellStyle name="Comma 2 2" xfId="11" xr:uid="{00000000-0005-0000-0000-00001D000000}"/>
    <cellStyle name="Comma 2 2 2" xfId="43" xr:uid="{00000000-0005-0000-0000-00001E000000}"/>
    <cellStyle name="Comma 2 2 3" xfId="44" xr:uid="{00000000-0005-0000-0000-00001F000000}"/>
    <cellStyle name="Comma 2 3" xfId="45" xr:uid="{00000000-0005-0000-0000-000020000000}"/>
    <cellStyle name="Comma 3" xfId="46" xr:uid="{00000000-0005-0000-0000-000021000000}"/>
    <cellStyle name="Comma 4" xfId="47" xr:uid="{00000000-0005-0000-0000-000022000000}"/>
    <cellStyle name="Comma 5" xfId="48" xr:uid="{00000000-0005-0000-0000-000023000000}"/>
    <cellStyle name="Comma 6" xfId="49" xr:uid="{00000000-0005-0000-0000-000024000000}"/>
    <cellStyle name="Comma 7" xfId="50" xr:uid="{00000000-0005-0000-0000-000025000000}"/>
    <cellStyle name="Currency 2" xfId="51" xr:uid="{00000000-0005-0000-0000-000026000000}"/>
    <cellStyle name="Currency 3" xfId="52" xr:uid="{00000000-0005-0000-0000-000027000000}"/>
    <cellStyle name="Currency 3 2" xfId="53" xr:uid="{00000000-0005-0000-0000-000028000000}"/>
    <cellStyle name="Data" xfId="54" xr:uid="{00000000-0005-0000-0000-000029000000}"/>
    <cellStyle name="Data no deci" xfId="55" xr:uid="{00000000-0005-0000-0000-00002A000000}"/>
    <cellStyle name="Data Superscript" xfId="56" xr:uid="{00000000-0005-0000-0000-00002B000000}"/>
    <cellStyle name="Data_1-1A-Regular" xfId="57" xr:uid="{00000000-0005-0000-0000-00002C000000}"/>
    <cellStyle name="Explanatory Text 2" xfId="58" xr:uid="{00000000-0005-0000-0000-00002D000000}"/>
    <cellStyle name="Font: Calibri, 9pt regular" xfId="6" xr:uid="{00000000-0005-0000-0000-00002E000000}"/>
    <cellStyle name="Footnotes: top row" xfId="2" xr:uid="{00000000-0005-0000-0000-00002F000000}"/>
    <cellStyle name="Good 2" xfId="59" xr:uid="{00000000-0005-0000-0000-000030000000}"/>
    <cellStyle name="Header: bottom row" xfId="5" xr:uid="{00000000-0005-0000-0000-000031000000}"/>
    <cellStyle name="Heading 1 2" xfId="60" xr:uid="{00000000-0005-0000-0000-000032000000}"/>
    <cellStyle name="Heading 2 2" xfId="61" xr:uid="{00000000-0005-0000-0000-000033000000}"/>
    <cellStyle name="Heading 3 2" xfId="62" xr:uid="{00000000-0005-0000-0000-000034000000}"/>
    <cellStyle name="Heading 4 2" xfId="63" xr:uid="{00000000-0005-0000-0000-000035000000}"/>
    <cellStyle name="Hed Side" xfId="13" xr:uid="{00000000-0005-0000-0000-000036000000}"/>
    <cellStyle name="Hed Side bold" xfId="64" xr:uid="{00000000-0005-0000-0000-000037000000}"/>
    <cellStyle name="Hed Side Indent" xfId="65" xr:uid="{00000000-0005-0000-0000-000038000000}"/>
    <cellStyle name="Hed Side Regular" xfId="66" xr:uid="{00000000-0005-0000-0000-000039000000}"/>
    <cellStyle name="Hed Side_1-1A-Regular" xfId="67" xr:uid="{00000000-0005-0000-0000-00003A000000}"/>
    <cellStyle name="Hed Top" xfId="68" xr:uid="{00000000-0005-0000-0000-00003B000000}"/>
    <cellStyle name="Hyperlink" xfId="140" builtinId="8"/>
    <cellStyle name="Input 2" xfId="69" xr:uid="{00000000-0005-0000-0000-00003D000000}"/>
    <cellStyle name="Linked Cell 2" xfId="70" xr:uid="{00000000-0005-0000-0000-00003E000000}"/>
    <cellStyle name="Neutral 2" xfId="71" xr:uid="{00000000-0005-0000-0000-00003F000000}"/>
    <cellStyle name="Normal" xfId="0" builtinId="0"/>
    <cellStyle name="Normal 10" xfId="72" xr:uid="{00000000-0005-0000-0000-000041000000}"/>
    <cellStyle name="Normal 11" xfId="10" xr:uid="{00000000-0005-0000-0000-000042000000}"/>
    <cellStyle name="Normal 2" xfId="1" xr:uid="{00000000-0005-0000-0000-000043000000}"/>
    <cellStyle name="Normal 2 2" xfId="73" xr:uid="{00000000-0005-0000-0000-000044000000}"/>
    <cellStyle name="Normal 2 2 2" xfId="74" xr:uid="{00000000-0005-0000-0000-000045000000}"/>
    <cellStyle name="Normal 2 2 3" xfId="75" xr:uid="{00000000-0005-0000-0000-000046000000}"/>
    <cellStyle name="Normal 2 3" xfId="76" xr:uid="{00000000-0005-0000-0000-000047000000}"/>
    <cellStyle name="Normal 2 4" xfId="77" xr:uid="{00000000-0005-0000-0000-000048000000}"/>
    <cellStyle name="Normal 3" xfId="8" xr:uid="{00000000-0005-0000-0000-000049000000}"/>
    <cellStyle name="Normal 3 2" xfId="78" xr:uid="{00000000-0005-0000-0000-00004A000000}"/>
    <cellStyle name="Normal 3 2 2" xfId="79" xr:uid="{00000000-0005-0000-0000-00004B000000}"/>
    <cellStyle name="Normal 3 2 2 2" xfId="80" xr:uid="{00000000-0005-0000-0000-00004C000000}"/>
    <cellStyle name="Normal 3 2 3" xfId="81" xr:uid="{00000000-0005-0000-0000-00004D000000}"/>
    <cellStyle name="Normal 3 3" xfId="82" xr:uid="{00000000-0005-0000-0000-00004E000000}"/>
    <cellStyle name="Normal 3 3 2" xfId="83" xr:uid="{00000000-0005-0000-0000-00004F000000}"/>
    <cellStyle name="Normal 3 3 2 2" xfId="84" xr:uid="{00000000-0005-0000-0000-000050000000}"/>
    <cellStyle name="Normal 3 3 3" xfId="85" xr:uid="{00000000-0005-0000-0000-000051000000}"/>
    <cellStyle name="Normal 3 4" xfId="86" xr:uid="{00000000-0005-0000-0000-000052000000}"/>
    <cellStyle name="Normal 3 4 2" xfId="87" xr:uid="{00000000-0005-0000-0000-000053000000}"/>
    <cellStyle name="Normal 3 5" xfId="88" xr:uid="{00000000-0005-0000-0000-000054000000}"/>
    <cellStyle name="Normal 3 6" xfId="89" xr:uid="{00000000-0005-0000-0000-000055000000}"/>
    <cellStyle name="Normal 3 7" xfId="90" xr:uid="{00000000-0005-0000-0000-000056000000}"/>
    <cellStyle name="Normal 3 8" xfId="91" xr:uid="{00000000-0005-0000-0000-000057000000}"/>
    <cellStyle name="Normal 3 9" xfId="12" xr:uid="{00000000-0005-0000-0000-000058000000}"/>
    <cellStyle name="Normal 4" xfId="92" xr:uid="{00000000-0005-0000-0000-000059000000}"/>
    <cellStyle name="Normal 4 2" xfId="93" xr:uid="{00000000-0005-0000-0000-00005A000000}"/>
    <cellStyle name="Normal 4 2 2" xfId="94" xr:uid="{00000000-0005-0000-0000-00005B000000}"/>
    <cellStyle name="Normal 4 2 2 2" xfId="95" xr:uid="{00000000-0005-0000-0000-00005C000000}"/>
    <cellStyle name="Normal 4 2 3" xfId="96" xr:uid="{00000000-0005-0000-0000-00005D000000}"/>
    <cellStyle name="Normal 4 3" xfId="97" xr:uid="{00000000-0005-0000-0000-00005E000000}"/>
    <cellStyle name="Normal 4 3 2" xfId="98" xr:uid="{00000000-0005-0000-0000-00005F000000}"/>
    <cellStyle name="Normal 4 3 2 2" xfId="99" xr:uid="{00000000-0005-0000-0000-000060000000}"/>
    <cellStyle name="Normal 4 3 3" xfId="100" xr:uid="{00000000-0005-0000-0000-000061000000}"/>
    <cellStyle name="Normal 4 4" xfId="101" xr:uid="{00000000-0005-0000-0000-000062000000}"/>
    <cellStyle name="Normal 4 4 2" xfId="102" xr:uid="{00000000-0005-0000-0000-000063000000}"/>
    <cellStyle name="Normal 4 5" xfId="103" xr:uid="{00000000-0005-0000-0000-000064000000}"/>
    <cellStyle name="Normal 4 6" xfId="104" xr:uid="{00000000-0005-0000-0000-000065000000}"/>
    <cellStyle name="Normal 4 7" xfId="105" xr:uid="{00000000-0005-0000-0000-000066000000}"/>
    <cellStyle name="Normal 4 8" xfId="106" xr:uid="{00000000-0005-0000-0000-000067000000}"/>
    <cellStyle name="Normal 5" xfId="107" xr:uid="{00000000-0005-0000-0000-000068000000}"/>
    <cellStyle name="Normal 5 2" xfId="108" xr:uid="{00000000-0005-0000-0000-000069000000}"/>
    <cellStyle name="Normal 5 3" xfId="109" xr:uid="{00000000-0005-0000-0000-00006A000000}"/>
    <cellStyle name="Normal 6" xfId="110" xr:uid="{00000000-0005-0000-0000-00006B000000}"/>
    <cellStyle name="Normal 6 2" xfId="111" xr:uid="{00000000-0005-0000-0000-00006C000000}"/>
    <cellStyle name="Normal 7" xfId="112" xr:uid="{00000000-0005-0000-0000-00006D000000}"/>
    <cellStyle name="Normal 8" xfId="113" xr:uid="{00000000-0005-0000-0000-00006E000000}"/>
    <cellStyle name="Normal 9" xfId="114" xr:uid="{00000000-0005-0000-0000-00006F000000}"/>
    <cellStyle name="Note 2" xfId="115" xr:uid="{00000000-0005-0000-0000-000070000000}"/>
    <cellStyle name="Note 2 2" xfId="116" xr:uid="{00000000-0005-0000-0000-000071000000}"/>
    <cellStyle name="Output 2" xfId="117" xr:uid="{00000000-0005-0000-0000-000072000000}"/>
    <cellStyle name="Parent row" xfId="3" xr:uid="{00000000-0005-0000-0000-000073000000}"/>
    <cellStyle name="Percent 2" xfId="118" xr:uid="{00000000-0005-0000-0000-000074000000}"/>
    <cellStyle name="Percent 2 2" xfId="119" xr:uid="{00000000-0005-0000-0000-000075000000}"/>
    <cellStyle name="Percent 3" xfId="120" xr:uid="{00000000-0005-0000-0000-000076000000}"/>
    <cellStyle name="Percent 3 2" xfId="121" xr:uid="{00000000-0005-0000-0000-000077000000}"/>
    <cellStyle name="Source Hed" xfId="122" xr:uid="{00000000-0005-0000-0000-000078000000}"/>
    <cellStyle name="Source Superscript" xfId="123" xr:uid="{00000000-0005-0000-0000-000079000000}"/>
    <cellStyle name="Source Text" xfId="9" xr:uid="{00000000-0005-0000-0000-00007A000000}"/>
    <cellStyle name="State" xfId="124" xr:uid="{00000000-0005-0000-0000-00007B000000}"/>
    <cellStyle name="Superscript" xfId="125" xr:uid="{00000000-0005-0000-0000-00007C000000}"/>
    <cellStyle name="Table Data" xfId="126" xr:uid="{00000000-0005-0000-0000-00007D000000}"/>
    <cellStyle name="Table Head Top" xfId="127" xr:uid="{00000000-0005-0000-0000-00007E000000}"/>
    <cellStyle name="Table Hed Side" xfId="128" xr:uid="{00000000-0005-0000-0000-00007F000000}"/>
    <cellStyle name="Table title" xfId="7" xr:uid="{00000000-0005-0000-0000-000080000000}"/>
    <cellStyle name="Title 2" xfId="129" xr:uid="{00000000-0005-0000-0000-000081000000}"/>
    <cellStyle name="Title Text" xfId="130" xr:uid="{00000000-0005-0000-0000-000082000000}"/>
    <cellStyle name="Title Text 1" xfId="131" xr:uid="{00000000-0005-0000-0000-000083000000}"/>
    <cellStyle name="Title Text 2" xfId="132" xr:uid="{00000000-0005-0000-0000-000084000000}"/>
    <cellStyle name="Title-1" xfId="14" xr:uid="{00000000-0005-0000-0000-000085000000}"/>
    <cellStyle name="Title-2" xfId="133" xr:uid="{00000000-0005-0000-0000-000086000000}"/>
    <cellStyle name="Title-3" xfId="134" xr:uid="{00000000-0005-0000-0000-000087000000}"/>
    <cellStyle name="Total 2" xfId="135" xr:uid="{00000000-0005-0000-0000-000088000000}"/>
    <cellStyle name="Warning Text 2" xfId="136" xr:uid="{00000000-0005-0000-0000-000089000000}"/>
    <cellStyle name="Wrap" xfId="137" xr:uid="{00000000-0005-0000-0000-00008A000000}"/>
    <cellStyle name="Wrap Bold" xfId="138" xr:uid="{00000000-0005-0000-0000-00008B000000}"/>
    <cellStyle name="Wrap Title" xfId="139" xr:uid="{00000000-0005-0000-0000-00008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abSelected="1" topLeftCell="A68" workbookViewId="0">
      <selection activeCell="B70" sqref="B70"/>
    </sheetView>
  </sheetViews>
  <sheetFormatPr defaultRowHeight="15"/>
  <cols>
    <col min="2" max="2" width="73.1406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  <row r="74" spans="1:2">
      <c r="A74" t="s">
        <v>133</v>
      </c>
    </row>
    <row r="75" spans="1:2">
      <c r="A75">
        <v>3.878298458735905E-2</v>
      </c>
    </row>
  </sheetData>
  <hyperlinks>
    <hyperlink ref="B7" r:id="rId1" xr:uid="{00000000-0004-0000-0000-000000000000}"/>
    <hyperlink ref="B14" r:id="rId2" xr:uid="{00000000-0004-0000-0000-000001000000}"/>
    <hyperlink ref="B28" r:id="rId3" display="https://www.icao.int/MID/Documents/2017/Aviation Data and Analysis Seminar/PPT3 - Airlines Operating costs and productivity.pdf" xr:uid="{00000000-0004-0000-0000-000002000000}"/>
    <hyperlink ref="B21" r:id="rId4" xr:uid="{00000000-0004-0000-0000-000003000000}"/>
    <hyperlink ref="B35" r:id="rId5" xr:uid="{00000000-0004-0000-0000-000004000000}"/>
    <hyperlink ref="B41" r:id="rId6" xr:uid="{00000000-0004-0000-0000-000005000000}"/>
    <hyperlink ref="B48" r:id="rId7" xr:uid="{00000000-0004-0000-0000-000006000000}"/>
    <hyperlink ref="B55" r:id="rId8" display="http://www.sparusa.com/Presentations/Presentation-Commercial Ship Life Cycle &amp; Required Freight Rate (RFR) Cost Model.pdf" xr:uid="{00000000-0004-0000-0000-000007000000}"/>
    <hyperlink ref="B62" r:id="rId9" xr:uid="{00000000-0004-0000-0000-000008000000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topLeftCell="A58" workbookViewId="0"/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00000000-0004-0000-0100-000000000000}"/>
    <hyperlink ref="B13" r:id="rId2" xr:uid="{00000000-0004-0000-0100-000001000000}"/>
    <hyperlink ref="A65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9"/>
  <sheetViews>
    <sheetView workbookViewId="0">
      <selection activeCell="C10" sqref="C10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Data'!$C85*About!$A$75</f>
        <v>13.369397180459039</v>
      </c>
      <c r="C2" s="5">
        <f>'Cost Data'!$B85*About!$A$75</f>
        <v>25.453801175884184</v>
      </c>
      <c r="D2" s="5">
        <f>'Cost Data'!$B85*About!$A$75</f>
        <v>25.453801175884184</v>
      </c>
      <c r="E2" s="5">
        <f>'Cost Data'!$B85*About!$A$75</f>
        <v>25.453801175884184</v>
      </c>
      <c r="F2" s="5">
        <f>'Cost Data'!$B85*About!$A$75</f>
        <v>25.453801175884184</v>
      </c>
      <c r="G2" s="5">
        <f>'Cost Data'!$B85*About!$A$75</f>
        <v>25.453801175884184</v>
      </c>
      <c r="H2" s="5">
        <f>'Cost Data'!$C85*About!$A$75</f>
        <v>13.369397180459039</v>
      </c>
    </row>
    <row r="3" spans="1:8">
      <c r="A3" s="1" t="s">
        <v>3</v>
      </c>
      <c r="B3" s="5">
        <f>'Cost Data'!$C86*About!$A$75</f>
        <v>75.662427116276703</v>
      </c>
      <c r="C3" s="5">
        <f>'Cost Data'!$B86*About!$A$75</f>
        <v>96.297634511624892</v>
      </c>
      <c r="D3" s="5">
        <f>'Cost Data'!$B86*About!$A$75</f>
        <v>96.297634511624892</v>
      </c>
      <c r="E3" s="5">
        <f>'Cost Data'!$B86*About!$A$75</f>
        <v>96.297634511624892</v>
      </c>
      <c r="F3" s="5">
        <f>'Cost Data'!$B86*About!$A$75</f>
        <v>96.297634511624892</v>
      </c>
      <c r="G3" s="5">
        <f>'Cost Data'!$B86*About!$A$75</f>
        <v>96.297634511624892</v>
      </c>
      <c r="H3" s="5">
        <f>'Cost Data'!$C86*About!$A$75</f>
        <v>75.662427116276703</v>
      </c>
    </row>
    <row r="4" spans="1:8">
      <c r="A4" s="1" t="s">
        <v>4</v>
      </c>
      <c r="B4" s="26">
        <v>0</v>
      </c>
      <c r="C4" s="5">
        <f>'Cost Data'!$B87*About!$A$75</f>
        <v>88398.792695770055</v>
      </c>
      <c r="D4" s="5">
        <f>'Cost Data'!$B87*About!$A$75</f>
        <v>88398.792695770055</v>
      </c>
      <c r="E4" s="5">
        <f>'Cost Data'!$B87*About!$A$75</f>
        <v>88398.792695770055</v>
      </c>
      <c r="F4" s="5">
        <f>'Cost Data'!$B87*About!$A$75</f>
        <v>88398.792695770055</v>
      </c>
      <c r="G4" s="5">
        <f>'Cost Data'!$B87*About!$A$75</f>
        <v>88398.792695770055</v>
      </c>
      <c r="H4" s="26">
        <v>0</v>
      </c>
    </row>
    <row r="5" spans="1:8">
      <c r="A5" s="1" t="s">
        <v>5</v>
      </c>
      <c r="B5" s="5">
        <f>'Cost Data'!$C88*About!$A$75</f>
        <v>94402.363290917783</v>
      </c>
      <c r="C5" s="5">
        <f>'Cost Data'!$B88*About!$A$75</f>
        <v>129229.54593494559</v>
      </c>
      <c r="D5" s="5">
        <f>'Cost Data'!$B88*About!$A$75</f>
        <v>129229.54593494559</v>
      </c>
      <c r="E5" s="5">
        <f>'Cost Data'!$B88*About!$A$75</f>
        <v>129229.54593494559</v>
      </c>
      <c r="F5" s="5">
        <f>'Cost Data'!$B88*About!$A$75</f>
        <v>129229.54593494559</v>
      </c>
      <c r="G5" s="5">
        <f>'Cost Data'!$B88*About!$A$75</f>
        <v>129229.54593494559</v>
      </c>
      <c r="H5" s="5">
        <f>'Cost Data'!$C88*About!$A$75</f>
        <v>94402.363290917783</v>
      </c>
    </row>
    <row r="6" spans="1:8">
      <c r="A6" s="1" t="s">
        <v>6</v>
      </c>
      <c r="B6" s="6">
        <f>B2</f>
        <v>13.369397180459039</v>
      </c>
      <c r="C6" s="6">
        <f t="shared" ref="C6:H6" si="0">C2</f>
        <v>25.453801175884184</v>
      </c>
      <c r="D6" s="6">
        <f t="shared" si="0"/>
        <v>25.453801175884184</v>
      </c>
      <c r="E6" s="6">
        <f t="shared" si="0"/>
        <v>25.453801175884184</v>
      </c>
      <c r="F6" s="6">
        <f t="shared" si="0"/>
        <v>25.453801175884184</v>
      </c>
      <c r="G6" s="6">
        <f t="shared" si="0"/>
        <v>25.453801175884184</v>
      </c>
      <c r="H6" s="6">
        <f t="shared" si="0"/>
        <v>13.369397180459039</v>
      </c>
    </row>
    <row r="7" spans="1:8">
      <c r="A7" s="1" t="s">
        <v>7</v>
      </c>
      <c r="B7" s="5">
        <f>'Cost Data'!C90*About!$A$75</f>
        <v>18.625250422186223</v>
      </c>
      <c r="C7" s="5">
        <f>D7</f>
        <v>35.460343850828984</v>
      </c>
      <c r="D7" s="5">
        <f>'Cost Data'!B90*About!$A$75</f>
        <v>35.460343850828984</v>
      </c>
      <c r="E7" s="5">
        <f>D7</f>
        <v>35.460343850828984</v>
      </c>
      <c r="F7" s="5">
        <f>D7</f>
        <v>35.460343850828984</v>
      </c>
      <c r="G7" s="5">
        <f>D7</f>
        <v>35.460343850828984</v>
      </c>
      <c r="H7" s="5">
        <f>B7</f>
        <v>18.625250422186223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8"/>
  <sheetViews>
    <sheetView workbookViewId="0">
      <selection activeCell="H6" sqref="H6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Data'!$C94*About!$A$75</f>
        <v>13.369397180459039</v>
      </c>
      <c r="C2" s="6">
        <f>'Cost Data'!$B94*About!$A$75</f>
        <v>25.453801175884184</v>
      </c>
      <c r="D2" s="6">
        <f>'Cost Data'!$B94*About!$A$75</f>
        <v>25.453801175884184</v>
      </c>
      <c r="E2" s="6">
        <f>'Cost Data'!$B94*About!$A$75</f>
        <v>25.453801175884184</v>
      </c>
      <c r="F2" s="6">
        <f>'Cost Data'!$B94*About!$A$75</f>
        <v>25.453801175884184</v>
      </c>
      <c r="G2" s="6">
        <f>'Cost Data'!$B94*About!$A$75</f>
        <v>25.453801175884184</v>
      </c>
      <c r="H2" s="6">
        <f>'Cost Data'!$C94*About!$A$75</f>
        <v>13.369397180459039</v>
      </c>
    </row>
    <row r="3" spans="1:8">
      <c r="A3" s="1" t="s">
        <v>3</v>
      </c>
      <c r="B3" s="6">
        <f>'Cost Data'!$C95*About!$A$75</f>
        <v>457.08517549387454</v>
      </c>
      <c r="C3" s="6">
        <f>'Cost Data'!$B95*About!$A$75</f>
        <v>581.74476881038572</v>
      </c>
      <c r="D3" s="6">
        <f>'Cost Data'!$B95*About!$A$75</f>
        <v>581.74476881038572</v>
      </c>
      <c r="E3" s="6">
        <f>'Cost Data'!$B95*About!$A$75</f>
        <v>581.74476881038572</v>
      </c>
      <c r="F3" s="6">
        <f>'Cost Data'!$B95*About!$A$75</f>
        <v>581.74476881038572</v>
      </c>
      <c r="G3" s="6">
        <f>'Cost Data'!$B95*About!$A$75</f>
        <v>581.74476881038572</v>
      </c>
      <c r="H3" s="6">
        <f>'Cost Data'!$C95*About!$A$75</f>
        <v>457.08517549387454</v>
      </c>
    </row>
    <row r="4" spans="1:8">
      <c r="A4" s="1" t="s">
        <v>4</v>
      </c>
      <c r="B4" s="26">
        <v>0</v>
      </c>
      <c r="C4" s="6">
        <f>'Cost Data'!$B96*About!$A$75</f>
        <v>88398.792695770055</v>
      </c>
      <c r="D4" s="6">
        <f>'Cost Data'!$B96*About!$A$75</f>
        <v>88398.792695770055</v>
      </c>
      <c r="E4" s="6">
        <f>'Cost Data'!$B96*About!$A$75</f>
        <v>88398.792695770055</v>
      </c>
      <c r="F4" s="6">
        <f>'Cost Data'!$B96*About!$A$75</f>
        <v>88398.792695770055</v>
      </c>
      <c r="G4" s="6">
        <f>'Cost Data'!$B96*About!$A$75</f>
        <v>88398.792695770055</v>
      </c>
      <c r="H4" s="26">
        <v>0</v>
      </c>
    </row>
    <row r="5" spans="1:8">
      <c r="A5" s="1" t="s">
        <v>5</v>
      </c>
      <c r="B5" s="6">
        <f>'Cost Data'!$C97*About!$A$75</f>
        <v>94402.363290917783</v>
      </c>
      <c r="C5" s="6">
        <f>'Cost Data'!$B97*About!$A$75</f>
        <v>129229.54593494559</v>
      </c>
      <c r="D5" s="6">
        <f>'Cost Data'!$B97*About!$A$75</f>
        <v>129229.54593494559</v>
      </c>
      <c r="E5" s="6">
        <f>'Cost Data'!$B97*About!$A$75</f>
        <v>129229.54593494559</v>
      </c>
      <c r="F5" s="6">
        <f>'Cost Data'!$B97*About!$A$75</f>
        <v>129229.54593494559</v>
      </c>
      <c r="G5" s="6">
        <f>'Cost Data'!$B97*About!$A$75</f>
        <v>129229.54593494559</v>
      </c>
      <c r="H5" s="6">
        <f>'Cost Data'!$C97*About!$A$75</f>
        <v>94402.363290917783</v>
      </c>
    </row>
    <row r="6" spans="1:8">
      <c r="A6" s="1" t="s">
        <v>6</v>
      </c>
      <c r="B6" s="26">
        <v>0</v>
      </c>
      <c r="C6" s="6">
        <f>'Cost Data'!$B98*About!$A$75</f>
        <v>65771.675731856332</v>
      </c>
      <c r="D6" s="6">
        <f>'Cost Data'!$B98*About!$A$75</f>
        <v>65771.675731856332</v>
      </c>
      <c r="E6" s="6">
        <f>'Cost Data'!$B98*About!$A$75</f>
        <v>65771.675731856332</v>
      </c>
      <c r="F6" s="6">
        <f>'Cost Data'!$B98*About!$A$75</f>
        <v>65771.675731856332</v>
      </c>
      <c r="G6" s="6">
        <f>'Cost Data'!$B98*About!$A$75</f>
        <v>65771.675731856332</v>
      </c>
      <c r="H6" s="26">
        <v>0</v>
      </c>
    </row>
    <row r="7" spans="1:8">
      <c r="A7" s="1" t="s">
        <v>7</v>
      </c>
      <c r="B7" s="26">
        <f>'AVMC-passenger'!B7</f>
        <v>18.625250422186223</v>
      </c>
      <c r="C7" s="26">
        <f>'AVMC-passenger'!C7</f>
        <v>35.460343850828984</v>
      </c>
      <c r="D7" s="26">
        <f>'AVMC-passenger'!D7</f>
        <v>35.460343850828984</v>
      </c>
      <c r="E7" s="26">
        <f>'AVMC-passenger'!E7</f>
        <v>35.460343850828984</v>
      </c>
      <c r="F7" s="26">
        <f>'AVMC-passenger'!F7</f>
        <v>35.460343850828984</v>
      </c>
      <c r="G7" s="26">
        <f>'AVMC-passenger'!G7</f>
        <v>35.460343850828984</v>
      </c>
      <c r="H7" s="26">
        <f>'AVMC-passenger'!H7</f>
        <v>18.625250422186223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2022-01-31T21:04:06Z</dcterms:modified>
</cp:coreProperties>
</file>