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ya\Downloads\eps-india-3.1.3.4 - LG\eps-india-3.1.3.4\InputData - LG\elec\BTaDLP\"/>
    </mc:Choice>
  </mc:AlternateContent>
  <xr:revisionPtr revIDLastSave="0" documentId="8_{E11726EE-6811-4147-B6BB-F515E7308CE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bout" sheetId="1" r:id="rId1"/>
    <sheet name="Calcs" sheetId="3" r:id="rId2"/>
    <sheet name="BTaDL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B7" i="3" s="1"/>
  <c r="B17" i="3" l="1"/>
  <c r="B27" i="3"/>
  <c r="B12" i="3"/>
  <c r="B5" i="3"/>
  <c r="F2" i="2" s="1"/>
  <c r="B32" i="3"/>
  <c r="B34" i="3" s="1"/>
  <c r="B35" i="3" s="1"/>
  <c r="B36" i="3" s="1"/>
  <c r="B6" i="3"/>
  <c r="B10" i="3"/>
  <c r="K2" i="2" s="1"/>
  <c r="B15" i="3"/>
  <c r="B20" i="3"/>
  <c r="B25" i="3"/>
  <c r="B30" i="3"/>
  <c r="B22" i="3"/>
  <c r="B9" i="3"/>
  <c r="J2" i="2" s="1"/>
  <c r="B14" i="3"/>
  <c r="B19" i="3"/>
  <c r="B24" i="3"/>
  <c r="B29" i="3"/>
  <c r="B11" i="3"/>
  <c r="B16" i="3"/>
  <c r="B21" i="3"/>
  <c r="B26" i="3"/>
  <c r="B31" i="3"/>
  <c r="G2" i="2"/>
  <c r="H2" i="2"/>
  <c r="M2" i="2"/>
  <c r="C2" i="2"/>
  <c r="B2" i="2" s="1"/>
  <c r="L2" i="2"/>
  <c r="I2" i="2"/>
  <c r="E2" i="2"/>
  <c r="D2" i="2"/>
  <c r="O2" i="2" l="1"/>
  <c r="P2" i="2"/>
  <c r="N2" i="2"/>
  <c r="Q2" i="2" l="1"/>
  <c r="R2" i="2" l="1"/>
  <c r="S2" i="2" l="1"/>
  <c r="T2" i="2" l="1"/>
  <c r="U2" i="2" l="1"/>
  <c r="V2" i="2" l="1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K2" i="2" l="1"/>
  <c r="AJ2" i="2"/>
</calcChain>
</file>

<file path=xl/sharedStrings.xml><?xml version="1.0" encoding="utf-8"?>
<sst xmlns="http://schemas.openxmlformats.org/spreadsheetml/2006/main" count="26" uniqueCount="26">
  <si>
    <t>BTaDLP BAU Transmission and Distribution Loss Percentage</t>
  </si>
  <si>
    <t>Source:</t>
  </si>
  <si>
    <t>Calcs</t>
  </si>
  <si>
    <t>India Energy Security Scenarios v2</t>
  </si>
  <si>
    <t>http://iess2047.gov.in/</t>
  </si>
  <si>
    <t>Sheet VIIb</t>
  </si>
  <si>
    <t>Note:</t>
  </si>
  <si>
    <t>Only technical T&amp;D losses are considered (India also has commercial losses under AT&amp;C which is not accounted in EPS)</t>
  </si>
  <si>
    <t>http://www.cea.nic.in/reports/monthly/executivesummary/2019/exe_summary-09.pdf</t>
  </si>
  <si>
    <t>Trajectory assumptions</t>
  </si>
  <si>
    <t>T&amp;D- Technical Losses</t>
  </si>
  <si>
    <t>Trajectory</t>
  </si>
  <si>
    <t>Description</t>
  </si>
  <si>
    <t>Notes</t>
  </si>
  <si>
    <t>NITI Aayog - 2019 onward</t>
  </si>
  <si>
    <t>CEA - Actual values - 2016 to 2018</t>
  </si>
  <si>
    <t>Monthly Executive Summary report</t>
  </si>
  <si>
    <t>Table 11</t>
  </si>
  <si>
    <t>Beyond 2047 (IESS model limit) the slope is extended as per the downward trend as even current world's best values are as low as 2-3%</t>
  </si>
  <si>
    <t>This variable represents the percentage difference in generation</t>
  </si>
  <si>
    <t>and delivered energy from the power system.</t>
  </si>
  <si>
    <t>IESS Level 2 trajectory values are used as they are BAU.</t>
  </si>
  <si>
    <t>Year</t>
  </si>
  <si>
    <t>Trans and Dist Loss Perc (dimensionless)</t>
  </si>
  <si>
    <t>%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</si>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</sst>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%"/>
    <numFmt numFmtId="170" formatCode="_ * #,##0.00_ ;_ * \-#,##0.00_ ;_ * &quot;-&quot;??_ ;_ @_ "/>
    <numFmt numFmtId="171" formatCode="_-* #,##0_-;\-* #,##0_-;_-* &quot;-&quot;_-;_-@_-"/>
    <numFmt numFmtId="174" formatCode="_-&quot;£&quot;* #,##0.00_-;\-&quot;£&quot;* #,##0.00_-;_-&quot;£&quot;* &quot;-&quot;??_-;_-@_-"/>
    <numFmt numFmtId="177" formatCode="#,##0.0_);\(#,##0.0\);&quot;-&quot;;@"/>
    <numFmt numFmtId="178" formatCode="0.0"/>
    <numFmt numFmtId="179" formatCode="#,##0.0_);\(#,##0.0\);&quot;-&quot;_);@"/>
    <numFmt numFmtId="185" formatCode="0%;\ \(0%\);\ \-"/>
    <numFmt numFmtId="195" formatCode="&quot;$&quot;#,##0\ ;\(&quot;$&quot;#,##0\)"/>
    <numFmt numFmtId="196" formatCode="0.00_)"/>
    <numFmt numFmtId="197" formatCode="mm/dd/yy"/>
    <numFmt numFmtId="214" formatCode="0.0_ ;\-0.0\ "/>
  </numFmts>
  <fonts count="8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color theme="9" tint="0.79998168889431442"/>
      <name val="Cambria"/>
      <family val="2"/>
      <scheme val="maj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10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/>
      <right/>
      <top style="thin">
        <color theme="1" tint="4.9989318521683403E-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7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10" fillId="0" borderId="0"/>
    <xf numFmtId="185" fontId="13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4" fillId="7" borderId="11" applyNumberFormat="0" applyAlignment="0" applyProtection="0"/>
    <xf numFmtId="177" fontId="16" fillId="0" borderId="0" applyNumberFormat="0" applyFill="0" applyBorder="0" applyAlignment="0" applyProtection="0"/>
    <xf numFmtId="0" fontId="12" fillId="0" borderId="18" applyNumberFormat="0">
      <alignment horizontal="left" vertical="center"/>
    </xf>
    <xf numFmtId="0" fontId="15" fillId="0" borderId="0"/>
    <xf numFmtId="185" fontId="13" fillId="0" borderId="0" applyFon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9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1" fillId="32" borderId="0" applyNumberFormat="0" applyBorder="0" applyAlignment="0" applyProtection="0"/>
    <xf numFmtId="0" fontId="11" fillId="0" borderId="0"/>
    <xf numFmtId="0" fontId="11" fillId="0" borderId="0"/>
    <xf numFmtId="0" fontId="11" fillId="32" borderId="0" applyNumberFormat="0" applyBorder="0" applyAlignment="0" applyProtection="0"/>
    <xf numFmtId="0" fontId="23" fillId="31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8" borderId="12" applyNumberFormat="0" applyAlignment="0" applyProtection="0"/>
    <xf numFmtId="0" fontId="31" fillId="8" borderId="11" applyNumberFormat="0" applyAlignment="0" applyProtection="0"/>
    <xf numFmtId="0" fontId="32" fillId="0" borderId="13" applyNumberFormat="0" applyFill="0" applyAlignment="0" applyProtection="0"/>
    <xf numFmtId="0" fontId="33" fillId="9" borderId="1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23" fillId="11" borderId="0" applyNumberFormat="0" applyBorder="0" applyAlignment="0" applyProtection="0"/>
    <xf numFmtId="0" fontId="11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3" fillId="30" borderId="0" applyNumberFormat="0" applyBorder="0" applyAlignment="0" applyProtection="0"/>
    <xf numFmtId="0" fontId="11" fillId="33" borderId="0" applyNumberFormat="0" applyBorder="0" applyAlignment="0" applyProtection="0"/>
    <xf numFmtId="0" fontId="23" fillId="34" borderId="0" applyNumberFormat="0" applyBorder="0" applyAlignment="0" applyProtection="0"/>
    <xf numFmtId="0" fontId="11" fillId="0" borderId="0"/>
    <xf numFmtId="0" fontId="11" fillId="10" borderId="15" applyNumberFormat="0" applyFont="0" applyAlignment="0" applyProtection="0"/>
    <xf numFmtId="0" fontId="11" fillId="12" borderId="0" applyNumberFormat="0" applyBorder="0" applyAlignment="0" applyProtection="0"/>
    <xf numFmtId="0" fontId="11" fillId="32" borderId="0" applyNumberFormat="0" applyBorder="0" applyAlignment="0" applyProtection="0"/>
    <xf numFmtId="0" fontId="11" fillId="0" borderId="0"/>
    <xf numFmtId="0" fontId="11" fillId="10" borderId="15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0" borderId="0"/>
    <xf numFmtId="0" fontId="11" fillId="10" borderId="15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3" fillId="0" borderId="0"/>
    <xf numFmtId="179" fontId="10" fillId="0" borderId="0" applyFont="0" applyFill="0" applyBorder="0" applyAlignment="0" applyProtection="0"/>
    <xf numFmtId="0" fontId="3" fillId="0" borderId="0"/>
    <xf numFmtId="0" fontId="11" fillId="32" borderId="0" applyNumberFormat="0" applyBorder="0" applyAlignment="0" applyProtection="0"/>
    <xf numFmtId="0" fontId="3" fillId="0" borderId="0"/>
    <xf numFmtId="43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39" borderId="0" applyNumberFormat="0" applyBorder="0" applyAlignment="0" applyProtection="0"/>
    <xf numFmtId="0" fontId="36" fillId="42" borderId="0" applyNumberFormat="0" applyBorder="0" applyAlignment="0" applyProtection="0"/>
    <xf numFmtId="0" fontId="36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15" fillId="42" borderId="0" applyNumberFormat="0" applyBorder="0" applyAlignment="0">
      <protection locked="0"/>
    </xf>
    <xf numFmtId="4" fontId="38" fillId="0" borderId="23" applyFill="0">
      <alignment vertical="center"/>
      <protection locked="0"/>
    </xf>
    <xf numFmtId="4" fontId="38" fillId="0" borderId="23" applyFill="0">
      <alignment vertical="center"/>
      <protection locked="0"/>
    </xf>
    <xf numFmtId="0" fontId="39" fillId="0" borderId="0" applyFill="0" applyBorder="0" applyAlignment="0"/>
    <xf numFmtId="0" fontId="40" fillId="50" borderId="24" applyNumberFormat="0" applyAlignment="0" applyProtection="0"/>
    <xf numFmtId="0" fontId="40" fillId="50" borderId="24" applyNumberFormat="0" applyAlignment="0" applyProtection="0"/>
    <xf numFmtId="0" fontId="40" fillId="50" borderId="24" applyNumberFormat="0" applyAlignment="0" applyProtection="0"/>
    <xf numFmtId="0" fontId="41" fillId="0" borderId="25" applyNumberFormat="0" applyFill="0" applyAlignment="0" applyProtection="0"/>
    <xf numFmtId="0" fontId="42" fillId="51" borderId="26" applyNumberFormat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55" borderId="0" applyNumberFormat="0" applyBorder="0" applyAlignment="0" applyProtection="0"/>
    <xf numFmtId="0" fontId="43" fillId="0" borderId="0"/>
    <xf numFmtId="0" fontId="43" fillId="0" borderId="0"/>
    <xf numFmtId="0" fontId="44" fillId="0" borderId="17">
      <alignment horizontal="right" wrapText="1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46" fillId="0" borderId="0" applyNumberFormat="0" applyAlignment="0">
      <alignment horizontal="left"/>
    </xf>
    <xf numFmtId="195" fontId="45" fillId="0" borderId="0" applyFont="0" applyFill="0" applyBorder="0" applyAlignment="0" applyProtection="0"/>
    <xf numFmtId="3" fontId="47" fillId="0" borderId="0">
      <alignment horizontal="right"/>
    </xf>
    <xf numFmtId="0" fontId="47" fillId="0" borderId="0">
      <alignment horizontal="left"/>
    </xf>
    <xf numFmtId="0" fontId="45" fillId="0" borderId="0" applyFont="0" applyFill="0" applyBorder="0" applyAlignment="0" applyProtection="0"/>
    <xf numFmtId="0" fontId="48" fillId="0" borderId="0" applyNumberFormat="0" applyAlignment="0">
      <alignment horizontal="left"/>
    </xf>
    <xf numFmtId="4" fontId="49" fillId="0" borderId="0" applyFill="0" applyBorder="0">
      <protection locked="0"/>
    </xf>
    <xf numFmtId="2" fontId="45" fillId="0" borderId="0" applyFont="0" applyFill="0" applyBorder="0" applyAlignment="0" applyProtection="0"/>
    <xf numFmtId="0" fontId="50" fillId="0" borderId="0">
      <alignment wrapText="1"/>
    </xf>
    <xf numFmtId="38" fontId="51" fillId="56" borderId="0" applyNumberFormat="0" applyBorder="0" applyAlignment="0" applyProtection="0"/>
    <xf numFmtId="0" fontId="52" fillId="0" borderId="20" applyNumberFormat="0" applyAlignment="0" applyProtection="0">
      <alignment horizontal="left" vertical="center"/>
    </xf>
    <xf numFmtId="0" fontId="52" fillId="0" borderId="4">
      <alignment horizontal="left" vertical="center"/>
    </xf>
    <xf numFmtId="0" fontId="52" fillId="0" borderId="4">
      <alignment horizontal="left" vertical="center"/>
    </xf>
    <xf numFmtId="0" fontId="52" fillId="0" borderId="4">
      <alignment horizontal="left" vertical="center"/>
    </xf>
    <xf numFmtId="0" fontId="53" fillId="0" borderId="0" applyNumberFormat="0" applyFill="0" applyBorder="0" applyAlignment="0" applyProtection="0">
      <alignment vertical="top"/>
      <protection locked="0"/>
    </xf>
    <xf numFmtId="10" fontId="51" fillId="57" borderId="21" applyNumberFormat="0" applyBorder="0" applyAlignment="0" applyProtection="0"/>
    <xf numFmtId="10" fontId="51" fillId="57" borderId="21" applyNumberFormat="0" applyBorder="0" applyAlignment="0" applyProtection="0"/>
    <xf numFmtId="10" fontId="51" fillId="57" borderId="21" applyNumberFormat="0" applyBorder="0" applyAlignment="0" applyProtection="0"/>
    <xf numFmtId="196" fontId="54" fillId="0" borderId="22" applyNumberFormat="0" applyFill="0" applyBorder="0">
      <alignment horizontal="left" vertical="center"/>
    </xf>
    <xf numFmtId="196" fontId="55" fillId="0" borderId="0"/>
    <xf numFmtId="178" fontId="56" fillId="0" borderId="19">
      <alignment horizontal="right"/>
    </xf>
    <xf numFmtId="0" fontId="57" fillId="58" borderId="0" applyNumberFormat="0" applyBorder="0" applyAlignment="0" applyProtection="0"/>
    <xf numFmtId="37" fontId="58" fillId="0" borderId="0"/>
    <xf numFmtId="41" fontId="15" fillId="0" borderId="0"/>
    <xf numFmtId="0" fontId="15" fillId="0" borderId="0"/>
    <xf numFmtId="0" fontId="15" fillId="0" borderId="0"/>
    <xf numFmtId="0" fontId="15" fillId="0" borderId="0"/>
    <xf numFmtId="0" fontId="51" fillId="0" borderId="0"/>
    <xf numFmtId="0" fontId="15" fillId="0" borderId="0"/>
    <xf numFmtId="0" fontId="15" fillId="0" borderId="0"/>
    <xf numFmtId="0" fontId="15" fillId="0" borderId="0"/>
    <xf numFmtId="0" fontId="4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/>
    <xf numFmtId="0" fontId="60" fillId="0" borderId="0"/>
    <xf numFmtId="0" fontId="61" fillId="0" borderId="0"/>
    <xf numFmtId="0" fontId="15" fillId="0" borderId="0"/>
    <xf numFmtId="0" fontId="15" fillId="59" borderId="27" applyNumberFormat="0" applyFont="0" applyAlignment="0" applyProtection="0"/>
    <xf numFmtId="0" fontId="15" fillId="59" borderId="27" applyNumberFormat="0" applyFont="0" applyAlignment="0" applyProtection="0"/>
    <xf numFmtId="0" fontId="15" fillId="59" borderId="27" applyNumberFormat="0" applyFont="0" applyAlignment="0" applyProtection="0"/>
    <xf numFmtId="0" fontId="43" fillId="0" borderId="0"/>
    <xf numFmtId="0" fontId="43" fillId="0" borderId="0"/>
    <xf numFmtId="0" fontId="43" fillId="0" borderId="28"/>
    <xf numFmtId="0" fontId="43" fillId="0" borderId="28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97" fontId="62" fillId="0" borderId="0" applyNumberFormat="0" applyFill="0" applyBorder="0" applyAlignment="0" applyProtection="0">
      <alignment horizontal="left"/>
    </xf>
    <xf numFmtId="0" fontId="47" fillId="0" borderId="0" applyBorder="0">
      <alignment horizontal="left" vertical="center" wrapText="1"/>
    </xf>
    <xf numFmtId="0" fontId="63" fillId="0" borderId="0" applyBorder="0">
      <alignment horizontal="left" vertical="center" wrapText="1"/>
    </xf>
    <xf numFmtId="0" fontId="64" fillId="0" borderId="0" applyBorder="0">
      <alignment horizontal="left" vertical="center" wrapText="1"/>
    </xf>
    <xf numFmtId="0" fontId="43" fillId="0" borderId="0"/>
    <xf numFmtId="0" fontId="50" fillId="0" borderId="0">
      <alignment vertical="top"/>
    </xf>
    <xf numFmtId="0" fontId="50" fillId="0" borderId="0"/>
    <xf numFmtId="0" fontId="65" fillId="0" borderId="0"/>
    <xf numFmtId="0" fontId="65" fillId="0" borderId="0">
      <alignment vertical="top"/>
    </xf>
    <xf numFmtId="0" fontId="66" fillId="0" borderId="21">
      <alignment horizontal="center"/>
    </xf>
    <xf numFmtId="0" fontId="66" fillId="0" borderId="21">
      <alignment horizontal="center"/>
    </xf>
    <xf numFmtId="0" fontId="66" fillId="0" borderId="21">
      <alignment horizontal="center"/>
    </xf>
    <xf numFmtId="0" fontId="66" fillId="0" borderId="0">
      <alignment horizontal="center" vertical="center"/>
    </xf>
    <xf numFmtId="0" fontId="67" fillId="60" borderId="0" applyNumberFormat="0" applyFill="0">
      <alignment horizontal="left" vertical="center"/>
    </xf>
    <xf numFmtId="40" fontId="68" fillId="0" borderId="0" applyBorder="0">
      <alignment horizontal="right"/>
    </xf>
    <xf numFmtId="0" fontId="43" fillId="0" borderId="0"/>
    <xf numFmtId="0" fontId="43" fillId="0" borderId="0"/>
    <xf numFmtId="0" fontId="69" fillId="0" borderId="0"/>
    <xf numFmtId="0" fontId="70" fillId="0" borderId="0"/>
    <xf numFmtId="0" fontId="69" fillId="0" borderId="0"/>
    <xf numFmtId="0" fontId="71" fillId="0" borderId="0">
      <alignment vertical="center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1" fontId="15" fillId="0" borderId="0" applyFont="0" applyFill="0" applyBorder="0" applyAlignment="0" applyProtection="0"/>
    <xf numFmtId="0" fontId="15" fillId="0" borderId="0"/>
    <xf numFmtId="0" fontId="74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7" fillId="0" borderId="0" applyNumberFormat="0" applyFill="0" applyBorder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8" fillId="0" borderId="32" applyNumberFormat="0" applyFill="0" applyAlignment="0" applyProtection="0"/>
    <xf numFmtId="0" fontId="79" fillId="37" borderId="0" applyNumberFormat="0" applyBorder="0" applyAlignment="0" applyProtection="0"/>
    <xf numFmtId="0" fontId="80" fillId="38" borderId="0" applyNumberFormat="0" applyBorder="0" applyAlignment="0" applyProtection="0"/>
    <xf numFmtId="0" fontId="4" fillId="0" borderId="0" applyNumberFormat="0" applyFill="0" applyBorder="0" applyAlignment="0" applyProtection="0"/>
    <xf numFmtId="0" fontId="11" fillId="32" borderId="0" applyNumberFormat="0" applyBorder="0" applyAlignment="0" applyProtection="0"/>
    <xf numFmtId="174" fontId="10" fillId="0" borderId="0" applyFont="0" applyFill="0" applyBorder="0" applyAlignment="0" applyProtection="0"/>
    <xf numFmtId="0" fontId="3" fillId="0" borderId="0"/>
    <xf numFmtId="0" fontId="11" fillId="32" borderId="0" applyNumberFormat="0" applyBorder="0" applyAlignment="0" applyProtection="0"/>
    <xf numFmtId="0" fontId="10" fillId="0" borderId="0"/>
    <xf numFmtId="0" fontId="3" fillId="0" borderId="0"/>
    <xf numFmtId="179" fontId="10" fillId="0" borderId="0" applyFont="0" applyFill="0" applyBorder="0" applyAlignment="0" applyProtection="0"/>
    <xf numFmtId="185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1" fillId="0" borderId="0" applyFont="0" applyFill="0" applyBorder="0" applyAlignment="0" applyProtection="0"/>
    <xf numFmtId="0" fontId="3" fillId="0" borderId="0"/>
    <xf numFmtId="0" fontId="3" fillId="32" borderId="0" applyNumberFormat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81" fillId="61" borderId="0"/>
    <xf numFmtId="178" fontId="82" fillId="35" borderId="0">
      <alignment horizontal="left"/>
    </xf>
    <xf numFmtId="1" fontId="82" fillId="35" borderId="4">
      <alignment horizontal="left"/>
    </xf>
    <xf numFmtId="214" fontId="17" fillId="35" borderId="0" applyBorder="0" applyProtection="0">
      <alignment horizontal="left"/>
    </xf>
    <xf numFmtId="9" fontId="3" fillId="0" borderId="0" applyFont="0" applyFill="0" applyBorder="0" applyAlignment="0" applyProtection="0"/>
    <xf numFmtId="178" fontId="82" fillId="35" borderId="17">
      <alignment horizontal="left"/>
    </xf>
    <xf numFmtId="9" fontId="82" fillId="35" borderId="0">
      <alignment horizontal="left"/>
    </xf>
    <xf numFmtId="0" fontId="3" fillId="0" borderId="0"/>
    <xf numFmtId="170" fontId="3" fillId="0" borderId="0" applyFont="0" applyFill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" fontId="82" fillId="35" borderId="4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1" fontId="82" fillId="35" borderId="4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2"/>
    <xf numFmtId="0" fontId="5" fillId="2" borderId="1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 indent="1"/>
    </xf>
    <xf numFmtId="0" fontId="7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17" fontId="0" fillId="0" borderId="0" xfId="0" applyNumberFormat="1"/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wrapText="1"/>
    </xf>
    <xf numFmtId="0" fontId="6" fillId="3" borderId="0" xfId="3" applyFont="1" applyFill="1" applyBorder="1" applyAlignment="1">
      <alignment vertical="center"/>
    </xf>
    <xf numFmtId="0" fontId="7" fillId="3" borderId="4" xfId="3" applyNumberFormat="1" applyFont="1" applyFill="1" applyBorder="1" applyAlignment="1">
      <alignment horizontal="right" vertical="center"/>
    </xf>
    <xf numFmtId="0" fontId="7" fillId="3" borderId="4" xfId="3" applyFont="1" applyFill="1" applyBorder="1" applyAlignment="1">
      <alignment vertical="center"/>
    </xf>
    <xf numFmtId="0" fontId="7" fillId="3" borderId="6" xfId="3" applyFont="1" applyFill="1" applyBorder="1" applyAlignment="1">
      <alignment vertical="center"/>
    </xf>
    <xf numFmtId="0" fontId="6" fillId="3" borderId="0" xfId="3" applyFont="1" applyFill="1" applyBorder="1"/>
    <xf numFmtId="0" fontId="7" fillId="3" borderId="0" xfId="3" applyFont="1" applyFill="1" applyBorder="1"/>
    <xf numFmtId="0" fontId="6" fillId="3" borderId="0" xfId="3" applyNumberFormat="1" applyFont="1" applyFill="1" applyBorder="1" applyAlignment="1">
      <alignment vertical="center"/>
    </xf>
    <xf numFmtId="0" fontId="6" fillId="3" borderId="0" xfId="3" applyFont="1" applyFill="1" applyBorder="1" applyAlignment="1">
      <alignment horizontal="right"/>
    </xf>
    <xf numFmtId="0" fontId="6" fillId="3" borderId="5" xfId="3" applyNumberFormat="1" applyFont="1" applyFill="1" applyBorder="1" applyAlignment="1">
      <alignment vertical="center"/>
    </xf>
    <xf numFmtId="166" fontId="6" fillId="3" borderId="0" xfId="3" applyNumberFormat="1" applyFont="1" applyFill="1" applyBorder="1"/>
    <xf numFmtId="0" fontId="6" fillId="3" borderId="5" xfId="3" applyFont="1" applyFill="1" applyBorder="1" applyAlignment="1">
      <alignment vertical="center"/>
    </xf>
    <xf numFmtId="0" fontId="7" fillId="3" borderId="6" xfId="3" applyNumberFormat="1" applyFont="1" applyFill="1" applyBorder="1" applyAlignment="1">
      <alignment horizontal="center" vertical="center"/>
    </xf>
    <xf numFmtId="166" fontId="7" fillId="3" borderId="6" xfId="5" applyNumberFormat="1" applyFont="1" applyFill="1" applyBorder="1" applyAlignment="1">
      <alignment vertical="center"/>
    </xf>
    <xf numFmtId="0" fontId="8" fillId="3" borderId="4" xfId="3" applyNumberFormat="1" applyFont="1" applyFill="1" applyBorder="1" applyAlignment="1">
      <alignment horizontal="right" vertical="center"/>
    </xf>
    <xf numFmtId="166" fontId="9" fillId="3" borderId="0" xfId="3" applyNumberFormat="1" applyFont="1" applyFill="1" applyBorder="1"/>
    <xf numFmtId="166" fontId="8" fillId="3" borderId="7" xfId="5" applyNumberFormat="1" applyFont="1" applyFill="1" applyBorder="1" applyAlignment="1">
      <alignment vertical="center"/>
    </xf>
    <xf numFmtId="166" fontId="8" fillId="3" borderId="6" xfId="5" applyNumberFormat="1" applyFont="1" applyFill="1" applyBorder="1" applyAlignment="1">
      <alignment vertical="center"/>
    </xf>
  </cellXfs>
  <cellStyles count="507">
    <cellStyle name="20% - Accent1 2" xfId="124" xr:uid="{C50CE8DE-6660-47D5-B087-40D730F79EA4}"/>
    <cellStyle name="20% - Accent1 3" xfId="283" xr:uid="{25628170-0FB9-4CDB-8597-9048884456EF}"/>
    <cellStyle name="20% - Accent1 4" xfId="287" xr:uid="{B5A6D70F-AAF0-4371-8B14-1DEC89E00C4F}"/>
    <cellStyle name="20% - Accent1 5" xfId="301" xr:uid="{4120DA1A-AC88-44CC-9172-B05A0649149A}"/>
    <cellStyle name="20% - Accent2 2" xfId="289" xr:uid="{6B01D70F-8728-4D8F-A9D6-C4632D7BBD0F}"/>
    <cellStyle name="20% - Accent2 3" xfId="303" xr:uid="{3713C85D-9292-476B-80FA-2731889E7F6C}"/>
    <cellStyle name="20% - Accent2 4" xfId="264" xr:uid="{C6900E21-6769-48C8-BA9B-D662A93D1043}"/>
    <cellStyle name="20% - Accent3 2" xfId="291" xr:uid="{E3A819EB-D497-48D7-99A0-00D3BFB644C6}"/>
    <cellStyle name="20% - Accent3 3" xfId="305" xr:uid="{62E5E475-3442-4E5C-9257-B9F322AC4006}"/>
    <cellStyle name="20% - Accent3 4" xfId="268" xr:uid="{3742C4A1-66C3-4011-ABAE-CAFAEDC79C7B}"/>
    <cellStyle name="20% - Accent4 2" xfId="293" xr:uid="{E54B58C1-76E5-472B-BB3D-4AA460C066FB}"/>
    <cellStyle name="20% - Accent4 3" xfId="307" xr:uid="{98C9BDF8-5C0E-4836-ABA2-80F893C7BD41}"/>
    <cellStyle name="20% - Accent4 4" xfId="272" xr:uid="{E31DB03B-E7D0-4D69-930A-4466D92137ED}"/>
    <cellStyle name="20% - Accent5 2" xfId="295" xr:uid="{E3350CBA-EBC9-45D5-A7AB-42A79A9C969C}"/>
    <cellStyle name="20% - Accent5 3" xfId="309" xr:uid="{3CE27F78-0989-4BD9-A456-E0CC6DDDC509}"/>
    <cellStyle name="20% - Accent5 4" xfId="276" xr:uid="{7D6060F0-961B-4AD4-A45F-24FED72C7782}"/>
    <cellStyle name="20% - Accent6 10" xfId="485" xr:uid="{084050F0-9F95-41C2-921C-5BBB2FC72021}"/>
    <cellStyle name="20% - Accent6 2" xfId="14" xr:uid="{D5D81650-3BE3-4C61-B026-477EC26DA58C}"/>
    <cellStyle name="20% - Accent6 3" xfId="241" xr:uid="{81FCCE3E-BCC4-4220-B060-1CD3D6FAE850}"/>
    <cellStyle name="20% - Accent6 3 2" xfId="454" xr:uid="{3C6662D6-D026-4DF7-8EB0-3B08718C4B14}"/>
    <cellStyle name="20% - Accent6 4" xfId="244" xr:uid="{4973D599-2323-4390-B27E-337B011DF037}"/>
    <cellStyle name="20% - Accent6 4 2" xfId="316" xr:uid="{91202D68-CD4E-48C1-BA44-3510A167DFA9}"/>
    <cellStyle name="20% - Accent6 5" xfId="284" xr:uid="{87E1EB4D-5F38-453B-B0F1-54334249D9D6}"/>
    <cellStyle name="20% - Accent6 6" xfId="297" xr:uid="{95F78736-96A2-4C8F-842C-73A72A96D852}"/>
    <cellStyle name="20% - Accent6 7" xfId="311" xr:uid="{4B4C3E50-6DE2-4D5D-8727-F75DD3DB496A}"/>
    <cellStyle name="20% - Accent6 8" xfId="457" xr:uid="{6547D1E3-7067-47AC-8D68-3958F6D0BDE0}"/>
    <cellStyle name="20% - Accent6 9" xfId="473" xr:uid="{D31D9C8C-51A8-4FB9-8386-BA973EF36156}"/>
    <cellStyle name="20% - Colore 1" xfId="322" xr:uid="{D5BFF62C-6964-4CFE-8D4D-200EF228072E}"/>
    <cellStyle name="20% - Colore 2" xfId="323" xr:uid="{F6682398-42BF-40A0-95F6-2697EE08F85E}"/>
    <cellStyle name="20% - Colore 3" xfId="324" xr:uid="{3F3C1D70-EB54-43B0-9450-9678C8EB3600}"/>
    <cellStyle name="20% - Colore 4" xfId="325" xr:uid="{08A05F3E-0A21-42E2-B85D-2C7133A0AE32}"/>
    <cellStyle name="20% - Colore 5" xfId="326" xr:uid="{16B3ED53-54FA-4F87-BEFD-D9997789DEE0}"/>
    <cellStyle name="20% - Colore 6" xfId="327" xr:uid="{A61B5877-4A10-4375-8DDD-10E4974492DF}"/>
    <cellStyle name="40% - Accent1 2" xfId="288" xr:uid="{482517F1-5643-4273-AE20-73F4CC5B04F7}"/>
    <cellStyle name="40% - Accent1 3" xfId="302" xr:uid="{38D67BA0-8A60-449D-A495-395996E71CF7}"/>
    <cellStyle name="40% - Accent1 4" xfId="261" xr:uid="{467CB628-9E38-4C60-AF54-2CDBABFE0F4D}"/>
    <cellStyle name="40% - Accent2 2" xfId="290" xr:uid="{D1487E6A-F87E-4A9C-B9DE-964390476A09}"/>
    <cellStyle name="40% - Accent2 3" xfId="304" xr:uid="{57E23574-BD58-4B48-B863-2AB4C6A14161}"/>
    <cellStyle name="40% - Accent2 4" xfId="265" xr:uid="{5125EAD2-E131-49FA-8AB0-458055C56750}"/>
    <cellStyle name="40% - Accent3 2" xfId="292" xr:uid="{2785FAE3-9A26-4595-B433-5A2CA1ABF539}"/>
    <cellStyle name="40% - Accent3 3" xfId="306" xr:uid="{6BBF99B8-1128-4611-8E4A-91F812F451F8}"/>
    <cellStyle name="40% - Accent3 4" xfId="269" xr:uid="{070A8AFD-D290-4860-B6F3-29810C4DA014}"/>
    <cellStyle name="40% - Accent4 2" xfId="294" xr:uid="{6285AEB7-0ACE-47CF-A291-F0DC47A3B59F}"/>
    <cellStyle name="40% - Accent4 3" xfId="308" xr:uid="{D2BEF23D-212C-4558-9941-745C486A6757}"/>
    <cellStyle name="40% - Accent4 4" xfId="273" xr:uid="{8936499D-DC25-49EC-BE56-824EFE8B1140}"/>
    <cellStyle name="40% - Accent5 2" xfId="296" xr:uid="{9757A198-419A-473F-8593-66A410DBA89A}"/>
    <cellStyle name="40% - Accent5 3" xfId="310" xr:uid="{7B86FA93-D278-4753-9A4C-C0A9707FDE83}"/>
    <cellStyle name="40% - Accent5 4" xfId="277" xr:uid="{900A5020-25B8-4B85-8F36-D37CDDBD8C73}"/>
    <cellStyle name="40% - Accent6 2" xfId="298" xr:uid="{CCCEB716-33F3-4B63-943A-34A29F101E63}"/>
    <cellStyle name="40% - Accent6 3" xfId="312" xr:uid="{14B981AB-3878-4F0E-B635-2AAA00D07692}"/>
    <cellStyle name="40% - Accent6 4" xfId="279" xr:uid="{39A3240E-9814-4CA0-BD71-5B9E9180E79E}"/>
    <cellStyle name="40% - Colore 1" xfId="328" xr:uid="{58A680A6-1498-4127-B29B-E6FB6D30544B}"/>
    <cellStyle name="40% - Colore 2" xfId="329" xr:uid="{D2D881D9-E9BC-49A4-BDA3-9EAF49E27389}"/>
    <cellStyle name="40% - Colore 3" xfId="330" xr:uid="{80DE6E5A-F411-4723-8DAF-0B9C429127B6}"/>
    <cellStyle name="40% - Colore 4" xfId="331" xr:uid="{8DD1C374-9C0C-459B-9DF8-D13A5F1E69ED}"/>
    <cellStyle name="40% - Colore 5" xfId="332" xr:uid="{0B0C72B7-6DBC-4413-94ED-DCCF34ABFEE1}"/>
    <cellStyle name="40% - Colore 6" xfId="333" xr:uid="{AB307526-FCD0-4DE4-A373-BD1132ACEA61}"/>
    <cellStyle name="60% - Accent1 2" xfId="262" xr:uid="{E63998C3-543E-4852-A9B2-BC2F10251C17}"/>
    <cellStyle name="60% - Accent2 2" xfId="266" xr:uid="{5014C274-CB25-40E3-97F0-A270BA6468F9}"/>
    <cellStyle name="60% - Accent3 2" xfId="270" xr:uid="{AF388F81-F344-42EF-9A7B-296F93BE6CFE}"/>
    <cellStyle name="60% - Accent4 2" xfId="274" xr:uid="{AFF72C64-8989-4EC7-AFB3-ECC7FCDD30FC}"/>
    <cellStyle name="60% - Accent5 2" xfId="278" xr:uid="{348D7856-95FA-4A2A-B182-1099E42DBF05}"/>
    <cellStyle name="60% - Accent6 2" xfId="280" xr:uid="{4AEAB4D2-D6DB-4222-AB31-D16344C87A08}"/>
    <cellStyle name="60% - Colore 1" xfId="334" xr:uid="{3EE30CB6-1FF5-4157-B48F-A858A193CC62}"/>
    <cellStyle name="60% - Colore 2" xfId="335" xr:uid="{784893F2-87A3-4832-9616-C0C273B16394}"/>
    <cellStyle name="60% - Colore 3" xfId="336" xr:uid="{4F253BC9-5F1E-435F-AFE3-B87B89CD718A}"/>
    <cellStyle name="60% - Colore 4" xfId="337" xr:uid="{F33E3490-3804-47A5-A270-51D88F5FA14B}"/>
    <cellStyle name="60% - Colore 5" xfId="338" xr:uid="{1CA8A0AE-B966-4455-8207-8E9FAB941C7F}"/>
    <cellStyle name="60% - Colore 6" xfId="339" xr:uid="{34123E01-5930-4017-8FBB-7A323856C276}"/>
    <cellStyle name="A - a heading" xfId="476" xr:uid="{B9011978-00C2-4D64-888B-855CCDA7144B}"/>
    <cellStyle name="A - bold" xfId="479" xr:uid="{DB019455-D3E1-4062-9958-7C13B650D813}"/>
    <cellStyle name="A - bottom border" xfId="481" xr:uid="{5B1E92A9-ED84-4B4C-8519-C9F137C4359F}"/>
    <cellStyle name="A - header" xfId="478" xr:uid="{718D3716-79DC-4E09-AED4-B69CF00E8D38}"/>
    <cellStyle name="A - header 2" xfId="493" xr:uid="{D08526FD-889F-4F9B-A51C-4DC69C47DA14}"/>
    <cellStyle name="A - header 2 2" xfId="497" xr:uid="{3A5EEBCC-74B5-45C2-96C3-8170BE11E896}"/>
    <cellStyle name="A - normal" xfId="477" xr:uid="{EDCE7D03-E72A-478A-B2FD-C93FF1803851}"/>
    <cellStyle name="A - percent" xfId="482" xr:uid="{50CC1313-0C12-492B-ABDC-4CDF966562AD}"/>
    <cellStyle name="Accent1 2" xfId="260" xr:uid="{B5BF932E-F7D0-498C-80C3-4D903F22F645}"/>
    <cellStyle name="Accent2 2" xfId="263" xr:uid="{7DE12F6D-FEFE-485F-800F-512147EAFE34}"/>
    <cellStyle name="Accent3 2" xfId="267" xr:uid="{BB617E0D-FA3E-4B6E-B368-EFE78C76EBF5}"/>
    <cellStyle name="Accent4 2" xfId="271" xr:uid="{CE9B676F-C7F8-45E1-B17D-95ACA0FA8FE1}"/>
    <cellStyle name="Accent5 2" xfId="275" xr:uid="{28FB5A1B-47BC-422F-B667-8E9C02298D48}"/>
    <cellStyle name="Accent6 2" xfId="245" xr:uid="{DACAAD3A-2945-4D6B-97C3-054D562395A7}"/>
    <cellStyle name="Bad 2" xfId="251" xr:uid="{E678339D-8AAC-4180-AD84-F728385C2A8A}"/>
    <cellStyle name="Best" xfId="340" xr:uid="{93A55F0C-8FE9-4234-8F0A-2A50BB3C8AA2}"/>
    <cellStyle name="BORDERS" xfId="341" xr:uid="{41BACCC4-D388-49D1-BFC0-C4896E207ED9}"/>
    <cellStyle name="BORDERS 2" xfId="342" xr:uid="{20F82ACB-55EC-43CA-A9A7-C339D6A26123}"/>
    <cellStyle name="Calc Currency (0)" xfId="343" xr:uid="{C019DD35-C749-4A8A-AB5F-1A6BE848149F}"/>
    <cellStyle name="Calcolo" xfId="344" xr:uid="{CBC4089C-59C0-4D41-A9CC-C2C8995A3F74}"/>
    <cellStyle name="Calcolo 2" xfId="345" xr:uid="{57B3ECEB-E02C-40AE-A776-EA77F1BD2751}"/>
    <cellStyle name="Calcolo 3" xfId="346" xr:uid="{58DE558D-7F62-49B4-A8F0-DFB283ABA38C}"/>
    <cellStyle name="Calculation 2" xfId="254" xr:uid="{D9CF53B8-A557-4135-8AFC-5A55D7B92D02}"/>
    <cellStyle name="Cella collegata" xfId="347" xr:uid="{61141E9F-7DA1-4D71-A41B-A48D745A6743}"/>
    <cellStyle name="Cella da controllare" xfId="348" xr:uid="{C3552026-4305-4AF3-A4E4-EC21760806DA}"/>
    <cellStyle name="Check Cell 2" xfId="256" xr:uid="{8C3CECDC-3426-4C5B-80E1-77F62CB438FC}"/>
    <cellStyle name="Colore 1" xfId="349" xr:uid="{A10C07D2-24D0-49D6-86C5-E509E7814C93}"/>
    <cellStyle name="Colore 2" xfId="350" xr:uid="{6337B687-DDF0-495B-BB47-8055A2020C12}"/>
    <cellStyle name="Colore 3" xfId="351" xr:uid="{314AF6F6-7B16-4077-AE5A-3FAF5A21E024}"/>
    <cellStyle name="Colore 4" xfId="352" xr:uid="{C21B60CF-75CC-4D52-B769-9B779DC89D49}"/>
    <cellStyle name="Colore 5" xfId="353" xr:uid="{A9932693-1CA4-4524-A6DC-22F39DB2F51B}"/>
    <cellStyle name="Colore 6" xfId="354" xr:uid="{08BD521F-927A-48B4-8111-87CF35C7AC95}"/>
    <cellStyle name="Column - Style5" xfId="355" xr:uid="{B60CDCA6-E6A0-409A-9597-9AEB5F48DCE1}"/>
    <cellStyle name="Column - Style6" xfId="356" xr:uid="{9090B868-67D9-48DC-AB15-AEB420BA7559}"/>
    <cellStyle name="Column headings" xfId="357" xr:uid="{CBFD3CD7-2670-42B2-8A61-D557440466BC}"/>
    <cellStyle name="Comma 2" xfId="127" xr:uid="{3B8034C7-3123-4101-BD7D-3270209DE4A9}"/>
    <cellStyle name="Comma 2 2" xfId="358" xr:uid="{68612941-295A-490D-B18E-F99BED9D6733}"/>
    <cellStyle name="Comma 2 3" xfId="318" xr:uid="{29F178D8-6111-49B4-99CB-FE496EB78ACC}"/>
    <cellStyle name="Comma 2 4" xfId="471" xr:uid="{FE67413E-87F2-496D-9972-B073EFA36BD3}"/>
    <cellStyle name="Comma 3" xfId="314" xr:uid="{07F55AA2-B22C-4C83-BF94-D0D26A71EA0F}"/>
    <cellStyle name="Comma 3 2" xfId="360" xr:uid="{7D6C42F9-C35E-4ED1-A346-3A2A3772721D}"/>
    <cellStyle name="Comma 3 3" xfId="359" xr:uid="{D98D671A-B72B-428F-A5EA-E95EE336C320}"/>
    <cellStyle name="Comma 4" xfId="361" xr:uid="{9865EFFC-1802-4F76-BF21-AA9752D143E6}"/>
    <cellStyle name="Comma 4 2" xfId="460" xr:uid="{F5E7B2A9-7D20-46AE-A415-AA6B4D492DB9}"/>
    <cellStyle name="Comma 5" xfId="362" xr:uid="{7A0C53D7-1A59-4F68-841C-1D377F2D3D64}"/>
    <cellStyle name="Comma 6" xfId="320" xr:uid="{145FC0AA-F394-4F12-850E-7CEB00748F5D}"/>
    <cellStyle name="Comma 7" xfId="474" xr:uid="{94BBB3DE-EFEB-4046-B58C-88A43C3B0070}"/>
    <cellStyle name="Comma 8" xfId="484" xr:uid="{4E197082-A307-4675-993B-60D76D98CB22}"/>
    <cellStyle name="Comma 9" xfId="5" xr:uid="{B63A7937-E132-436F-8BA8-8630B35C70F7}"/>
    <cellStyle name="Comma0" xfId="363" xr:uid="{C2ACC679-1FEC-4C81-B4D4-B7BD9AB9DD91}"/>
    <cellStyle name="Copied" xfId="364" xr:uid="{B1052AB5-C576-4CC9-91FA-0D1081157355}"/>
    <cellStyle name="Currency 2" xfId="455" xr:uid="{7DE16C7B-AE87-4272-9105-FA9B2845766B}"/>
    <cellStyle name="Currency0" xfId="365" xr:uid="{70B43707-9517-4AC6-BC7F-6A8B4F394BAA}"/>
    <cellStyle name="Data (Number)" xfId="366" xr:uid="{CC5682FF-4BE4-4F3D-8549-35B70240DBCA}"/>
    <cellStyle name="Data (Text)" xfId="367" xr:uid="{CBF98F29-66E7-4668-BED9-90E324780B42}"/>
    <cellStyle name="Date" xfId="368" xr:uid="{D9B3669A-1952-4181-8CA9-8FD45D42A5E7}"/>
    <cellStyle name="Entered" xfId="369" xr:uid="{5FE5DE19-C8F2-4DD2-9821-8B048C72FB71}"/>
    <cellStyle name="Excel Built-in Normal" xfId="11" xr:uid="{D112B66F-7B55-4347-9681-2AFCE1582FCD}"/>
    <cellStyle name="Explanatory Text 2" xfId="258" xr:uid="{1B6A9B9D-9C34-41E8-BB85-8E7C873828B0}"/>
    <cellStyle name="FIGURES" xfId="370" xr:uid="{BCD1E9A8-F9DF-4B31-96F6-463EFC359FAB}"/>
    <cellStyle name="Fixed" xfId="371" xr:uid="{0D05C240-40BC-42AF-B5EB-DBCFC936848C}"/>
    <cellStyle name="Footnote Text" xfId="372" xr:uid="{02927462-53FB-4EDF-850C-64B8255F7DF2}"/>
    <cellStyle name="Good 2" xfId="240" xr:uid="{E57551C9-821B-459A-8979-CF378C161803}"/>
    <cellStyle name="Grey" xfId="373" xr:uid="{047845C8-C4CA-4B57-919D-8D6E5F9AF497}"/>
    <cellStyle name="Header1" xfId="374" xr:uid="{E90A63D0-6525-44C8-BA5A-82021939F0CF}"/>
    <cellStyle name="Header2" xfId="375" xr:uid="{8AD300EB-7624-4FEA-B53D-46BFC26F5FB8}"/>
    <cellStyle name="Header2 2" xfId="376" xr:uid="{FA1E848B-A8C6-4793-98F0-FA19CE7AEEA2}"/>
    <cellStyle name="Header2 3" xfId="377" xr:uid="{87D10AF1-5E1A-4D38-8A01-2E872F64740B}"/>
    <cellStyle name="Heading 1 2" xfId="247" xr:uid="{F01019F5-A3C0-4005-9940-4F56F45EE2DA}"/>
    <cellStyle name="Heading 2 2" xfId="248" xr:uid="{46D3C536-1A0A-4D65-9EB9-9863D63B1FC5}"/>
    <cellStyle name="Heading 3 2" xfId="249" xr:uid="{ABDC0585-C69D-40D7-AB02-FE6636A9140B}"/>
    <cellStyle name="Heading 4 2" xfId="250" xr:uid="{A2CE5DAA-ADC2-4E91-927B-A980555C1294}"/>
    <cellStyle name="Hyperlink" xfId="2" builtinId="8"/>
    <cellStyle name="Hyperlink 10" xfId="22" hidden="1" xr:uid="{6856F3D5-4BE9-4751-BCC4-8AC3A45C71D2}"/>
    <cellStyle name="Hyperlink 10" xfId="177" xr:uid="{6B6D1E85-C893-4D7D-8C32-AD2C9961B750}"/>
    <cellStyle name="Hyperlink 100" xfId="112" hidden="1" xr:uid="{C2C989DD-D254-45E4-8F2D-565501F82614}"/>
    <cellStyle name="Hyperlink 100" xfId="227" xr:uid="{9966B47F-2EFD-4065-BB6A-2485DB0332A7}"/>
    <cellStyle name="Hyperlink 101" xfId="113" hidden="1" xr:uid="{C6751BB5-189D-4760-A518-B24986053326}"/>
    <cellStyle name="Hyperlink 101" xfId="228" xr:uid="{6F4C8AED-50A7-41B7-BBC8-C75115A68385}"/>
    <cellStyle name="Hyperlink 102" xfId="114" hidden="1" xr:uid="{7C5E20EC-1E33-4A29-A6BC-C9EB733B414B}"/>
    <cellStyle name="Hyperlink 102" xfId="229" xr:uid="{C5A583BF-36DE-4AE1-8D36-129A7055B787}"/>
    <cellStyle name="Hyperlink 103" xfId="115" hidden="1" xr:uid="{2DEC351B-E5AF-40A6-8E3E-CB74C1643A26}"/>
    <cellStyle name="Hyperlink 103" xfId="230" xr:uid="{DB7E29F4-6F9F-4A4D-8DD2-201995BB0B2B}"/>
    <cellStyle name="Hyperlink 104" xfId="116" hidden="1" xr:uid="{0CE23306-A9F7-4D31-B0CD-A6EAA654AD3D}"/>
    <cellStyle name="Hyperlink 104" xfId="231" xr:uid="{3281F931-2AE3-4F80-B7A0-91521F6BFD9C}"/>
    <cellStyle name="Hyperlink 105" xfId="117" hidden="1" xr:uid="{8AB3AE6C-FFD9-4034-A5B9-1E1B035E9D22}"/>
    <cellStyle name="Hyperlink 105" xfId="232" xr:uid="{80FE53D6-543B-44A8-BCDD-43758F0D305B}"/>
    <cellStyle name="Hyperlink 106" xfId="118" hidden="1" xr:uid="{0131CA43-525F-4427-9662-0CA1DB389F20}"/>
    <cellStyle name="Hyperlink 106" xfId="233" xr:uid="{39F35CE6-531C-49BA-9510-A8C135AE0A3E}"/>
    <cellStyle name="Hyperlink 107" xfId="119" hidden="1" xr:uid="{12CC3AF9-16B5-4D25-A8E8-65CD41598010}"/>
    <cellStyle name="Hyperlink 107" xfId="234" xr:uid="{73567394-4495-4149-9813-8A93C0AB76BB}"/>
    <cellStyle name="Hyperlink 108" xfId="120" hidden="1" xr:uid="{EE2F4340-96E7-4FF5-9668-1E8B015A36C3}"/>
    <cellStyle name="Hyperlink 108" xfId="235" xr:uid="{CEFDE007-56F2-4336-AF19-B9B3C8635CA4}"/>
    <cellStyle name="Hyperlink 109" xfId="121" hidden="1" xr:uid="{BADDC696-9E82-409D-84E8-10FC7862E45A}"/>
    <cellStyle name="Hyperlink 109" xfId="236" xr:uid="{22A1F28F-D3A4-4FC2-92F8-3117454A084B}"/>
    <cellStyle name="Hyperlink 11" xfId="23" hidden="1" xr:uid="{39D2A8EC-BA0E-4106-9B6D-507AC8C67264}"/>
    <cellStyle name="Hyperlink 11" xfId="176" xr:uid="{C4CF7F2F-A061-4BB1-BA2A-270CF3287963}"/>
    <cellStyle name="Hyperlink 110" xfId="122" hidden="1" xr:uid="{8A8E24D3-D654-4601-B142-D6C54A69BA9C}"/>
    <cellStyle name="Hyperlink 110" xfId="237" xr:uid="{8363539D-CB88-4AB8-B9D4-5E7401BD28E0}"/>
    <cellStyle name="Hyperlink 111" xfId="123" hidden="1" xr:uid="{1AAEE2E4-4E48-49B7-97BD-44DC5E5C4453}"/>
    <cellStyle name="Hyperlink 111" xfId="238" xr:uid="{644747B0-AC88-4000-A29C-B440D3AD0920}"/>
    <cellStyle name="Hyperlink 112" xfId="453" xr:uid="{5C0128D5-867D-4CE8-854D-15D7F58181AA}"/>
    <cellStyle name="Hyperlink 113" xfId="12" xr:uid="{E12E39B9-C57C-4347-BFFE-F5C558176591}"/>
    <cellStyle name="Hyperlink 12" xfId="24" hidden="1" xr:uid="{FDD47340-07EF-40CB-A483-C0981DE4E4AD}"/>
    <cellStyle name="Hyperlink 12" xfId="175" xr:uid="{2EA82514-1933-4D68-B770-AF7AF3AB7499}"/>
    <cellStyle name="Hyperlink 13" xfId="25" hidden="1" xr:uid="{18F54A59-D20F-4008-8B3B-22CFA5D3B2E3}"/>
    <cellStyle name="Hyperlink 13" xfId="174" xr:uid="{57C14E4B-DC57-4CE1-A715-CAB8771A78E3}"/>
    <cellStyle name="Hyperlink 14" xfId="26" hidden="1" xr:uid="{25C0CD9B-0182-4695-BFF4-AB244A4ECE86}"/>
    <cellStyle name="Hyperlink 14" xfId="173" xr:uid="{D0563C49-15BD-473A-93B4-98D6751C55C8}"/>
    <cellStyle name="Hyperlink 15" xfId="27" hidden="1" xr:uid="{F6D88150-A705-4A5B-BBFC-18AAFF615A8E}"/>
    <cellStyle name="Hyperlink 15" xfId="172" xr:uid="{C0320315-71B5-47EA-9F2F-93D115BB09B8}"/>
    <cellStyle name="Hyperlink 16" xfId="28" hidden="1" xr:uid="{FC25CCD9-9A9A-4CC0-8B99-9E8ECC233629}"/>
    <cellStyle name="Hyperlink 16" xfId="171" xr:uid="{48075A8F-58F3-45E3-86C8-6707ECD0547F}"/>
    <cellStyle name="Hyperlink 17" xfId="29" hidden="1" xr:uid="{0E719F07-8A89-4BDB-A16A-85BA3FDC014D}"/>
    <cellStyle name="Hyperlink 17" xfId="170" xr:uid="{863867B2-6B7B-4D00-A4F4-FA204379F442}"/>
    <cellStyle name="Hyperlink 18" xfId="30" hidden="1" xr:uid="{2AEC8192-6688-44C0-82AE-B63B995669F3}"/>
    <cellStyle name="Hyperlink 18" xfId="169" xr:uid="{AF49DAB5-3383-4C17-B4E0-1730C88329B0}"/>
    <cellStyle name="Hyperlink 19" xfId="31" hidden="1" xr:uid="{875D4858-1057-4A5D-97D7-B5AF5D52800D}"/>
    <cellStyle name="Hyperlink 19" xfId="168" xr:uid="{2C3B0E39-E22A-4255-9723-998E180E5285}"/>
    <cellStyle name="Hyperlink 2" xfId="13" hidden="1" xr:uid="{A9FD9D39-BDB1-4D82-98A8-B1C80190AEDE}"/>
    <cellStyle name="Hyperlink 2" xfId="125" hidden="1" xr:uid="{3C98F797-50DB-4331-8B12-9E4475481030}"/>
    <cellStyle name="Hyperlink 2" xfId="185" hidden="1" xr:uid="{E2A3423D-D3EF-4E16-89B9-7083E7BAC855}"/>
    <cellStyle name="Hyperlink 2" xfId="239" xr:uid="{8CF5CA13-9B14-4484-9289-34CD15FB9C1C}"/>
    <cellStyle name="Hyperlink 2 2" xfId="378" xr:uid="{10BD2C12-337C-430C-AF78-8920715297B9}"/>
    <cellStyle name="Hyperlink 20" xfId="32" hidden="1" xr:uid="{709F9E8C-6C19-4161-BF66-C617FA6B0E64}"/>
    <cellStyle name="Hyperlink 20" xfId="167" xr:uid="{CC4A8578-23CB-4C44-8647-96CFDBFBC79C}"/>
    <cellStyle name="Hyperlink 21" xfId="33" hidden="1" xr:uid="{443B225C-21DA-43A1-8F69-1F8DCDD254D2}"/>
    <cellStyle name="Hyperlink 21" xfId="166" xr:uid="{E998E5B9-C121-42AE-B803-35843C4A689F}"/>
    <cellStyle name="Hyperlink 22" xfId="34" hidden="1" xr:uid="{6C92B3BC-1729-4D2C-B377-5141BA550E74}"/>
    <cellStyle name="Hyperlink 22" xfId="165" xr:uid="{E59FEA74-B998-4D3D-9A1F-2139A42673CA}"/>
    <cellStyle name="Hyperlink 23" xfId="35" hidden="1" xr:uid="{1FAA9BCE-DD27-412B-A984-2B23BE4F16A6}"/>
    <cellStyle name="Hyperlink 23" xfId="164" xr:uid="{9BA378C6-B8D2-4789-8E72-9A776AB4FDFA}"/>
    <cellStyle name="Hyperlink 24" xfId="36" hidden="1" xr:uid="{5015C0A5-9A61-4305-820B-ADBCA145AE1A}"/>
    <cellStyle name="Hyperlink 24" xfId="163" xr:uid="{F456E0EE-4FEC-41B5-816C-150EE7C9F697}"/>
    <cellStyle name="Hyperlink 25" xfId="37" hidden="1" xr:uid="{2A8FC882-CF6A-4E97-8049-EF53CF12ABA6}"/>
    <cellStyle name="Hyperlink 25" xfId="162" xr:uid="{1484CFF9-296F-4BDB-B199-053084A82C57}"/>
    <cellStyle name="Hyperlink 26" xfId="38" hidden="1" xr:uid="{C61BF8AF-70F0-48C9-AED4-86EFD10D8C40}"/>
    <cellStyle name="Hyperlink 26" xfId="161" xr:uid="{A7B91AA8-E698-45AB-AA89-3F51EAF2CB08}"/>
    <cellStyle name="Hyperlink 27" xfId="39" hidden="1" xr:uid="{C95FB81D-D12E-499E-94DE-3F04F029049F}"/>
    <cellStyle name="Hyperlink 27" xfId="160" xr:uid="{6F27BEEF-63EC-4C3D-942F-0E34889491FC}"/>
    <cellStyle name="Hyperlink 28" xfId="40" hidden="1" xr:uid="{C90A8193-427D-4F24-9CBA-C2C45CBE3227}"/>
    <cellStyle name="Hyperlink 28" xfId="159" xr:uid="{BFF06D50-4DD6-4BF9-9DE6-B07A3A18B6C0}"/>
    <cellStyle name="Hyperlink 29" xfId="41" hidden="1" xr:uid="{E7F1521B-64E6-4AC1-A709-2A1DE6333144}"/>
    <cellStyle name="Hyperlink 29" xfId="158" xr:uid="{57F3624F-831E-40C8-8340-3DE21FB5CB22}"/>
    <cellStyle name="Hyperlink 3" xfId="15" hidden="1" xr:uid="{A2EDBE8D-8F96-4C65-871D-3319E52AECDF}"/>
    <cellStyle name="Hyperlink 3" xfId="184" xr:uid="{13D30C51-47ED-4213-A8A1-9661C5A65FE7}"/>
    <cellStyle name="Hyperlink 30" xfId="42" hidden="1" xr:uid="{86D2F1D4-6DB1-4A6C-AF33-7AD815E04C8A}"/>
    <cellStyle name="Hyperlink 30" xfId="157" xr:uid="{85F4ECDD-E14F-496C-A108-3B4ACCC377CD}"/>
    <cellStyle name="Hyperlink 31" xfId="43" hidden="1" xr:uid="{34956AC6-43B6-4085-BF9D-D8CE92303F3D}"/>
    <cellStyle name="Hyperlink 31" xfId="156" xr:uid="{5B2C866B-5604-45D8-9B07-D2E7573FBE47}"/>
    <cellStyle name="Hyperlink 32" xfId="44" hidden="1" xr:uid="{8BD74378-181A-423D-BA57-798B8BF9326A}"/>
    <cellStyle name="Hyperlink 32" xfId="155" xr:uid="{4FB294EC-14C3-4A19-9D62-9D8DA1C63FDC}"/>
    <cellStyle name="Hyperlink 33" xfId="45" hidden="1" xr:uid="{53EA975B-4BF3-45F0-AD33-A5069DABA335}"/>
    <cellStyle name="Hyperlink 33" xfId="154" xr:uid="{E5B37546-CEE1-41CD-AB47-01AD9A0C736E}"/>
    <cellStyle name="Hyperlink 34" xfId="46" hidden="1" xr:uid="{192BD68F-63A5-4CC9-B8D2-ED6A1A5B4223}"/>
    <cellStyle name="Hyperlink 34" xfId="153" xr:uid="{FC7CADE7-CE0D-4DB9-BC00-B66046FD5655}"/>
    <cellStyle name="Hyperlink 35" xfId="47" hidden="1" xr:uid="{F8373335-4575-4C13-8B63-4BCA77F6F7CC}"/>
    <cellStyle name="Hyperlink 35" xfId="152" xr:uid="{CA6198AE-FAF3-47D2-AC8D-1F73D5695AE6}"/>
    <cellStyle name="Hyperlink 36" xfId="48" hidden="1" xr:uid="{717ED06A-6B6E-46E9-8A2E-5CFD2ED8FB5F}"/>
    <cellStyle name="Hyperlink 36" xfId="151" xr:uid="{CBC4265B-922F-4204-99B9-333BFAEB1C39}"/>
    <cellStyle name="Hyperlink 37" xfId="49" hidden="1" xr:uid="{38D03832-0487-492E-A20C-340194CA4DE3}"/>
    <cellStyle name="Hyperlink 37" xfId="150" xr:uid="{1812122F-E095-49EC-9876-3684EB2EF8CF}"/>
    <cellStyle name="Hyperlink 38" xfId="50" hidden="1" xr:uid="{C836BA44-257F-44EA-B864-6FBCD17B0958}"/>
    <cellStyle name="Hyperlink 38" xfId="149" xr:uid="{868C83E1-16C5-471E-89A5-AC95E287DFA1}"/>
    <cellStyle name="Hyperlink 39" xfId="51" hidden="1" xr:uid="{3C507FCA-0B04-4B0C-B282-67D0A3D22707}"/>
    <cellStyle name="Hyperlink 39" xfId="148" xr:uid="{D2A8B7F2-2ADC-445A-BA6B-8C5DFDB7CE87}"/>
    <cellStyle name="Hyperlink 4" xfId="16" hidden="1" xr:uid="{C851565F-A8A4-4FB2-91E3-21EEF6A971D3}"/>
    <cellStyle name="Hyperlink 4" xfId="183" xr:uid="{E81AFC7E-86B6-40EB-A8C6-53B7A15F965C}"/>
    <cellStyle name="Hyperlink 40" xfId="52" hidden="1" xr:uid="{DB0799F1-FA25-46FC-912C-F5E93DF848FA}"/>
    <cellStyle name="Hyperlink 40" xfId="147" xr:uid="{90242C5D-F2DD-4073-BD9B-4BF2147F575C}"/>
    <cellStyle name="Hyperlink 41" xfId="53" hidden="1" xr:uid="{73473D42-1AD9-407D-A20B-88432258DDAE}"/>
    <cellStyle name="Hyperlink 41" xfId="146" xr:uid="{DE817FFE-92CF-465B-A453-F441EB1EA746}"/>
    <cellStyle name="Hyperlink 42" xfId="54" hidden="1" xr:uid="{D2ACFDD1-FFCF-408E-B976-43E1AFCC4802}"/>
    <cellStyle name="Hyperlink 42" xfId="145" xr:uid="{16CD3EE0-0472-4004-866B-C3A384A6EA35}"/>
    <cellStyle name="Hyperlink 43" xfId="55" hidden="1" xr:uid="{E8606EA7-6C1B-4368-80C3-A566459BC1F1}"/>
    <cellStyle name="Hyperlink 43" xfId="144" xr:uid="{E18D3DA5-7FF7-42CE-A053-6E87B9F4B5E4}"/>
    <cellStyle name="Hyperlink 44" xfId="56" hidden="1" xr:uid="{3DF9B6DB-722F-4ADF-9F16-82D5A8B33DEE}"/>
    <cellStyle name="Hyperlink 44" xfId="143" xr:uid="{78ACCD3A-2771-4B0F-9E3E-04615F9E072B}"/>
    <cellStyle name="Hyperlink 45" xfId="57" hidden="1" xr:uid="{176AFC2E-9F50-487D-AC89-AF6FA1E84219}"/>
    <cellStyle name="Hyperlink 45" xfId="142" xr:uid="{BD33D474-2FC2-4616-98D1-92E82C9DAFD4}"/>
    <cellStyle name="Hyperlink 46" xfId="58" hidden="1" xr:uid="{70BC972F-21FD-470D-A269-23B3401723BD}"/>
    <cellStyle name="Hyperlink 46" xfId="141" xr:uid="{CAFCBD95-3445-4FE2-BEAD-57FA6ED45332}"/>
    <cellStyle name="Hyperlink 47" xfId="59" hidden="1" xr:uid="{4BE68AC3-8F6E-4F86-87AF-23ED758B8D27}"/>
    <cellStyle name="Hyperlink 47" xfId="140" xr:uid="{0C789F3D-6C63-4A92-9CCC-42696DA3D5DF}"/>
    <cellStyle name="Hyperlink 48" xfId="60" hidden="1" xr:uid="{0E1EBABE-3462-4484-8CFC-0A95C909B5B6}"/>
    <cellStyle name="Hyperlink 48" xfId="139" xr:uid="{182CF803-8692-40CE-B43D-F2EA6812E3F4}"/>
    <cellStyle name="Hyperlink 49" xfId="61" hidden="1" xr:uid="{56172468-BAE2-4D32-8465-11F3CE948DB0}"/>
    <cellStyle name="Hyperlink 49" xfId="138" xr:uid="{F6780948-02A0-4392-A378-BB1C37B296DA}"/>
    <cellStyle name="Hyperlink 5" xfId="17" hidden="1" xr:uid="{F9AF7BB6-A9F8-41FC-816C-8FFE7D636BA4}"/>
    <cellStyle name="Hyperlink 5" xfId="182" xr:uid="{8B647AB9-13F5-4691-B73B-FE3E217D4B26}"/>
    <cellStyle name="Hyperlink 50" xfId="62" hidden="1" xr:uid="{60184BB9-F820-4AB3-8242-C4FC79883D3B}"/>
    <cellStyle name="Hyperlink 50" xfId="137" xr:uid="{0238AB6C-787C-48E7-8688-61F6C2B741E9}"/>
    <cellStyle name="Hyperlink 51" xfId="63" hidden="1" xr:uid="{9F667308-BFB9-419C-81FD-6F2621B999BA}"/>
    <cellStyle name="Hyperlink 51" xfId="136" xr:uid="{D06138D1-BD64-4E66-8778-5D833EC9AF48}"/>
    <cellStyle name="Hyperlink 52" xfId="64" hidden="1" xr:uid="{26510387-0FC2-4EA9-978B-44C3AE7B3F32}"/>
    <cellStyle name="Hyperlink 52" xfId="135" xr:uid="{0CEB33CC-682D-4B3E-8A57-5E663CBCA7E9}"/>
    <cellStyle name="Hyperlink 53" xfId="65" hidden="1" xr:uid="{E74851E8-2052-4B8E-8B58-A0BE83563D51}"/>
    <cellStyle name="Hyperlink 53" xfId="134" xr:uid="{8F333576-F370-467C-B31C-401D5EE69980}"/>
    <cellStyle name="Hyperlink 54" xfId="66" hidden="1" xr:uid="{42A72337-CB85-4B09-AD18-E8D260CD9DC7}"/>
    <cellStyle name="Hyperlink 54" xfId="133" xr:uid="{1F9F6195-FEEC-4A91-A42C-936DED8B1A51}"/>
    <cellStyle name="Hyperlink 55" xfId="67" hidden="1" xr:uid="{BDC96455-1457-4458-8A3F-BEADD26A9F8A}"/>
    <cellStyle name="Hyperlink 55" xfId="132" xr:uid="{ABD88913-51F1-4477-9B5A-895DE77F7751}"/>
    <cellStyle name="Hyperlink 56" xfId="68" hidden="1" xr:uid="{66F1BF6D-874D-437B-9E29-006DC6637670}"/>
    <cellStyle name="Hyperlink 56" xfId="131" xr:uid="{FD3C19F9-9224-43C1-9224-8432F3864D62}"/>
    <cellStyle name="Hyperlink 57" xfId="69" hidden="1" xr:uid="{F50A39C4-FD29-4BB0-8B25-AF5D1CE4D4E8}"/>
    <cellStyle name="Hyperlink 57" xfId="130" xr:uid="{8D6813C0-2FFB-4E3E-B13B-4C928C80E0A6}"/>
    <cellStyle name="Hyperlink 58" xfId="70" hidden="1" xr:uid="{B38F35C4-36AF-4ACB-BC6B-C8BCEEA0DF1A}"/>
    <cellStyle name="Hyperlink 58" xfId="186" xr:uid="{8BE0EA6C-8868-4194-B940-F6F4D77B5011}"/>
    <cellStyle name="Hyperlink 59" xfId="71" hidden="1" xr:uid="{46E29031-978F-4217-BB9A-FB3DBFBC4EF4}"/>
    <cellStyle name="Hyperlink 59" xfId="129" xr:uid="{467C77B3-2694-477D-91F5-6A3FA3A5A1C1}"/>
    <cellStyle name="Hyperlink 6" xfId="18" hidden="1" xr:uid="{6326EAA3-44BB-4ED3-A357-99E131E541DB}"/>
    <cellStyle name="Hyperlink 6" xfId="181" xr:uid="{A498BF6C-1953-423B-9236-BFB692E42838}"/>
    <cellStyle name="Hyperlink 60" xfId="72" hidden="1" xr:uid="{EDA630E3-5E30-410A-BCB9-81B9B080BC0E}"/>
    <cellStyle name="Hyperlink 60" xfId="187" xr:uid="{58714535-14AE-4E46-9145-6D09315EC0DB}"/>
    <cellStyle name="Hyperlink 61" xfId="73" hidden="1" xr:uid="{BCFD9C28-0903-403D-ADA8-239460E01940}"/>
    <cellStyle name="Hyperlink 61" xfId="188" xr:uid="{0D17C885-8AE6-44F0-8B6F-4F3871E4F181}"/>
    <cellStyle name="Hyperlink 62" xfId="74" hidden="1" xr:uid="{18512780-D6EB-41AD-9D83-3C6BDF4810E5}"/>
    <cellStyle name="Hyperlink 62" xfId="189" xr:uid="{4364F817-1886-4F62-9874-E88E6DC5DD5A}"/>
    <cellStyle name="Hyperlink 63" xfId="75" hidden="1" xr:uid="{B5E29920-EACB-4593-B198-355AA326A90F}"/>
    <cellStyle name="Hyperlink 63" xfId="190" xr:uid="{7D29452F-6D41-4EC2-AC44-4E92732D38EA}"/>
    <cellStyle name="Hyperlink 64" xfId="76" hidden="1" xr:uid="{2BF414EE-8BDC-4C05-ADEB-F038B6094B06}"/>
    <cellStyle name="Hyperlink 64" xfId="191" xr:uid="{C1A48974-8049-4672-9222-4F1E2A37DAC3}"/>
    <cellStyle name="Hyperlink 65" xfId="77" hidden="1" xr:uid="{B1F1FBA3-77CA-4062-9C0D-495D19C640CB}"/>
    <cellStyle name="Hyperlink 65" xfId="192" xr:uid="{C3922B9E-17BC-4B46-81F6-7233398A6CA6}"/>
    <cellStyle name="Hyperlink 66" xfId="78" hidden="1" xr:uid="{4F20CAD9-5803-45F0-B8B4-186A41E240FD}"/>
    <cellStyle name="Hyperlink 66" xfId="193" xr:uid="{486E5883-A9DD-44CE-8EC0-E25E6FCFF57A}"/>
    <cellStyle name="Hyperlink 67" xfId="79" hidden="1" xr:uid="{6DD9E773-F491-4A4B-A09A-0AD553A99258}"/>
    <cellStyle name="Hyperlink 67" xfId="194" xr:uid="{8C1B5A81-1E90-4D21-B5FA-34FA8DA94732}"/>
    <cellStyle name="Hyperlink 68" xfId="80" hidden="1" xr:uid="{E97F5968-C5AA-4A0C-AD06-B2F980D9AB3F}"/>
    <cellStyle name="Hyperlink 68" xfId="195" xr:uid="{76B5BC8C-77D9-4D41-84B3-30FA82DC3179}"/>
    <cellStyle name="Hyperlink 69" xfId="81" hidden="1" xr:uid="{80B2292C-3B74-4382-A1DC-7E9B1729AA8C}"/>
    <cellStyle name="Hyperlink 69" xfId="196" xr:uid="{5F262E50-01E1-4A34-A391-8EB12FC311A0}"/>
    <cellStyle name="Hyperlink 7" xfId="19" hidden="1" xr:uid="{7FD7E4F7-6F4C-4CF3-9CEC-F34F8C1A2F7D}"/>
    <cellStyle name="Hyperlink 7" xfId="180" xr:uid="{A419965C-68FC-4301-80F5-F12E3460055C}"/>
    <cellStyle name="Hyperlink 70" xfId="82" hidden="1" xr:uid="{4CB17E98-4A10-4CFE-B1CB-FDA805C2D5BD}"/>
    <cellStyle name="Hyperlink 70" xfId="197" xr:uid="{0396FDAA-998C-42A7-9790-6D5666975D47}"/>
    <cellStyle name="Hyperlink 71" xfId="83" hidden="1" xr:uid="{D0BBE4B3-1763-4CB7-B3CD-CB2DF834C351}"/>
    <cellStyle name="Hyperlink 71" xfId="198" xr:uid="{B270B698-15BC-448B-A4DA-B1AF5EEECB01}"/>
    <cellStyle name="Hyperlink 72" xfId="84" hidden="1" xr:uid="{2424CC40-891C-4C83-AB41-2930B4A9F7BD}"/>
    <cellStyle name="Hyperlink 72" xfId="199" xr:uid="{EADFF4E8-013F-4AA9-902E-9C0A282E7E3E}"/>
    <cellStyle name="Hyperlink 73" xfId="85" hidden="1" xr:uid="{FD1E979B-05EF-49BC-9EB8-074D5BD34F36}"/>
    <cellStyle name="Hyperlink 73" xfId="200" xr:uid="{6761BEB0-FAF1-43C4-81BD-62E0A3A256F6}"/>
    <cellStyle name="Hyperlink 74" xfId="86" hidden="1" xr:uid="{CDC266FB-A333-4159-83EC-A136C85B8F51}"/>
    <cellStyle name="Hyperlink 74" xfId="201" xr:uid="{6250AE60-C5A8-4A20-8D32-582A374CB37C}"/>
    <cellStyle name="Hyperlink 75" xfId="87" hidden="1" xr:uid="{71585AAC-606D-497C-AC2C-C3D986964A94}"/>
    <cellStyle name="Hyperlink 75" xfId="202" xr:uid="{48CEE959-2305-479D-A81C-164DFF72501D}"/>
    <cellStyle name="Hyperlink 76" xfId="88" hidden="1" xr:uid="{A6EAA770-C028-4C3F-857E-22D6C6012EB8}"/>
    <cellStyle name="Hyperlink 76" xfId="203" xr:uid="{160948F7-60C3-435F-9B91-BDBFA64A007E}"/>
    <cellStyle name="Hyperlink 77" xfId="89" hidden="1" xr:uid="{DDA39E04-F364-4B5E-89A4-851E2EEDCA73}"/>
    <cellStyle name="Hyperlink 77" xfId="204" xr:uid="{C9E09F7A-2DBA-4994-A918-D3D8E3C80A3B}"/>
    <cellStyle name="Hyperlink 78" xfId="90" hidden="1" xr:uid="{A22FBD35-7160-4098-89DD-F0A2B0228C3A}"/>
    <cellStyle name="Hyperlink 78" xfId="205" xr:uid="{B545C4F3-B123-45D5-B9C7-73C36AE5A472}"/>
    <cellStyle name="Hyperlink 79" xfId="91" hidden="1" xr:uid="{53DFC86B-A3A5-4F54-A2EA-DDD1B2E81C77}"/>
    <cellStyle name="Hyperlink 79" xfId="206" xr:uid="{36C26B73-5E9E-4E4A-A549-8CED3B14FFE2}"/>
    <cellStyle name="Hyperlink 8" xfId="20" hidden="1" xr:uid="{CB7FD73E-0A02-4B7F-9F6D-E3C1CBE74F82}"/>
    <cellStyle name="Hyperlink 8" xfId="179" xr:uid="{097854F4-48EA-4FE9-89FB-CF25F654846A}"/>
    <cellStyle name="Hyperlink 80" xfId="92" hidden="1" xr:uid="{B2660BD1-3FB0-4EFD-9969-F0D16083804C}"/>
    <cellStyle name="Hyperlink 80" xfId="207" xr:uid="{F19C3368-AF32-4BD6-A880-591010610B98}"/>
    <cellStyle name="Hyperlink 81" xfId="93" hidden="1" xr:uid="{A0C7C7FC-E353-4986-86BD-E916EDCCBDB5}"/>
    <cellStyle name="Hyperlink 81" xfId="208" xr:uid="{AA78BEB0-B92B-4A8A-BD92-E82F8BCA3EC3}"/>
    <cellStyle name="Hyperlink 82" xfId="94" hidden="1" xr:uid="{A149C509-B8CF-477A-AEA4-F8E2377DD1B4}"/>
    <cellStyle name="Hyperlink 82" xfId="209" xr:uid="{6DE9A7E2-246B-49D0-9279-69C1BF13EB15}"/>
    <cellStyle name="Hyperlink 83" xfId="95" hidden="1" xr:uid="{5D399D74-150E-46CE-8BBB-73FA3F5DC4ED}"/>
    <cellStyle name="Hyperlink 83" xfId="210" xr:uid="{D2B2B9C4-219C-47A2-9BAD-FEDB8002B6A2}"/>
    <cellStyle name="Hyperlink 84" xfId="96" hidden="1" xr:uid="{5D7A156C-D512-4C4C-A636-99B0BB64BEE3}"/>
    <cellStyle name="Hyperlink 84" xfId="211" xr:uid="{0367508C-97C8-468B-A195-092E121ED9C1}"/>
    <cellStyle name="Hyperlink 85" xfId="97" hidden="1" xr:uid="{87211398-D754-4BE0-ADDB-B18CABEC168C}"/>
    <cellStyle name="Hyperlink 85" xfId="212" xr:uid="{13B40B2C-4E0D-4355-B703-9B5382AF001E}"/>
    <cellStyle name="Hyperlink 86" xfId="98" hidden="1" xr:uid="{AB44B29F-6924-40BC-A80D-4806C6DE2B0F}"/>
    <cellStyle name="Hyperlink 86" xfId="213" xr:uid="{AD7CFDE6-140F-4E79-8470-E27769D88ECC}"/>
    <cellStyle name="Hyperlink 87" xfId="99" hidden="1" xr:uid="{2B4CF459-0F77-4831-AFE1-74C1746886ED}"/>
    <cellStyle name="Hyperlink 87" xfId="214" xr:uid="{4DC5887C-2353-4283-9C86-5CFB13F69FF9}"/>
    <cellStyle name="Hyperlink 88" xfId="100" hidden="1" xr:uid="{5C750C01-AB72-4092-89A7-2CC67C6B2156}"/>
    <cellStyle name="Hyperlink 88" xfId="215" xr:uid="{59994DAB-05BD-4FD9-AC93-4B6B6768473A}"/>
    <cellStyle name="Hyperlink 89" xfId="101" hidden="1" xr:uid="{DE623743-0D99-4707-8C95-BC39BFB95161}"/>
    <cellStyle name="Hyperlink 89" xfId="216" xr:uid="{C2898823-B7AE-4EC6-A550-33C8A88896F0}"/>
    <cellStyle name="Hyperlink 9" xfId="21" hidden="1" xr:uid="{A6231AC9-6D46-4395-BA51-157B68C905D8}"/>
    <cellStyle name="Hyperlink 9" xfId="178" xr:uid="{207E15C0-D258-4AC4-BCC4-36A24CE17A89}"/>
    <cellStyle name="Hyperlink 90" xfId="102" hidden="1" xr:uid="{5368532B-6903-4FDC-BE33-9A9A7532B303}"/>
    <cellStyle name="Hyperlink 90" xfId="217" xr:uid="{ADBEF15B-3783-4762-A933-23D2A2FEA2DE}"/>
    <cellStyle name="Hyperlink 91" xfId="103" hidden="1" xr:uid="{78C2D85B-16D4-4CDC-8B2C-1C3FC679867C}"/>
    <cellStyle name="Hyperlink 91" xfId="218" xr:uid="{DCA75A28-BA54-4EB8-84D0-E64DEF826D1A}"/>
    <cellStyle name="Hyperlink 92" xfId="104" hidden="1" xr:uid="{FF5F0370-FCEF-4541-ADAA-96018733F2CF}"/>
    <cellStyle name="Hyperlink 92" xfId="219" xr:uid="{BE423EDF-5455-4424-8CFD-1EEAF4C3B74E}"/>
    <cellStyle name="Hyperlink 93" xfId="105" hidden="1" xr:uid="{32DFF501-FBFC-4D08-A8EE-43D7A9FBE9DB}"/>
    <cellStyle name="Hyperlink 93" xfId="220" xr:uid="{425EDBEA-8666-44EF-9871-75E76F11D3C5}"/>
    <cellStyle name="Hyperlink 94" xfId="106" hidden="1" xr:uid="{B47540E9-1472-423D-8AD6-43C35B2E7357}"/>
    <cellStyle name="Hyperlink 94" xfId="221" xr:uid="{840AB116-D60B-40F7-B40D-08FC8028A4B6}"/>
    <cellStyle name="Hyperlink 95" xfId="107" hidden="1" xr:uid="{9163EC98-AF7B-454C-A0CB-54B7E5299EA8}"/>
    <cellStyle name="Hyperlink 95" xfId="222" xr:uid="{B976F373-3E4C-4F29-A248-6555146ED36C}"/>
    <cellStyle name="Hyperlink 96" xfId="108" hidden="1" xr:uid="{E8A67B76-91B2-4B3A-8D3A-9B53AD787D06}"/>
    <cellStyle name="Hyperlink 96" xfId="223" xr:uid="{35E266DA-FE2E-4D17-A578-FFB21D4DF280}"/>
    <cellStyle name="Hyperlink 97" xfId="109" hidden="1" xr:uid="{0AD76503-FE35-435C-8143-B854AA172B45}"/>
    <cellStyle name="Hyperlink 97" xfId="224" xr:uid="{E3B486A4-5C84-44B3-B48A-485555058CA6}"/>
    <cellStyle name="Hyperlink 98" xfId="110" hidden="1" xr:uid="{D40E586F-D389-4D40-8591-2AB2ACBCFFDB}"/>
    <cellStyle name="Hyperlink 98" xfId="225" xr:uid="{6B774525-4A68-49EA-A41D-9BFD53C919B7}"/>
    <cellStyle name="Hyperlink 99" xfId="111" hidden="1" xr:uid="{1BB02B23-6E85-4F99-953D-0CC6D60E415B}"/>
    <cellStyle name="Hyperlink 99" xfId="226" xr:uid="{682583C4-1D7F-4363-8CD6-5180D3038C7A}"/>
    <cellStyle name="Input [yellow]" xfId="379" xr:uid="{D70572B0-C645-41B9-B71B-2CC884662731}"/>
    <cellStyle name="Input [yellow] 2" xfId="380" xr:uid="{72438409-2056-459B-A6BF-22F04EDF0006}"/>
    <cellStyle name="Input [yellow] 3" xfId="381" xr:uid="{7027A71E-F4E3-4841-96E0-5F8F25B16E13}"/>
    <cellStyle name="Input 2" xfId="6" xr:uid="{56D7CF51-B568-4392-B6CE-E85920A51093}"/>
    <cellStyle name="ITEMS" xfId="382" xr:uid="{BD4794F0-B8AE-448A-89EC-398A109E55B5}"/>
    <cellStyle name="Linked Cell 2" xfId="255" xr:uid="{E7FF55D2-91E8-4090-BB21-7C6436AB5502}"/>
    <cellStyle name="m1 - Style1" xfId="383" xr:uid="{EBB3A0FC-B14C-4296-B175-19578546E035}"/>
    <cellStyle name="MANKAD" xfId="384" xr:uid="{D6B57D8D-3910-4CF1-B650-5F8AAB4895F9}"/>
    <cellStyle name="Neutral 2" xfId="252" xr:uid="{CC523EDD-76AD-4D10-88BD-B1AF4B848A73}"/>
    <cellStyle name="Neutrale" xfId="385" xr:uid="{B26A5F72-35A1-46C9-BA79-C7DAACEFF238}"/>
    <cellStyle name="no dec" xfId="386" xr:uid="{9827CC75-A186-48C2-9A93-D187FA7A4CB5}"/>
    <cellStyle name="Normal" xfId="0" builtinId="0"/>
    <cellStyle name="Normal - Style1" xfId="387" xr:uid="{214E601B-AB16-4AAE-95AC-821AE82EC311}"/>
    <cellStyle name="Normal 10" xfId="388" xr:uid="{D16F7F0F-6699-4A8A-AEE8-7E036A9311E9}"/>
    <cellStyle name="Normal 11" xfId="317" xr:uid="{20C33789-5339-444D-A8AA-822DA6D136FB}"/>
    <cellStyle name="Normal 12" xfId="464" xr:uid="{FE25F4ED-1148-42C5-946A-7CC31BA8316F}"/>
    <cellStyle name="Normal 13" xfId="470" xr:uid="{89E8BB94-8D1A-4A9F-869A-D0515B737CDF}"/>
    <cellStyle name="Normal 14" xfId="472" xr:uid="{A38751D0-AB4D-423B-8FFA-8819120AAAA0}"/>
    <cellStyle name="Normal 14 2" xfId="475" xr:uid="{31285A3D-952E-4B16-A5DC-73B6C4125A0C}"/>
    <cellStyle name="Normal 14 3" xfId="488" xr:uid="{32F872F8-F873-4281-85B4-803E3C8E83CF}"/>
    <cellStyle name="Normal 14 3 2" xfId="495" xr:uid="{C0BA306F-4512-4C46-BACE-066871274BD9}"/>
    <cellStyle name="Normal 14 3 2 2" xfId="499" xr:uid="{1A283779-5FA1-473C-AD37-E179C95879ED}"/>
    <cellStyle name="Normal 14 3 2 2 2" xfId="502" xr:uid="{026C6E7D-35BB-4808-BBEC-03B715EF2B9C}"/>
    <cellStyle name="Normal 14 4" xfId="490" xr:uid="{847A19FA-973E-4153-8EC8-C573E3E8CA1D}"/>
    <cellStyle name="Normal 14 4 2" xfId="492" xr:uid="{036DA0A4-718A-4EA3-B0DB-48C770E7241B}"/>
    <cellStyle name="Normal 14 4 2 2" xfId="496" xr:uid="{591E035C-0F18-46C3-839F-D53E378913AA}"/>
    <cellStyle name="Normal 14 4 2 2 2" xfId="500" xr:uid="{C5547E5C-AB14-4318-B62F-82CF2F77975D}"/>
    <cellStyle name="Normal 15" xfId="483" xr:uid="{AB4A6061-7ED4-4694-B3F1-06A7D87883D4}"/>
    <cellStyle name="Normal 16" xfId="504" xr:uid="{650C7AF6-0285-4B25-8889-C59133D8BC91}"/>
    <cellStyle name="Normal 17" xfId="505" xr:uid="{46F77744-FB8D-41BE-AF13-92142338DEF9}"/>
    <cellStyle name="Normal 18" xfId="3" xr:uid="{AB73C2D9-97AB-4225-A63F-5A40055B591E}"/>
    <cellStyle name="Normal 2" xfId="1" xr:uid="{00000000-0005-0000-0000-000001000000}"/>
    <cellStyle name="Normal 2 2" xfId="128" xr:uid="{18F03723-4CF1-46C2-9A3A-56622BD23E92}"/>
    <cellStyle name="Normal 2 2 2" xfId="243" xr:uid="{45199507-C9E7-41E9-8E53-0D7EF4853B56}"/>
    <cellStyle name="Normal 2 2 2 2" xfId="390" xr:uid="{BD36DBF7-3876-46D4-A0DE-E8DEC41AB6D2}"/>
    <cellStyle name="Normal 2 2 3" xfId="391" xr:uid="{492B9269-9922-4562-9B8E-A50B0AA5BE27}"/>
    <cellStyle name="Normal 2 2 4" xfId="389" xr:uid="{26885EA7-6028-49DC-9C2E-147752BE1D98}"/>
    <cellStyle name="Normal 2 3" xfId="392" xr:uid="{5F42A329-75C5-4CAC-AD08-F5C70F54F576}"/>
    <cellStyle name="Normal 2 4" xfId="9" xr:uid="{7FA9672A-04CD-4EF7-9E48-8C2CC37E7791}"/>
    <cellStyle name="Normal 3" xfId="126" xr:uid="{CBBE732A-F330-458B-A905-112DDE7BEF5A}"/>
    <cellStyle name="Normal 3 2" xfId="242" xr:uid="{07710416-0FEF-47DE-9BC7-717F94177D92}"/>
    <cellStyle name="Normal 3 2 2" xfId="394" xr:uid="{8C93CFCA-C68E-40B0-BE47-CB5E11915D5F}"/>
    <cellStyle name="Normal 3 3" xfId="395" xr:uid="{6E6D7B33-ADF4-4168-BC45-1E9E1825F8FE}"/>
    <cellStyle name="Normal 3 4" xfId="393" xr:uid="{AF1D2AF3-55C0-475B-82EE-3B94FC5FA11A}"/>
    <cellStyle name="Normal 4" xfId="281" xr:uid="{D4F3716B-F53C-47DE-8D72-636C65086CD1}"/>
    <cellStyle name="Normal 4 2" xfId="397" xr:uid="{4DEC1519-5821-4462-BA99-E4E6E267F0E6}"/>
    <cellStyle name="Normal 4 3" xfId="396" xr:uid="{10E61734-66E7-46F1-B497-ADF68A03E596}"/>
    <cellStyle name="Normal 5" xfId="285" xr:uid="{5D4B2CBF-E8C9-4D60-86A4-2D6165741656}"/>
    <cellStyle name="Normal 5 2" xfId="398" xr:uid="{C02B6619-0F7D-48C4-B7CC-F12A68C5783E}"/>
    <cellStyle name="Normal 6" xfId="299" xr:uid="{C82C31D5-2E3A-4B83-93CD-A983FF1ACD57}"/>
    <cellStyle name="Normal 6 2" xfId="399" xr:uid="{8F7D2FB6-F0FD-4087-AE6C-EF2D2DAA943F}"/>
    <cellStyle name="Normal 7" xfId="313" xr:uid="{D82160F6-200A-4DE8-A67D-EDA344742EBD}"/>
    <cellStyle name="Normal 7 2" xfId="315" xr:uid="{39C331F6-9B21-4856-9B64-C57F64266C43}"/>
    <cellStyle name="Normal 7 3" xfId="400" xr:uid="{11F43121-FAFC-4A90-B606-BED0DCE3A925}"/>
    <cellStyle name="Normal 7 3 2" xfId="462" xr:uid="{EDADAB1B-FC55-4FC1-BC45-39022200088E}"/>
    <cellStyle name="Normal 7 3 2 2" xfId="468" xr:uid="{4C13D657-47EB-46C0-9D01-7EBB65F7F466}"/>
    <cellStyle name="Normal 8" xfId="401" xr:uid="{D1E3F285-56B0-4B76-948C-BE8F3A6CF86F}"/>
    <cellStyle name="Normal 8 2" xfId="402" xr:uid="{F74E2F1B-0C8F-4DFC-B737-25230C7044AD}"/>
    <cellStyle name="Normal 8 2 2" xfId="458" xr:uid="{E6DC1CEA-1ED5-4663-AD28-56604F5AA91C}"/>
    <cellStyle name="Normal 8 3" xfId="459" xr:uid="{4BC13189-76E8-428E-89B9-FA6BB3BF0F5B}"/>
    <cellStyle name="Normal 8 3 2" xfId="486" xr:uid="{3F0104FF-8D7D-4A8D-952A-53687C6069E2}"/>
    <cellStyle name="Normal 8 3 2 2" xfId="503" xr:uid="{C0DE26AD-9D1D-47D4-845D-2793DDDC286F}"/>
    <cellStyle name="Normal 9" xfId="403" xr:uid="{D2A8299D-BA2C-47AE-836A-5D32E3875749}"/>
    <cellStyle name="Normal 9 2" xfId="456" xr:uid="{E510948D-0CD8-4D28-ABF5-E43CB18968AB}"/>
    <cellStyle name="Normal 9 3" xfId="463" xr:uid="{2A2BA766-EC59-492E-BDE4-68B4C046AE98}"/>
    <cellStyle name="Normal 9 4" xfId="466" xr:uid="{DA790ECC-8FDF-4316-8574-A86B60AB2BC7}"/>
    <cellStyle name="Normal 9 5" xfId="467" xr:uid="{67C8EB0B-8F5E-4BCE-9D44-801C49E8CE43}"/>
    <cellStyle name="Normal 9 6" xfId="469" xr:uid="{D6A8F6E6-8EAB-4C0D-B5D7-0F361478AA9B}"/>
    <cellStyle name="Normal 9 6 2" xfId="487" xr:uid="{40456089-D99C-49E2-959A-B906101E96CB}"/>
    <cellStyle name="Normal 9 6 2 2" xfId="506" xr:uid="{2C7D014E-22B0-4D01-963A-4574B705FC8A}"/>
    <cellStyle name="Nota" xfId="404" xr:uid="{A84F3179-17E2-4774-8F9D-6B97EC297342}"/>
    <cellStyle name="Nota 2" xfId="405" xr:uid="{DF22E38F-280E-4892-8E7A-DA385531B741}"/>
    <cellStyle name="Nota 3" xfId="406" xr:uid="{B411E4E1-5C86-4957-95B0-9F255EF5A360}"/>
    <cellStyle name="Note 2" xfId="282" xr:uid="{23230E2D-7413-4681-9388-95DF758F5782}"/>
    <cellStyle name="Note 3" xfId="286" xr:uid="{8BE2CB2A-EE6C-474D-BBE6-5402CCEFCE62}"/>
    <cellStyle name="Note 4" xfId="300" xr:uid="{7FAC3D60-CD67-467F-8796-B512108AB6B9}"/>
    <cellStyle name="Num0 - Style7" xfId="407" xr:uid="{D7A2DCA1-4F0E-424E-89C1-29A97AFFE1BF}"/>
    <cellStyle name="Num2 - Style8" xfId="408" xr:uid="{755C8869-4F0E-472F-BEF4-6AD6E66DC684}"/>
    <cellStyle name="Numeri - Style1" xfId="409" xr:uid="{661D33BE-8444-4EA2-90F9-C9BC67E0E2DC}"/>
    <cellStyle name="Numeri - Style1 2" xfId="410" xr:uid="{429CDF33-70AF-4C1F-B94F-612F257968B2}"/>
    <cellStyle name="ofwhich" xfId="7" xr:uid="{90F5E343-CC10-43E3-A22E-2B06A0758A6D}"/>
    <cellStyle name="Output 2" xfId="253" xr:uid="{333D2B53-61F0-4D84-A329-86304CA4D409}"/>
    <cellStyle name="Percent [2]" xfId="411" xr:uid="{F884F156-FA90-4D8F-AAC2-196D3CCDB403}"/>
    <cellStyle name="Percent 2" xfId="10" xr:uid="{DBDB7249-6F58-45D2-B36B-73369A6E1368}"/>
    <cellStyle name="Percent 2 2" xfId="321" xr:uid="{D35444A8-BA3C-46A2-9A03-192FF1A93911}"/>
    <cellStyle name="Percent 3" xfId="412" xr:uid="{46A98205-7372-4CFA-AF84-EB6B8851EE35}"/>
    <cellStyle name="Percent 3 2" xfId="413" xr:uid="{032E32C1-5CBB-4312-8681-739817BECA43}"/>
    <cellStyle name="Percent 3 3" xfId="414" xr:uid="{D5F9B838-4CD7-4831-AC79-D726002041FE}"/>
    <cellStyle name="Percent 3 4" xfId="461" xr:uid="{E1B7617F-AD18-42C9-B938-DD6838803EA7}"/>
    <cellStyle name="Percent 4" xfId="415" xr:uid="{550E60EB-3648-4034-8627-60CE45090B6C}"/>
    <cellStyle name="Percent 4 2" xfId="416" xr:uid="{46043BC0-4FB1-4666-9D48-D34928C79242}"/>
    <cellStyle name="Percent 5" xfId="417" xr:uid="{019B0C07-311B-4FBC-90D3-9942E8A106D5}"/>
    <cellStyle name="Percent 6" xfId="319" xr:uid="{3F85CF42-14FE-44C5-88FA-01CC486C977B}"/>
    <cellStyle name="Percent 7" xfId="465" xr:uid="{57450C5D-0CCC-4B82-9AEE-748CB9DD740D}"/>
    <cellStyle name="Percent 8" xfId="480" xr:uid="{ED0D167B-3476-4BF9-BBF9-67F2924C90CE}"/>
    <cellStyle name="Percent 8 2" xfId="489" xr:uid="{8903F527-6291-4FCA-AA93-109E73B98237}"/>
    <cellStyle name="Percent 8 3" xfId="491" xr:uid="{36B79980-7F19-44BD-8BE1-714379BB1DDC}"/>
    <cellStyle name="Percent 8 3 2" xfId="494" xr:uid="{29F7B57E-CD88-4263-B3E5-215B66228C62}"/>
    <cellStyle name="Percent 8 3 2 2" xfId="498" xr:uid="{BB56BD3A-AD07-4725-9B2C-5DA77B0C4287}"/>
    <cellStyle name="Percent 8 3 2 2 2" xfId="501" xr:uid="{7FD1585B-5B5E-4082-B804-85326A01AD85}"/>
    <cellStyle name="Percent 9" xfId="4" xr:uid="{CD585123-565C-4BE4-B2AA-03E1EC36AD54}"/>
    <cellStyle name="RevList" xfId="418" xr:uid="{7042A642-8E7F-499E-B04C-67E4625815AA}"/>
    <cellStyle name="Row headings" xfId="419" xr:uid="{4D24B594-92AF-40B6-B0D4-4CB26C49EBBF}"/>
    <cellStyle name="Row headings Level 1" xfId="420" xr:uid="{62E8A0E2-70C3-4182-B815-9F227B33A826}"/>
    <cellStyle name="Row headings Level 2" xfId="421" xr:uid="{91E080E1-B2FD-460C-90C3-2D15F81AD894}"/>
    <cellStyle name="Source - Style2" xfId="422" xr:uid="{7CA492E0-EB91-42BA-B118-37B6C587BC0C}"/>
    <cellStyle name="Sources list" xfId="423" xr:uid="{6784012D-E273-4132-BE69-50DE05AA18D8}"/>
    <cellStyle name="Sources list 2" xfId="424" xr:uid="{64350DEC-2842-45EF-A099-FE8F30911AAF}"/>
    <cellStyle name="Sources Title" xfId="425" xr:uid="{B52597AD-E811-4A69-B5C5-A565F518127D}"/>
    <cellStyle name="Sources Title 2" xfId="426" xr:uid="{0BB75CD7-50CB-441D-8C5F-851C6E6ED915}"/>
    <cellStyle name="style" xfId="427" xr:uid="{76E302C0-12FE-4753-8CE2-41DB7A0959F0}"/>
    <cellStyle name="style 2" xfId="428" xr:uid="{7EBFEC0D-8441-4667-83CC-B48336F8818E}"/>
    <cellStyle name="style 3" xfId="429" xr:uid="{721BA187-B29A-4CA9-8989-FE908DF62D96}"/>
    <cellStyle name="style1" xfId="430" xr:uid="{43446609-0501-47ED-9EF5-5B9E336BCE3C}"/>
    <cellStyle name="style2" xfId="431" xr:uid="{B2A4D56D-26B6-41DC-A858-0A785BAE0036}"/>
    <cellStyle name="Subtotal" xfId="432" xr:uid="{59A83CFF-F7D1-4E8B-8390-1A46CDAB482F}"/>
    <cellStyle name="Table  - Style3" xfId="433" xr:uid="{CF15233B-AF90-42A9-9F18-52EE2E7D78BF}"/>
    <cellStyle name="Table  - Style4" xfId="434" xr:uid="{98C6D298-45D9-4218-9CD2-CB643D7DA885}"/>
    <cellStyle name="Table  - Style4 2" xfId="435" xr:uid="{5AEA26F3-3E6F-428B-B203-A261CE06F614}"/>
    <cellStyle name="Table  - Style6" xfId="436" xr:uid="{6BF1F371-8022-4EDE-9392-03406097A1C3}"/>
    <cellStyle name="Table  - Style6 2" xfId="437" xr:uid="{668DADB7-2012-4D71-A6F1-F9BF519E6578}"/>
    <cellStyle name="Table no" xfId="438" xr:uid="{EA39681F-5D33-484F-872B-2F46FFD161A7}"/>
    <cellStyle name="Table_HeaderRow" xfId="8" xr:uid="{62B2445E-6B6D-4A5F-B7CF-CF07F0A0CB11}"/>
    <cellStyle name="Testo avviso" xfId="439" xr:uid="{EF4F0165-1947-46E6-99B0-4D5A56C5C9C8}"/>
    <cellStyle name="Testo descrittivo" xfId="440" xr:uid="{6FD56650-5150-4920-A60B-047440A7EDA9}"/>
    <cellStyle name="þ_x001d_ð &amp;ý&amp;†ýG_x0008_ X_x000a__x0007__x0001__x0001_" xfId="441" xr:uid="{8F82FD41-35FB-463C-8A41-EFCB904CF7F2}"/>
    <cellStyle name="þ_x001d_ð&quot;_x000c_Býò_x000c_5ýU_x0001_e_x0005_¹,_x0007__x0001__x0001_" xfId="442" xr:uid="{2FD74090-948D-4C77-93FE-78B6B62857F7}"/>
    <cellStyle name="Title 2" xfId="246" xr:uid="{A087996F-FEAF-448A-B8C8-273BF6DB542F}"/>
    <cellStyle name="Titolo" xfId="443" xr:uid="{584DC85B-B1D5-48D7-A274-086E75588E6B}"/>
    <cellStyle name="Titolo 1" xfId="444" xr:uid="{6BCBAAE3-584C-415F-AAFC-658C8618FBD3}"/>
    <cellStyle name="Titolo 2" xfId="445" xr:uid="{B985E721-54EE-491A-8BCA-72143D04D4A0}"/>
    <cellStyle name="Titolo 3" xfId="446" xr:uid="{2E447413-9C6D-45C5-9AF8-D5A6A819844C}"/>
    <cellStyle name="Titolo 4" xfId="447" xr:uid="{4FF57D89-1B9B-4637-904C-F085C6D0FEF9}"/>
    <cellStyle name="Total 2" xfId="259" xr:uid="{ABF6E6AA-9D29-4BD4-A80C-57A51808844A}"/>
    <cellStyle name="Totale" xfId="448" xr:uid="{F4313259-34E6-4673-85D7-3446FCFE9AF2}"/>
    <cellStyle name="Totale 2" xfId="449" xr:uid="{3EF6D3CA-225F-495A-B51F-B1D54472341D}"/>
    <cellStyle name="Totale 3" xfId="450" xr:uid="{7632E7D9-BA08-450C-BBC3-D8E77E432050}"/>
    <cellStyle name="Valore non valido" xfId="451" xr:uid="{E3A49F4E-BD77-4E8E-B79B-5366702EB71D}"/>
    <cellStyle name="Valore valido" xfId="452" xr:uid="{5058D9CD-674E-4EF1-AD37-79D2EDD0347B}"/>
    <cellStyle name="Warning Text 2" xfId="257" xr:uid="{0CEB98D5-89BB-41BA-A6C2-14401A79EE41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EC3F1D41-ADBA-4241-98D7-2506D6EF7407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422D60F3-57C8-4A83-B3D2-BC50BDBD1E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Calcs!$A$2:$A$36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Calcs!$B$2:$B$36</c:f>
              <c:numCache>
                <c:formatCode>General</c:formatCode>
                <c:ptCount val="35"/>
                <c:pt idx="0">
                  <c:v>0.21809999999999999</c:v>
                </c:pt>
                <c:pt idx="1">
                  <c:v>0.2142</c:v>
                </c:pt>
                <c:pt idx="2">
                  <c:v>0.2104</c:v>
                </c:pt>
                <c:pt idx="3">
                  <c:v>0.20405000000000051</c:v>
                </c:pt>
                <c:pt idx="4">
                  <c:v>0.19769999999999932</c:v>
                </c:pt>
                <c:pt idx="5">
                  <c:v>0.19134999999999991</c:v>
                </c:pt>
                <c:pt idx="6">
                  <c:v>0.185</c:v>
                </c:pt>
                <c:pt idx="7">
                  <c:v>0.18159999999999954</c:v>
                </c:pt>
                <c:pt idx="8">
                  <c:v>0.17819999999999947</c:v>
                </c:pt>
                <c:pt idx="9">
                  <c:v>0.1747999999999994</c:v>
                </c:pt>
                <c:pt idx="10">
                  <c:v>0.17139999999999933</c:v>
                </c:pt>
                <c:pt idx="11">
                  <c:v>0.16800000000000001</c:v>
                </c:pt>
                <c:pt idx="12">
                  <c:v>0.16460000000000008</c:v>
                </c:pt>
                <c:pt idx="13">
                  <c:v>0.16120000000000001</c:v>
                </c:pt>
                <c:pt idx="14">
                  <c:v>0.15780000000000083</c:v>
                </c:pt>
                <c:pt idx="15">
                  <c:v>0.15440000000000076</c:v>
                </c:pt>
                <c:pt idx="16">
                  <c:v>0.151</c:v>
                </c:pt>
                <c:pt idx="17">
                  <c:v>0.14760000000000062</c:v>
                </c:pt>
                <c:pt idx="18">
                  <c:v>0.14420000000000055</c:v>
                </c:pt>
                <c:pt idx="19">
                  <c:v>0.14080000000000048</c:v>
                </c:pt>
                <c:pt idx="20">
                  <c:v>0.13740000000000041</c:v>
                </c:pt>
                <c:pt idx="21">
                  <c:v>0.13400000000000001</c:v>
                </c:pt>
                <c:pt idx="22">
                  <c:v>0.12959999999999994</c:v>
                </c:pt>
                <c:pt idx="23">
                  <c:v>0.12519999999999953</c:v>
                </c:pt>
                <c:pt idx="24">
                  <c:v>0.12079999999999913</c:v>
                </c:pt>
                <c:pt idx="25">
                  <c:v>0.11639999999999873</c:v>
                </c:pt>
                <c:pt idx="26">
                  <c:v>0.112</c:v>
                </c:pt>
                <c:pt idx="27">
                  <c:v>0.10959999999999948</c:v>
                </c:pt>
                <c:pt idx="28">
                  <c:v>0.10719999999999974</c:v>
                </c:pt>
                <c:pt idx="29">
                  <c:v>0.1048</c:v>
                </c:pt>
                <c:pt idx="30">
                  <c:v>0.10240000000000027</c:v>
                </c:pt>
                <c:pt idx="31">
                  <c:v>0.1</c:v>
                </c:pt>
                <c:pt idx="32">
                  <c:v>9.7599999999999743E-2</c:v>
                </c:pt>
                <c:pt idx="33">
                  <c:v>9.5199999999999479E-2</c:v>
                </c:pt>
                <c:pt idx="34">
                  <c:v>9.2799999999999216E-2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C-44A9-9BE6-3E9A3618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11503"/>
        <c:axId val="607328943"/>
      </c:lineChart>
      <c:catAx>
        <c:axId val="6619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8943"/>
        <c:crosses val="autoZero"/>
        <c:auto val="1"/>
        <c:lblAlgn val="ctr"/>
        <c:lblOffset val="100"/>
        <c:noMultiLvlLbl val="0"/>
      </c:catAx>
      <c:valAx>
        <c:axId val="6073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20</xdr:row>
      <xdr:rowOff>33337</xdr:rowOff>
    </xdr:from>
    <xdr:to>
      <xdr:col>14</xdr:col>
      <xdr:colOff>28575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16E7C-FAA2-481F-8F19-17580CBA9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ss2047.gov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11" sqref="A11:A16"/>
    </sheetView>
  </sheetViews>
  <sheetFormatPr defaultRowHeight="14.5"/>
  <cols>
    <col min="2" max="2" width="10.1796875" customWidth="1"/>
  </cols>
  <sheetData>
    <row r="1" spans="1:9">
      <c r="A1" s="1" t="s">
        <v>0</v>
      </c>
    </row>
    <row r="3" spans="1:9">
      <c r="A3" s="1" t="s">
        <v>1</v>
      </c>
      <c r="B3" t="s">
        <v>14</v>
      </c>
      <c r="I3" t="s">
        <v>15</v>
      </c>
    </row>
    <row r="4" spans="1:9">
      <c r="B4" s="2">
        <v>2015</v>
      </c>
      <c r="I4" s="11">
        <v>43709</v>
      </c>
    </row>
    <row r="5" spans="1:9">
      <c r="B5" t="s">
        <v>3</v>
      </c>
      <c r="I5" t="s">
        <v>16</v>
      </c>
    </row>
    <row r="6" spans="1:9">
      <c r="B6" s="4" t="s">
        <v>4</v>
      </c>
      <c r="I6" t="s">
        <v>8</v>
      </c>
    </row>
    <row r="7" spans="1:9">
      <c r="B7" t="s">
        <v>5</v>
      </c>
      <c r="I7" t="s">
        <v>17</v>
      </c>
    </row>
    <row r="10" spans="1:9">
      <c r="A10" s="1" t="s">
        <v>6</v>
      </c>
    </row>
    <row r="11" spans="1:9">
      <c r="A11" t="s">
        <v>19</v>
      </c>
    </row>
    <row r="12" spans="1:9">
      <c r="A12" t="s">
        <v>20</v>
      </c>
    </row>
    <row r="14" spans="1:9">
      <c r="A14" t="s">
        <v>21</v>
      </c>
    </row>
    <row r="15" spans="1:9">
      <c r="A15" t="s">
        <v>7</v>
      </c>
    </row>
    <row r="16" spans="1:9">
      <c r="A16" t="s">
        <v>18</v>
      </c>
    </row>
  </sheetData>
  <hyperlinks>
    <hyperlink ref="B6" r:id="rId1" xr:uid="{6950B5BE-0B57-45DD-BA7A-66B5DEF7CB5A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zoomScaleNormal="100" workbookViewId="0">
      <selection activeCell="L13" sqref="L13"/>
    </sheetView>
  </sheetViews>
  <sheetFormatPr defaultRowHeight="14.5"/>
  <sheetData>
    <row r="1" spans="1:19">
      <c r="A1" t="s">
        <v>2</v>
      </c>
    </row>
    <row r="2" spans="1:19" ht="15">
      <c r="A2">
        <v>2016</v>
      </c>
      <c r="B2">
        <v>0.21809999999999999</v>
      </c>
      <c r="F2" s="5" t="s">
        <v>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9" ht="15">
      <c r="A3">
        <v>2017</v>
      </c>
      <c r="B3">
        <v>0.2142</v>
      </c>
      <c r="F3" s="7"/>
      <c r="G3" s="8"/>
      <c r="H3" s="9"/>
      <c r="I3" s="10"/>
      <c r="J3" s="9"/>
      <c r="K3" s="9"/>
      <c r="L3" s="9"/>
      <c r="M3" s="9"/>
      <c r="N3" s="9"/>
      <c r="O3" s="9"/>
      <c r="P3" s="9"/>
      <c r="Q3" s="9"/>
      <c r="R3" s="9"/>
    </row>
    <row r="4" spans="1:19" ht="15">
      <c r="A4">
        <v>2018</v>
      </c>
      <c r="B4">
        <v>0.2104</v>
      </c>
      <c r="D4">
        <v>2018</v>
      </c>
      <c r="E4">
        <f>B4</f>
        <v>0.2104</v>
      </c>
      <c r="F4" s="7"/>
      <c r="G4" s="19" t="s">
        <v>10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1" t="s">
        <v>24</v>
      </c>
    </row>
    <row r="5" spans="1:19" ht="15">
      <c r="A5">
        <v>2019</v>
      </c>
      <c r="B5">
        <f>FORECAST(A5,$E$4:$E$5,$D$4:$D$5)</f>
        <v>0.20405000000000051</v>
      </c>
      <c r="D5">
        <v>2022</v>
      </c>
      <c r="E5">
        <f>B8</f>
        <v>0.185</v>
      </c>
      <c r="F5" s="7"/>
      <c r="G5" s="19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1"/>
    </row>
    <row r="6" spans="1:19" ht="15">
      <c r="A6">
        <v>2020</v>
      </c>
      <c r="B6">
        <f t="shared" ref="B6:B7" si="0">FORECAST(A6,$E$4:$E$5,$D$4:$D$5)</f>
        <v>0.19769999999999932</v>
      </c>
      <c r="F6" s="7"/>
      <c r="G6" s="16" t="s">
        <v>11</v>
      </c>
      <c r="H6" s="16" t="s">
        <v>12</v>
      </c>
      <c r="I6" s="16" t="s">
        <v>13</v>
      </c>
      <c r="J6" s="27">
        <v>2007</v>
      </c>
      <c r="K6" s="15">
        <v>2012</v>
      </c>
      <c r="L6" s="15">
        <v>2017</v>
      </c>
      <c r="M6" s="15">
        <v>2022</v>
      </c>
      <c r="N6" s="15">
        <v>2027</v>
      </c>
      <c r="O6" s="15">
        <v>2032</v>
      </c>
      <c r="P6" s="15">
        <v>2037</v>
      </c>
      <c r="Q6" s="15">
        <v>2042</v>
      </c>
      <c r="R6" s="15">
        <v>2047</v>
      </c>
      <c r="S6" s="27">
        <v>2052</v>
      </c>
    </row>
    <row r="7" spans="1:19" ht="15">
      <c r="A7">
        <v>2021</v>
      </c>
      <c r="B7">
        <f t="shared" si="0"/>
        <v>0.19134999999999991</v>
      </c>
      <c r="F7" s="7"/>
      <c r="G7" s="20">
        <v>1</v>
      </c>
      <c r="H7" s="14"/>
      <c r="I7" s="14"/>
      <c r="J7" s="28">
        <v>0.2467</v>
      </c>
      <c r="K7" s="23">
        <v>0.22690000000000002</v>
      </c>
      <c r="L7" s="23">
        <v>0.21502000000000002</v>
      </c>
      <c r="M7" s="23">
        <v>0.2054</v>
      </c>
      <c r="N7" s="23">
        <v>0.1958</v>
      </c>
      <c r="O7" s="23">
        <v>0.18708</v>
      </c>
      <c r="P7" s="23">
        <v>0.17903999999999998</v>
      </c>
      <c r="Q7" s="23">
        <v>0.1661</v>
      </c>
      <c r="R7" s="23">
        <v>0.15944</v>
      </c>
      <c r="S7" s="28">
        <v>0.15518000000000001</v>
      </c>
    </row>
    <row r="8" spans="1:19" ht="15">
      <c r="A8">
        <v>2022</v>
      </c>
      <c r="B8">
        <v>0.185</v>
      </c>
      <c r="F8" s="7"/>
      <c r="G8" s="20">
        <v>2</v>
      </c>
      <c r="H8" s="14"/>
      <c r="I8" s="14"/>
      <c r="J8" s="28">
        <v>0.2467</v>
      </c>
      <c r="K8" s="23">
        <v>0.22690000000000002</v>
      </c>
      <c r="L8" s="23">
        <v>0.20800000000000002</v>
      </c>
      <c r="M8" s="23">
        <v>0.185</v>
      </c>
      <c r="N8" s="23">
        <v>0.16799999999999998</v>
      </c>
      <c r="O8" s="23">
        <v>0.151</v>
      </c>
      <c r="P8" s="23">
        <v>0.13400000000000001</v>
      </c>
      <c r="Q8" s="23">
        <v>0.11199999999999999</v>
      </c>
      <c r="R8" s="23">
        <v>0.1</v>
      </c>
      <c r="S8" s="28">
        <v>0.1</v>
      </c>
    </row>
    <row r="9" spans="1:19" ht="15">
      <c r="A9">
        <v>2023</v>
      </c>
      <c r="B9">
        <f>FORECAST(A9,$M$8:$N$8,$M$6:$N$6)</f>
        <v>0.18159999999999954</v>
      </c>
      <c r="F9" s="7"/>
      <c r="G9" s="20">
        <v>3</v>
      </c>
      <c r="H9" s="14"/>
      <c r="I9" s="14"/>
      <c r="J9" s="28">
        <v>0.2467</v>
      </c>
      <c r="K9" s="23">
        <v>0.22690000000000002</v>
      </c>
      <c r="L9" s="23">
        <v>0.185</v>
      </c>
      <c r="M9" s="23">
        <v>0.156</v>
      </c>
      <c r="N9" s="23">
        <v>0.12199999999999998</v>
      </c>
      <c r="O9" s="23">
        <v>0.10500000000000001</v>
      </c>
      <c r="P9" s="23">
        <v>9.4E-2</v>
      </c>
      <c r="Q9" s="23">
        <v>8.3000000000000004E-2</v>
      </c>
      <c r="R9" s="23">
        <v>7.2000000000000008E-2</v>
      </c>
      <c r="S9" s="28">
        <v>7.2000000000000008E-2</v>
      </c>
    </row>
    <row r="10" spans="1:19" ht="15">
      <c r="A10">
        <v>2024</v>
      </c>
      <c r="B10">
        <f t="shared" ref="B10:B12" si="1">FORECAST(A10,$M$8:$N$8,$M$6:$N$6)</f>
        <v>0.17819999999999947</v>
      </c>
      <c r="F10" s="7"/>
      <c r="G10" s="22">
        <v>4</v>
      </c>
      <c r="H10" s="24"/>
      <c r="I10" s="24"/>
      <c r="J10" s="28">
        <v>0.2467</v>
      </c>
      <c r="K10" s="23">
        <v>0.22690000000000002</v>
      </c>
      <c r="L10" s="23">
        <v>0.16799999999999998</v>
      </c>
      <c r="M10" s="23">
        <v>0.13900000000000001</v>
      </c>
      <c r="N10" s="23">
        <v>0.11600000000000001</v>
      </c>
      <c r="O10" s="23">
        <v>8.7999999999999995E-2</v>
      </c>
      <c r="P10" s="23">
        <v>0.08</v>
      </c>
      <c r="Q10" s="23">
        <v>7.2000000000000008E-2</v>
      </c>
      <c r="R10" s="23">
        <v>7.2000000000000008E-2</v>
      </c>
      <c r="S10" s="28">
        <v>6.9000000000000006E-2</v>
      </c>
    </row>
    <row r="11" spans="1:19" ht="15">
      <c r="A11">
        <v>2025</v>
      </c>
      <c r="B11">
        <f t="shared" si="1"/>
        <v>0.1747999999999994</v>
      </c>
      <c r="F11" s="7"/>
      <c r="G11" s="25" t="s">
        <v>25</v>
      </c>
      <c r="H11" s="17"/>
      <c r="I11" s="17"/>
      <c r="J11" s="29">
        <v>0.2467</v>
      </c>
      <c r="K11" s="26">
        <v>0.22690000000000002</v>
      </c>
      <c r="L11" s="26">
        <v>0.20800000000000002</v>
      </c>
      <c r="M11" s="26">
        <v>0.185</v>
      </c>
      <c r="N11" s="26">
        <v>0.16799999999999998</v>
      </c>
      <c r="O11" s="26">
        <v>0.151</v>
      </c>
      <c r="P11" s="26">
        <v>0.13400000000000001</v>
      </c>
      <c r="Q11" s="26">
        <v>0.11199999999999999</v>
      </c>
      <c r="R11" s="26">
        <v>0.1</v>
      </c>
      <c r="S11" s="30">
        <v>0.1</v>
      </c>
    </row>
    <row r="12" spans="1:19">
      <c r="A12">
        <v>2026</v>
      </c>
      <c r="B12">
        <f t="shared" si="1"/>
        <v>0.17139999999999933</v>
      </c>
    </row>
    <row r="13" spans="1:19">
      <c r="A13">
        <v>2027</v>
      </c>
      <c r="B13">
        <v>0.16800000000000001</v>
      </c>
    </row>
    <row r="14" spans="1:19">
      <c r="A14">
        <v>2028</v>
      </c>
      <c r="B14">
        <f>FORECAST(A14,$N$8:$O$8,$N$6:$O$6)</f>
        <v>0.16460000000000008</v>
      </c>
    </row>
    <row r="15" spans="1:19">
      <c r="A15">
        <v>2029</v>
      </c>
      <c r="B15">
        <f t="shared" ref="B15:B17" si="2">FORECAST(A15,$N$8:$O$8,$N$6:$O$6)</f>
        <v>0.16120000000000001</v>
      </c>
    </row>
    <row r="16" spans="1:19">
      <c r="A16">
        <v>2030</v>
      </c>
      <c r="B16">
        <f t="shared" si="2"/>
        <v>0.15780000000000083</v>
      </c>
    </row>
    <row r="17" spans="1:2">
      <c r="A17">
        <v>2031</v>
      </c>
      <c r="B17">
        <f t="shared" si="2"/>
        <v>0.15440000000000076</v>
      </c>
    </row>
    <row r="18" spans="1:2">
      <c r="A18">
        <v>2032</v>
      </c>
      <c r="B18">
        <v>0.151</v>
      </c>
    </row>
    <row r="19" spans="1:2">
      <c r="A19">
        <v>2033</v>
      </c>
      <c r="B19">
        <f>FORECAST(A19,$O$8:$P$8,$O$6:$P$6)</f>
        <v>0.14760000000000062</v>
      </c>
    </row>
    <row r="20" spans="1:2">
      <c r="A20">
        <v>2034</v>
      </c>
      <c r="B20">
        <f t="shared" ref="B20:B22" si="3">FORECAST(A20,$O$8:$P$8,$O$6:$P$6)</f>
        <v>0.14420000000000055</v>
      </c>
    </row>
    <row r="21" spans="1:2">
      <c r="A21">
        <v>2035</v>
      </c>
      <c r="B21">
        <f t="shared" si="3"/>
        <v>0.14080000000000048</v>
      </c>
    </row>
    <row r="22" spans="1:2">
      <c r="A22">
        <v>2036</v>
      </c>
      <c r="B22">
        <f t="shared" si="3"/>
        <v>0.13740000000000041</v>
      </c>
    </row>
    <row r="23" spans="1:2">
      <c r="A23">
        <v>2037</v>
      </c>
      <c r="B23">
        <v>0.13400000000000001</v>
      </c>
    </row>
    <row r="24" spans="1:2">
      <c r="A24">
        <v>2038</v>
      </c>
      <c r="B24">
        <f>FORECAST(A24,$P$8:$Q$8,$P$6:$Q$6)</f>
        <v>0.12959999999999994</v>
      </c>
    </row>
    <row r="25" spans="1:2">
      <c r="A25">
        <v>2039</v>
      </c>
      <c r="B25">
        <f t="shared" ref="B25:B27" si="4">FORECAST(A25,$P$8:$Q$8,$P$6:$Q$6)</f>
        <v>0.12519999999999953</v>
      </c>
    </row>
    <row r="26" spans="1:2">
      <c r="A26">
        <v>2040</v>
      </c>
      <c r="B26">
        <f t="shared" si="4"/>
        <v>0.12079999999999913</v>
      </c>
    </row>
    <row r="27" spans="1:2">
      <c r="A27">
        <v>2041</v>
      </c>
      <c r="B27">
        <f t="shared" si="4"/>
        <v>0.11639999999999873</v>
      </c>
    </row>
    <row r="28" spans="1:2">
      <c r="A28">
        <v>2042</v>
      </c>
      <c r="B28">
        <v>0.112</v>
      </c>
    </row>
    <row r="29" spans="1:2">
      <c r="A29">
        <v>2043</v>
      </c>
      <c r="B29">
        <f>FORECAST(A29,$Q$8:$R$8,$Q$6:$R$6)</f>
        <v>0.10959999999999948</v>
      </c>
    </row>
    <row r="30" spans="1:2">
      <c r="A30">
        <v>2044</v>
      </c>
      <c r="B30">
        <f t="shared" ref="B30:B32" si="5">FORECAST(A30,$Q$8:$R$8,$Q$6:$R$6)</f>
        <v>0.10719999999999974</v>
      </c>
    </row>
    <row r="31" spans="1:2">
      <c r="A31">
        <v>2045</v>
      </c>
      <c r="B31">
        <f t="shared" si="5"/>
        <v>0.1048</v>
      </c>
    </row>
    <row r="32" spans="1:2">
      <c r="A32">
        <v>2046</v>
      </c>
      <c r="B32">
        <f t="shared" si="5"/>
        <v>0.10240000000000027</v>
      </c>
    </row>
    <row r="33" spans="1:2">
      <c r="A33">
        <v>2047</v>
      </c>
      <c r="B33">
        <v>0.1</v>
      </c>
    </row>
    <row r="34" spans="1:2">
      <c r="A34">
        <v>2048</v>
      </c>
      <c r="B34">
        <f>B33-(B32-B33)</f>
        <v>9.7599999999999743E-2</v>
      </c>
    </row>
    <row r="35" spans="1:2">
      <c r="A35">
        <v>2049</v>
      </c>
      <c r="B35">
        <f t="shared" ref="B35:B36" si="6">B34-(B33-B34)</f>
        <v>9.5199999999999479E-2</v>
      </c>
    </row>
    <row r="36" spans="1:2">
      <c r="A36">
        <v>2050</v>
      </c>
      <c r="B36">
        <f t="shared" si="6"/>
        <v>9.2799999999999216E-2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workbookViewId="0">
      <selection activeCell="F2" sqref="F2"/>
    </sheetView>
  </sheetViews>
  <sheetFormatPr defaultRowHeight="14.5"/>
  <cols>
    <col min="1" max="2" width="20.453125" customWidth="1"/>
  </cols>
  <sheetData>
    <row r="1" spans="1:37">
      <c r="A1" t="s">
        <v>22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>
      <c r="A2" s="12" t="s">
        <v>23</v>
      </c>
      <c r="B2" s="13">
        <f>C2</f>
        <v>0.21809999999999999</v>
      </c>
      <c r="C2" s="3">
        <f>INDEX(Calcs!$B$2:$B$36,MATCH(C1,Calcs!$A$2:$A$36,0),1)</f>
        <v>0.21809999999999999</v>
      </c>
      <c r="D2" s="3">
        <f>INDEX(Calcs!$B$2:$B$36,MATCH(D1,Calcs!$A$2:$A$36,0),1)</f>
        <v>0.2142</v>
      </c>
      <c r="E2" s="3">
        <f>INDEX(Calcs!$B$2:$B$36,MATCH(E1,Calcs!$A$2:$A$36,0),1)</f>
        <v>0.2104</v>
      </c>
      <c r="F2" s="3">
        <f>INDEX(Calcs!$B$2:$B$36,MATCH(F1,Calcs!$A$2:$A$36,0),1)</f>
        <v>0.20405000000000051</v>
      </c>
      <c r="G2" s="3">
        <f>INDEX(Calcs!$B$2:$B$36,MATCH(G1,Calcs!$A$2:$A$36,0),1)</f>
        <v>0.19769999999999932</v>
      </c>
      <c r="H2" s="3">
        <f>INDEX(Calcs!$B$2:$B$36,MATCH(H1,Calcs!$A$2:$A$36,0),1)</f>
        <v>0.19134999999999991</v>
      </c>
      <c r="I2" s="3">
        <f>INDEX(Calcs!$B$2:$B$36,MATCH(I1,Calcs!$A$2:$A$36,0),1)</f>
        <v>0.185</v>
      </c>
      <c r="J2" s="3">
        <f>INDEX(Calcs!$B$2:$B$36,MATCH(J1,Calcs!$A$2:$A$36,0),1)</f>
        <v>0.18159999999999954</v>
      </c>
      <c r="K2" s="3">
        <f>INDEX(Calcs!$B$2:$B$36,MATCH(K1,Calcs!$A$2:$A$36,0),1)</f>
        <v>0.17819999999999947</v>
      </c>
      <c r="L2" s="3">
        <f>INDEX(Calcs!$B$2:$B$36,MATCH(L1,Calcs!$A$2:$A$36,0),1)</f>
        <v>0.1747999999999994</v>
      </c>
      <c r="M2" s="3">
        <f>INDEX(Calcs!$B$2:$B$36,MATCH(M1,Calcs!$A$2:$A$36,0),1)</f>
        <v>0.17139999999999933</v>
      </c>
      <c r="N2" s="3">
        <f>INDEX(Calcs!$B$2:$B$36,MATCH(N1,Calcs!$A$2:$A$36,0),1)</f>
        <v>0.16800000000000001</v>
      </c>
      <c r="O2" s="3">
        <f>INDEX(Calcs!$B$2:$B$36,MATCH(O1,Calcs!$A$2:$A$36,0),1)</f>
        <v>0.16460000000000008</v>
      </c>
      <c r="P2" s="3">
        <f>INDEX(Calcs!$B$2:$B$36,MATCH(P1,Calcs!$A$2:$A$36,0),1)</f>
        <v>0.16120000000000001</v>
      </c>
      <c r="Q2" s="3">
        <f>INDEX(Calcs!$B$2:$B$36,MATCH(Q1,Calcs!$A$2:$A$36,0),1)</f>
        <v>0.15780000000000083</v>
      </c>
      <c r="R2" s="3">
        <f>INDEX(Calcs!$B$2:$B$36,MATCH(R1,Calcs!$A$2:$A$36,0),1)</f>
        <v>0.15440000000000076</v>
      </c>
      <c r="S2" s="3">
        <f>INDEX(Calcs!$B$2:$B$36,MATCH(S1,Calcs!$A$2:$A$36,0),1)</f>
        <v>0.151</v>
      </c>
      <c r="T2" s="3">
        <f>INDEX(Calcs!$B$2:$B$36,MATCH(T1,Calcs!$A$2:$A$36,0),1)</f>
        <v>0.14760000000000062</v>
      </c>
      <c r="U2" s="3">
        <f>INDEX(Calcs!$B$2:$B$36,MATCH(U1,Calcs!$A$2:$A$36,0),1)</f>
        <v>0.14420000000000055</v>
      </c>
      <c r="V2" s="3">
        <f>INDEX(Calcs!$B$2:$B$36,MATCH(V1,Calcs!$A$2:$A$36,0),1)</f>
        <v>0.14080000000000048</v>
      </c>
      <c r="W2" s="3">
        <f>INDEX(Calcs!$B$2:$B$36,MATCH(W1,Calcs!$A$2:$A$36,0),1)</f>
        <v>0.13740000000000041</v>
      </c>
      <c r="X2" s="3">
        <f>INDEX(Calcs!$B$2:$B$36,MATCH(X1,Calcs!$A$2:$A$36,0),1)</f>
        <v>0.13400000000000001</v>
      </c>
      <c r="Y2" s="3">
        <f>INDEX(Calcs!$B$2:$B$36,MATCH(Y1,Calcs!$A$2:$A$36,0),1)</f>
        <v>0.12959999999999994</v>
      </c>
      <c r="Z2" s="3">
        <f>INDEX(Calcs!$B$2:$B$36,MATCH(Z1,Calcs!$A$2:$A$36,0),1)</f>
        <v>0.12519999999999953</v>
      </c>
      <c r="AA2" s="3">
        <f>INDEX(Calcs!$B$2:$B$36,MATCH(AA1,Calcs!$A$2:$A$36,0),1)</f>
        <v>0.12079999999999913</v>
      </c>
      <c r="AB2" s="3">
        <f>INDEX(Calcs!$B$2:$B$36,MATCH(AB1,Calcs!$A$2:$A$36,0),1)</f>
        <v>0.11639999999999873</v>
      </c>
      <c r="AC2" s="3">
        <f>INDEX(Calcs!$B$2:$B$36,MATCH(AC1,Calcs!$A$2:$A$36,0),1)</f>
        <v>0.112</v>
      </c>
      <c r="AD2" s="3">
        <f>INDEX(Calcs!$B$2:$B$36,MATCH(AD1,Calcs!$A$2:$A$36,0),1)</f>
        <v>0.10959999999999948</v>
      </c>
      <c r="AE2" s="3">
        <f>INDEX(Calcs!$B$2:$B$36,MATCH(AE1,Calcs!$A$2:$A$36,0),1)</f>
        <v>0.10719999999999974</v>
      </c>
      <c r="AF2" s="3">
        <f>INDEX(Calcs!$B$2:$B$36,MATCH(AF1,Calcs!$A$2:$A$36,0),1)</f>
        <v>0.1048</v>
      </c>
      <c r="AG2" s="3">
        <f>INDEX(Calcs!$B$2:$B$36,MATCH(AG1,Calcs!$A$2:$A$36,0),1)</f>
        <v>0.10240000000000027</v>
      </c>
      <c r="AH2" s="3">
        <f>INDEX(Calcs!$B$2:$B$36,MATCH(AH1,Calcs!$A$2:$A$36,0),1)</f>
        <v>0.1</v>
      </c>
      <c r="AI2" s="3">
        <f>INDEX(Calcs!$B$2:$B$36,MATCH(AI1,Calcs!$A$2:$A$36,0),1)</f>
        <v>9.7599999999999743E-2</v>
      </c>
      <c r="AJ2" s="3">
        <f>INDEX(Calcs!$B$2:$B$36,MATCH(AJ1,Calcs!$A$2:$A$36,0),1)</f>
        <v>9.5199999999999479E-2</v>
      </c>
      <c r="AK2" s="3">
        <f>INDEX(Calcs!$B$2:$B$36,MATCH(AK1,Calcs!$A$2:$A$36,0),1)</f>
        <v>9.2799999999999216E-2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BTaDLP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surya</cp:lastModifiedBy>
  <cp:revision/>
  <dcterms:created xsi:type="dcterms:W3CDTF">2015-06-09T20:22:53Z</dcterms:created>
  <dcterms:modified xsi:type="dcterms:W3CDTF">2021-09-21T21:36:10Z</dcterms:modified>
  <cp:category/>
  <cp:contentStatus/>
</cp:coreProperties>
</file>