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india\InputData\"/>
    </mc:Choice>
  </mc:AlternateContent>
  <bookViews>
    <workbookView xWindow="-120" yWindow="-120" windowWidth="20730" windowHeight="11160"/>
  </bookViews>
  <sheets>
    <sheet name="About" sheetId="1" r:id="rId1"/>
    <sheet name="Currency Conversion" sheetId="2" r:id="rId2"/>
    <sheet name="GDP per capita" sheetId="4" r:id="rId3"/>
    <sheet name="India Population" sheetId="3" r:id="rId4"/>
    <sheet name="Capital Equipment Cost Scalar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5" l="1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7" i="5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" i="4"/>
  <c r="C4" i="4"/>
  <c r="J4" i="4" s="1"/>
  <c r="C5" i="4"/>
  <c r="J5" i="4" s="1"/>
  <c r="C6" i="4"/>
  <c r="J6" i="4" s="1"/>
  <c r="C7" i="4"/>
  <c r="J7" i="4" s="1"/>
  <c r="C8" i="4"/>
  <c r="J8" i="4" s="1"/>
  <c r="C9" i="4"/>
  <c r="J9" i="4" s="1"/>
  <c r="C10" i="4"/>
  <c r="J10" i="4" s="1"/>
  <c r="C11" i="4"/>
  <c r="J11" i="4" s="1"/>
  <c r="C12" i="4"/>
  <c r="J12" i="4" s="1"/>
  <c r="C13" i="4"/>
  <c r="J13" i="4" s="1"/>
  <c r="C14" i="4"/>
  <c r="J14" i="4" s="1"/>
  <c r="C15" i="4"/>
  <c r="J15" i="4" s="1"/>
  <c r="C16" i="4"/>
  <c r="J16" i="4" s="1"/>
  <c r="C17" i="4"/>
  <c r="J17" i="4" s="1"/>
  <c r="C18" i="4"/>
  <c r="J18" i="4" s="1"/>
  <c r="C19" i="4"/>
  <c r="J19" i="4" s="1"/>
  <c r="C20" i="4"/>
  <c r="J20" i="4" s="1"/>
  <c r="C21" i="4"/>
  <c r="J21" i="4" s="1"/>
  <c r="C22" i="4"/>
  <c r="J22" i="4" s="1"/>
  <c r="C23" i="4"/>
  <c r="J23" i="4" s="1"/>
  <c r="C24" i="4"/>
  <c r="J24" i="4" s="1"/>
  <c r="C25" i="4"/>
  <c r="J25" i="4" s="1"/>
  <c r="C26" i="4"/>
  <c r="J26" i="4" s="1"/>
  <c r="C27" i="4"/>
  <c r="J27" i="4" s="1"/>
  <c r="C28" i="4"/>
  <c r="J28" i="4" s="1"/>
  <c r="C29" i="4"/>
  <c r="J29" i="4" s="1"/>
  <c r="C30" i="4"/>
  <c r="J30" i="4" s="1"/>
  <c r="C31" i="4"/>
  <c r="J31" i="4" s="1"/>
  <c r="C32" i="4"/>
  <c r="J32" i="4" s="1"/>
  <c r="C33" i="4"/>
  <c r="J33" i="4" s="1"/>
  <c r="C34" i="4"/>
  <c r="J34" i="4" s="1"/>
  <c r="C3" i="4"/>
  <c r="J3" i="4" s="1"/>
  <c r="C36" i="2" l="1"/>
  <c r="C29" i="2" l="1"/>
  <c r="C28" i="2" s="1"/>
  <c r="C31" i="2"/>
  <c r="C32" i="2" s="1"/>
  <c r="C33" i="2" s="1"/>
  <c r="C34" i="2" s="1"/>
  <c r="C35" i="2" s="1"/>
  <c r="A23" i="2" l="1"/>
</calcChain>
</file>

<file path=xl/sharedStrings.xml><?xml version="1.0" encoding="utf-8"?>
<sst xmlns="http://schemas.openxmlformats.org/spreadsheetml/2006/main" count="107" uniqueCount="68">
  <si>
    <t>Scaling Factors</t>
  </si>
  <si>
    <t>Sources:</t>
  </si>
  <si>
    <t>Reserve Bank of India</t>
  </si>
  <si>
    <t>Conversion Rates</t>
  </si>
  <si>
    <t>Ruppees per dollar</t>
  </si>
  <si>
    <t>various years</t>
  </si>
  <si>
    <t>RBI Reference Rate for US $</t>
  </si>
  <si>
    <t>Dec 31 of each year</t>
  </si>
  <si>
    <t>US Dollar - Indian Ruppee Conversion Rates</t>
  </si>
  <si>
    <t>https://rbi.org.in/scripts/BS_DisplayReferenceRate.aspx</t>
  </si>
  <si>
    <t>Ruppees per Lakh</t>
  </si>
  <si>
    <t>Lakh per Crore</t>
  </si>
  <si>
    <t>Country Name</t>
  </si>
  <si>
    <t>Country Code</t>
  </si>
  <si>
    <t>Series Name</t>
  </si>
  <si>
    <t>Series Code</t>
  </si>
  <si>
    <t>India</t>
  </si>
  <si>
    <t>IND</t>
  </si>
  <si>
    <t>Population, total</t>
  </si>
  <si>
    <t>SP.POP.TOTL</t>
  </si>
  <si>
    <t>Population</t>
  </si>
  <si>
    <t>World Bank</t>
  </si>
  <si>
    <t>Databank</t>
  </si>
  <si>
    <t>Population estimates and Projections</t>
  </si>
  <si>
    <t>http://databank.worldbank.org/data/reports.aspx?source=Health-Nutrition-and-Population-Statistics:-Population-estimates-and-projections#</t>
  </si>
  <si>
    <t>India Inflation Rates</t>
  </si>
  <si>
    <t>Year</t>
  </si>
  <si>
    <t>Rate</t>
  </si>
  <si>
    <t>Value Indexed to 2012</t>
  </si>
  <si>
    <t>http://www.inflation.eu/inflation-rates/india/historic-inflation/cpi-inflation-india.aspx</t>
  </si>
  <si>
    <t>Ruppees per Crore</t>
  </si>
  <si>
    <t>GDP</t>
  </si>
  <si>
    <t>OECD</t>
  </si>
  <si>
    <t>Quarterly National Accounts</t>
  </si>
  <si>
    <t>https://data.oecd.org/gdp/gdp-long-term-forecast.htm</t>
  </si>
  <si>
    <t>Real GDP long-term forecast</t>
  </si>
  <si>
    <t>Unit: 2012 USD</t>
  </si>
  <si>
    <t>United States</t>
  </si>
  <si>
    <t>GDP per Capita</t>
  </si>
  <si>
    <t>GDP per capita</t>
  </si>
  <si>
    <t>Ratio of India: US GDP per capita</t>
  </si>
  <si>
    <t>GDP Forecasts</t>
  </si>
  <si>
    <t>see files BGDP and BPEaCP in India and US EPS files for more information</t>
  </si>
  <si>
    <t>For some capital equipment, such as battery storage, CCS, and hydrogen, we do not have India-specific cost data.</t>
  </si>
  <si>
    <t>Therefore, we adjust the US costs for these files based on the ratio of average power plant construction costs for India vs. US.</t>
  </si>
  <si>
    <t>Unit: $/MW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</si>
  <si>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</si>
  <si>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</si>
  <si>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</si>
  <si>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</si>
  <si>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</si>
  <si>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</si>
  <si>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</si>
  <si>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</si>
  <si>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</si>
  <si>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</si>
  <si>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</si>
  <si>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</si>
  <si>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</si>
  <si>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</si>
  <si>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</si>
  <si>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</si>
  <si>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*repurposed as pumped hydro</t>
  </si>
  <si>
    <t>India Capital Costs (see elec/CCaMC)</t>
  </si>
  <si>
    <t>US Capital Costs (see elec/CCaMC in US EPA 3.1)</t>
  </si>
  <si>
    <t>India:US Ratio</t>
  </si>
  <si>
    <t>*exclude</t>
  </si>
  <si>
    <t>Average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</si>
</sst>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0" fontId="2" fillId="0" borderId="0" xfId="1"/>
    <xf numFmtId="2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0" fontId="1" fillId="0" borderId="0" xfId="0" applyFont="1" applyFill="1"/>
    <xf numFmtId="11" fontId="0" fillId="0" borderId="0" xfId="2" applyNumberFormat="1" applyFont="1" applyFill="1"/>
    <xf numFmtId="9" fontId="0" fillId="0" borderId="0" xfId="3" applyFont="1" applyFill="1"/>
    <xf numFmtId="11" fontId="0" fillId="0" borderId="0" xfId="0" applyNumberFormat="1" applyFill="1"/>
    <xf numFmtId="0" fontId="0" fillId="2" borderId="0" xfId="0" applyFill="1"/>
    <xf numFmtId="0" fontId="4" fillId="0" borderId="0" xfId="0" applyFont="1"/>
    <xf numFmtId="0" fontId="4" fillId="0" borderId="0" xfId="0" applyFont="1" applyAlignment="1"/>
    <xf numFmtId="0" fontId="0" fillId="0" borderId="0" xfId="0" applyFont="1"/>
    <xf numFmtId="0" fontId="0" fillId="0" borderId="0" xfId="0" applyFont="1" applyAlignment="1"/>
    <xf numFmtId="1" fontId="0" fillId="0" borderId="0" xfId="0" applyNumberFormat="1" applyFont="1"/>
    <xf numFmtId="0" fontId="0" fillId="0" borderId="0" xfId="0" applyFont="1" applyAlignment="1">
      <alignment wrapText="1"/>
    </xf>
    <xf numFmtId="1" fontId="0" fillId="0" borderId="0" xfId="0" applyNumberFormat="1" applyFont="1" applyFill="1"/>
    <xf numFmtId="2" fontId="0" fillId="0" borderId="0" xfId="0" applyNumberFormat="1" applyFont="1"/>
    <xf numFmtId="2" fontId="4" fillId="0" borderId="0" xfId="0" applyNumberFormat="1" applyFo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oecd.org/gdp/gdp-long-term-forecast.htm" TargetMode="External"/><Relationship Id="rId1" Type="http://schemas.openxmlformats.org/officeDocument/2006/relationships/hyperlink" Target="https://rbi.org.in/scripts/BS_DisplayReferenceRate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flation.eu/inflation-rates/india/historic-inflation/cpi-inflation-india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1" sqref="E11"/>
    </sheetView>
  </sheetViews>
  <sheetFormatPr defaultRowHeight="14.25" x14ac:dyDescent="0.45"/>
  <cols>
    <col min="1" max="1" width="12.265625" customWidth="1"/>
    <col min="2" max="2" width="40.73046875" customWidth="1"/>
    <col min="5" max="5" width="33.46484375" customWidth="1"/>
  </cols>
  <sheetData>
    <row r="1" spans="1:5" x14ac:dyDescent="0.45">
      <c r="A1" s="1" t="s">
        <v>0</v>
      </c>
    </row>
    <row r="3" spans="1:5" x14ac:dyDescent="0.45">
      <c r="A3" s="1" t="s">
        <v>1</v>
      </c>
      <c r="B3" s="2" t="s">
        <v>8</v>
      </c>
      <c r="E3" s="2" t="s">
        <v>41</v>
      </c>
    </row>
    <row r="4" spans="1:5" x14ac:dyDescent="0.45">
      <c r="B4" t="s">
        <v>2</v>
      </c>
      <c r="E4" t="s">
        <v>32</v>
      </c>
    </row>
    <row r="5" spans="1:5" x14ac:dyDescent="0.45">
      <c r="B5" t="s">
        <v>5</v>
      </c>
      <c r="E5" s="10">
        <v>2018</v>
      </c>
    </row>
    <row r="6" spans="1:5" x14ac:dyDescent="0.45">
      <c r="B6" t="s">
        <v>6</v>
      </c>
      <c r="E6" t="s">
        <v>33</v>
      </c>
    </row>
    <row r="7" spans="1:5" x14ac:dyDescent="0.45">
      <c r="B7" s="7" t="s">
        <v>9</v>
      </c>
      <c r="E7" s="7" t="s">
        <v>34</v>
      </c>
    </row>
    <row r="8" spans="1:5" x14ac:dyDescent="0.45">
      <c r="B8" t="s">
        <v>7</v>
      </c>
      <c r="E8" t="s">
        <v>35</v>
      </c>
    </row>
    <row r="9" spans="1:5" x14ac:dyDescent="0.45">
      <c r="E9" s="16" t="s">
        <v>42</v>
      </c>
    </row>
    <row r="10" spans="1:5" x14ac:dyDescent="0.45">
      <c r="B10" s="2" t="s">
        <v>20</v>
      </c>
    </row>
    <row r="11" spans="1:5" x14ac:dyDescent="0.45">
      <c r="B11" t="s">
        <v>21</v>
      </c>
    </row>
    <row r="12" spans="1:5" x14ac:dyDescent="0.45">
      <c r="B12" t="s">
        <v>22</v>
      </c>
    </row>
    <row r="13" spans="1:5" x14ac:dyDescent="0.45">
      <c r="B13" t="s">
        <v>23</v>
      </c>
    </row>
    <row r="14" spans="1:5" x14ac:dyDescent="0.45">
      <c r="B14" t="s">
        <v>24</v>
      </c>
    </row>
  </sheetData>
  <hyperlinks>
    <hyperlink ref="B7" r:id="rId1"/>
    <hyperlink ref="E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E11" sqref="E11"/>
    </sheetView>
  </sheetViews>
  <sheetFormatPr defaultRowHeight="14.25" x14ac:dyDescent="0.45"/>
  <sheetData>
    <row r="1" spans="1:2" x14ac:dyDescent="0.45">
      <c r="A1" s="1" t="s">
        <v>3</v>
      </c>
    </row>
    <row r="3" spans="1:2" x14ac:dyDescent="0.45">
      <c r="A3" s="1" t="s">
        <v>4</v>
      </c>
    </row>
    <row r="4" spans="1:2" x14ac:dyDescent="0.45">
      <c r="A4">
        <v>2010</v>
      </c>
      <c r="B4">
        <v>44.81</v>
      </c>
    </row>
    <row r="5" spans="1:2" x14ac:dyDescent="0.45">
      <c r="A5">
        <v>2011</v>
      </c>
      <c r="B5">
        <v>53.26</v>
      </c>
    </row>
    <row r="6" spans="1:2" x14ac:dyDescent="0.45">
      <c r="A6">
        <v>2012</v>
      </c>
      <c r="B6">
        <v>54.77</v>
      </c>
    </row>
    <row r="7" spans="1:2" x14ac:dyDescent="0.45">
      <c r="A7">
        <v>2013</v>
      </c>
      <c r="B7">
        <v>61.89</v>
      </c>
    </row>
    <row r="8" spans="1:2" x14ac:dyDescent="0.45">
      <c r="A8">
        <v>2014</v>
      </c>
      <c r="B8">
        <v>63.33</v>
      </c>
    </row>
    <row r="9" spans="1:2" x14ac:dyDescent="0.45">
      <c r="A9">
        <v>2015</v>
      </c>
      <c r="B9">
        <v>66.319999999999993</v>
      </c>
    </row>
    <row r="10" spans="1:2" x14ac:dyDescent="0.45">
      <c r="A10">
        <v>2016</v>
      </c>
      <c r="B10">
        <v>67.95</v>
      </c>
    </row>
    <row r="11" spans="1:2" x14ac:dyDescent="0.45">
      <c r="A11">
        <v>2017</v>
      </c>
      <c r="B11">
        <v>63.92</v>
      </c>
    </row>
    <row r="12" spans="1:2" x14ac:dyDescent="0.45">
      <c r="A12">
        <v>2018</v>
      </c>
      <c r="B12" s="8">
        <v>68.657300000000006</v>
      </c>
    </row>
    <row r="14" spans="1:2" x14ac:dyDescent="0.45">
      <c r="A14" s="1" t="s">
        <v>10</v>
      </c>
    </row>
    <row r="15" spans="1:2" x14ac:dyDescent="0.45">
      <c r="A15">
        <v>100000</v>
      </c>
    </row>
    <row r="18" spans="1:3" x14ac:dyDescent="0.45">
      <c r="A18" s="1" t="s">
        <v>30</v>
      </c>
    </row>
    <row r="19" spans="1:3" x14ac:dyDescent="0.45">
      <c r="A19">
        <v>10000000</v>
      </c>
    </row>
    <row r="22" spans="1:3" x14ac:dyDescent="0.45">
      <c r="A22" s="1" t="s">
        <v>11</v>
      </c>
    </row>
    <row r="23" spans="1:3" x14ac:dyDescent="0.45">
      <c r="A23">
        <f>A19/A15</f>
        <v>100</v>
      </c>
    </row>
    <row r="26" spans="1:3" x14ac:dyDescent="0.45">
      <c r="A26" s="1" t="s">
        <v>25</v>
      </c>
      <c r="C26" s="7" t="s">
        <v>29</v>
      </c>
    </row>
    <row r="27" spans="1:3" x14ac:dyDescent="0.45">
      <c r="A27" s="3" t="s">
        <v>26</v>
      </c>
      <c r="B27" s="3" t="s">
        <v>27</v>
      </c>
      <c r="C27" t="s">
        <v>28</v>
      </c>
    </row>
    <row r="28" spans="1:3" x14ac:dyDescent="0.45">
      <c r="A28">
        <v>2010</v>
      </c>
      <c r="B28" s="4">
        <v>9.4700000000000006E-2</v>
      </c>
      <c r="C28" s="6">
        <f>C29/(1+B29)</f>
        <v>0.84470208721577789</v>
      </c>
    </row>
    <row r="29" spans="1:3" x14ac:dyDescent="0.45">
      <c r="A29">
        <v>2011</v>
      </c>
      <c r="B29" s="4">
        <v>6.4899999999999999E-2</v>
      </c>
      <c r="C29" s="6">
        <f>C30/(1+B30)</f>
        <v>0.8995232526760818</v>
      </c>
    </row>
    <row r="30" spans="1:3" x14ac:dyDescent="0.45">
      <c r="A30">
        <v>2012</v>
      </c>
      <c r="B30" s="4">
        <v>0.11169999999999999</v>
      </c>
      <c r="C30">
        <v>1</v>
      </c>
    </row>
    <row r="31" spans="1:3" x14ac:dyDescent="0.45">
      <c r="A31">
        <v>2013</v>
      </c>
      <c r="B31" s="4">
        <v>9.1300000000000006E-2</v>
      </c>
      <c r="C31" s="6">
        <f>C30*(1+B31)</f>
        <v>1.0912999999999999</v>
      </c>
    </row>
    <row r="32" spans="1:3" x14ac:dyDescent="0.45">
      <c r="A32">
        <v>2014</v>
      </c>
      <c r="B32" s="4">
        <v>5.8599999999999999E-2</v>
      </c>
      <c r="C32" s="6">
        <f t="shared" ref="C32:C36" si="0">C31*(1+B32)</f>
        <v>1.1552501799999999</v>
      </c>
    </row>
    <row r="33" spans="1:3" x14ac:dyDescent="0.45">
      <c r="A33">
        <v>2015</v>
      </c>
      <c r="B33" s="4">
        <v>6.3200000000000006E-2</v>
      </c>
      <c r="C33" s="6">
        <f t="shared" si="0"/>
        <v>1.2282619913759998</v>
      </c>
    </row>
    <row r="34" spans="1:3" x14ac:dyDescent="0.45">
      <c r="A34">
        <v>2016</v>
      </c>
      <c r="B34" s="4">
        <v>2.23E-2</v>
      </c>
      <c r="C34" s="6">
        <f t="shared" si="0"/>
        <v>1.2556522337836846</v>
      </c>
    </row>
    <row r="35" spans="1:3" x14ac:dyDescent="0.45">
      <c r="A35">
        <v>2017</v>
      </c>
      <c r="B35" s="5">
        <v>0.04</v>
      </c>
      <c r="C35" s="6">
        <f t="shared" si="0"/>
        <v>1.3058783231350322</v>
      </c>
    </row>
    <row r="36" spans="1:3" x14ac:dyDescent="0.45">
      <c r="A36">
        <v>2018</v>
      </c>
      <c r="B36" s="4">
        <v>5.2400000000000002E-2</v>
      </c>
      <c r="C36" s="6">
        <f t="shared" si="0"/>
        <v>1.3743063472673078</v>
      </c>
    </row>
  </sheetData>
  <hyperlinks>
    <hyperlink ref="C2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9"/>
  <sheetViews>
    <sheetView zoomScaleNormal="100" workbookViewId="0">
      <selection activeCell="B35" sqref="B35:B46"/>
    </sheetView>
  </sheetViews>
  <sheetFormatPr defaultRowHeight="14.25" x14ac:dyDescent="0.45"/>
  <cols>
    <col min="1" max="3" width="17.86328125" style="9" customWidth="1"/>
    <col min="4" max="4" width="19" style="9" customWidth="1"/>
    <col min="5" max="5" width="21.86328125" style="9" customWidth="1"/>
    <col min="6" max="16384" width="9.06640625" style="9"/>
  </cols>
  <sheetData>
    <row r="1" spans="1:40" x14ac:dyDescent="0.45">
      <c r="A1" s="15" t="s">
        <v>16</v>
      </c>
      <c r="B1" s="15"/>
      <c r="C1" s="15"/>
      <c r="E1" s="15" t="s">
        <v>37</v>
      </c>
      <c r="F1" s="15"/>
      <c r="G1" s="15"/>
      <c r="H1" s="15"/>
      <c r="J1" s="15" t="s">
        <v>40</v>
      </c>
    </row>
    <row r="2" spans="1:40" x14ac:dyDescent="0.45">
      <c r="A2" s="11" t="s">
        <v>36</v>
      </c>
      <c r="B2" s="11" t="s">
        <v>31</v>
      </c>
      <c r="C2" s="11" t="s">
        <v>38</v>
      </c>
      <c r="D2" s="11"/>
      <c r="E2" s="11" t="s">
        <v>36</v>
      </c>
      <c r="F2" s="11" t="s">
        <v>31</v>
      </c>
      <c r="G2" s="11" t="s">
        <v>20</v>
      </c>
      <c r="H2" s="11" t="s">
        <v>39</v>
      </c>
    </row>
    <row r="3" spans="1:40" x14ac:dyDescent="0.45">
      <c r="A3" s="9">
        <v>2019</v>
      </c>
      <c r="B3" s="9">
        <v>3095729204374.6685</v>
      </c>
      <c r="C3" s="9">
        <f>B3/'India Population'!B24</f>
        <v>2261.7397956180571</v>
      </c>
      <c r="D3" s="12"/>
      <c r="E3" s="9">
        <v>2019</v>
      </c>
      <c r="F3" s="9">
        <v>19260564565319.313</v>
      </c>
      <c r="G3" s="9">
        <v>330268840</v>
      </c>
      <c r="H3" s="9">
        <f>F3/G3</f>
        <v>58317.837569294497</v>
      </c>
      <c r="J3" s="9">
        <f>C3/H3</f>
        <v>3.878298458735905E-2</v>
      </c>
      <c r="AM3" s="9">
        <v>2049</v>
      </c>
      <c r="AN3" s="9">
        <v>2050</v>
      </c>
    </row>
    <row r="4" spans="1:40" x14ac:dyDescent="0.45">
      <c r="A4" s="9">
        <v>2020</v>
      </c>
      <c r="B4" s="9">
        <v>3334737305177.4668</v>
      </c>
      <c r="C4" s="9">
        <f>B4/'India Population'!B25</f>
        <v>2410.8893341209769</v>
      </c>
      <c r="D4" s="12"/>
      <c r="E4" s="9">
        <v>2020</v>
      </c>
      <c r="F4" s="9">
        <v>19570694229280.551</v>
      </c>
      <c r="G4" s="9">
        <v>332639102</v>
      </c>
      <c r="H4" s="9">
        <f t="shared" ref="H4:H34" si="0">F4/G4</f>
        <v>58834.61719205985</v>
      </c>
      <c r="J4" s="9">
        <f t="shared" ref="J4:J34" si="1">C4/H4</f>
        <v>4.0977394758104135E-2</v>
      </c>
      <c r="AM4" s="9">
        <v>387418788</v>
      </c>
      <c r="AN4" s="9">
        <v>388922201</v>
      </c>
    </row>
    <row r="5" spans="1:40" x14ac:dyDescent="0.45">
      <c r="A5" s="9">
        <v>2021</v>
      </c>
      <c r="B5" s="9">
        <v>3578326280207.1709</v>
      </c>
      <c r="C5" s="9">
        <f>B5/'India Population'!B26</f>
        <v>2560.660787898275</v>
      </c>
      <c r="D5" s="12"/>
      <c r="E5" s="9">
        <v>2021</v>
      </c>
      <c r="F5" s="9">
        <v>19846925958285.945</v>
      </c>
      <c r="G5" s="9">
        <v>334998398</v>
      </c>
      <c r="H5" s="9">
        <f t="shared" si="0"/>
        <v>59244.838413483834</v>
      </c>
      <c r="J5" s="9">
        <f t="shared" si="1"/>
        <v>4.3221668865510501E-2</v>
      </c>
    </row>
    <row r="6" spans="1:40" x14ac:dyDescent="0.45">
      <c r="A6" s="9">
        <v>2022</v>
      </c>
      <c r="B6" s="9">
        <v>3826013248810.376</v>
      </c>
      <c r="C6" s="9">
        <f>B6/'India Population'!B27</f>
        <v>2710.7641967885957</v>
      </c>
      <c r="D6" s="12"/>
      <c r="E6" s="9">
        <v>2022</v>
      </c>
      <c r="F6" s="9">
        <v>20136856085592.691</v>
      </c>
      <c r="G6" s="9">
        <v>337341954</v>
      </c>
      <c r="H6" s="9">
        <f t="shared" si="0"/>
        <v>59692.711940574969</v>
      </c>
      <c r="J6" s="9">
        <f t="shared" si="1"/>
        <v>4.5411979262848769E-2</v>
      </c>
    </row>
    <row r="7" spans="1:40" x14ac:dyDescent="0.45">
      <c r="A7" s="9">
        <v>2023</v>
      </c>
      <c r="B7" s="9">
        <v>4078086195995.8813</v>
      </c>
      <c r="C7" s="9">
        <f>B7/'India Population'!B28</f>
        <v>2861.4975995615091</v>
      </c>
      <c r="D7" s="12"/>
      <c r="E7" s="9">
        <v>2023</v>
      </c>
      <c r="F7" s="9">
        <v>20449876595278.277</v>
      </c>
      <c r="G7" s="9">
        <v>339665118</v>
      </c>
      <c r="H7" s="9">
        <f t="shared" si="0"/>
        <v>60205.995586742225</v>
      </c>
      <c r="J7" s="9">
        <f t="shared" si="1"/>
        <v>4.7528449146543646E-2</v>
      </c>
    </row>
    <row r="8" spans="1:40" x14ac:dyDescent="0.45">
      <c r="A8" s="9">
        <v>2024</v>
      </c>
      <c r="B8" s="9">
        <v>4335826158526.9712</v>
      </c>
      <c r="C8" s="9">
        <f>B8/'India Population'!B29</f>
        <v>3013.8472639182082</v>
      </c>
      <c r="D8" s="12"/>
      <c r="E8" s="9">
        <v>2024</v>
      </c>
      <c r="F8" s="9">
        <v>20785071453021.242</v>
      </c>
      <c r="G8" s="9">
        <v>341963408</v>
      </c>
      <c r="H8" s="9">
        <f t="shared" si="0"/>
        <v>60781.566000246559</v>
      </c>
      <c r="J8" s="9">
        <f t="shared" si="1"/>
        <v>4.9584889996187043E-2</v>
      </c>
    </row>
    <row r="9" spans="1:40" x14ac:dyDescent="0.45">
      <c r="A9" s="9">
        <v>2025</v>
      </c>
      <c r="B9" s="9">
        <v>4600444659544.1143</v>
      </c>
      <c r="C9" s="9">
        <f>B9/'India Population'!B30</f>
        <v>3168.7234926042352</v>
      </c>
      <c r="D9" s="12"/>
      <c r="E9" s="9">
        <v>2025</v>
      </c>
      <c r="F9" s="9">
        <v>21137860487214.293</v>
      </c>
      <c r="G9" s="9">
        <v>344234377</v>
      </c>
      <c r="H9" s="9">
        <f t="shared" si="0"/>
        <v>61405.431588299194</v>
      </c>
      <c r="J9" s="9">
        <f t="shared" si="1"/>
        <v>5.1603309522345826E-2</v>
      </c>
    </row>
    <row r="10" spans="1:40" x14ac:dyDescent="0.45">
      <c r="A10" s="9">
        <v>2026</v>
      </c>
      <c r="B10" s="9">
        <v>4872282646816.3506</v>
      </c>
      <c r="C10" s="9">
        <f>B10/'India Population'!B31</f>
        <v>3326.4123438898132</v>
      </c>
      <c r="D10" s="12"/>
      <c r="E10" s="9">
        <v>2026</v>
      </c>
      <c r="F10" s="9">
        <v>21504884905345.414</v>
      </c>
      <c r="G10" s="9">
        <v>346481182</v>
      </c>
      <c r="H10" s="9">
        <f t="shared" si="0"/>
        <v>62066.530658930315</v>
      </c>
      <c r="J10" s="9">
        <f t="shared" si="1"/>
        <v>5.3594301285651111E-2</v>
      </c>
    </row>
    <row r="11" spans="1:40" x14ac:dyDescent="0.45">
      <c r="A11" s="9">
        <v>2027</v>
      </c>
      <c r="B11" s="9">
        <v>5151896229326.1904</v>
      </c>
      <c r="C11" s="9">
        <f>B11/'India Population'!B32</f>
        <v>3487.344737825314</v>
      </c>
      <c r="D11" s="12"/>
      <c r="E11" s="9">
        <v>2027</v>
      </c>
      <c r="F11" s="9">
        <v>21883765124004.84</v>
      </c>
      <c r="G11" s="9">
        <v>348695115</v>
      </c>
      <c r="H11" s="9">
        <f t="shared" si="0"/>
        <v>62759.024094744891</v>
      </c>
      <c r="J11" s="9">
        <f t="shared" si="1"/>
        <v>5.5567223807696617E-2</v>
      </c>
    </row>
    <row r="12" spans="1:40" x14ac:dyDescent="0.45">
      <c r="A12" s="9">
        <v>2028</v>
      </c>
      <c r="B12" s="9">
        <v>5439493947942.0752</v>
      </c>
      <c r="C12" s="9">
        <f>B12/'India Population'!B33</f>
        <v>3651.7331891807844</v>
      </c>
      <c r="D12" s="12"/>
      <c r="E12" s="9">
        <v>2028</v>
      </c>
      <c r="F12" s="9">
        <v>22272742778460.578</v>
      </c>
      <c r="G12" s="9">
        <v>350872007</v>
      </c>
      <c r="H12" s="9">
        <f t="shared" si="0"/>
        <v>63478.255130397389</v>
      </c>
      <c r="J12" s="9">
        <f t="shared" si="1"/>
        <v>5.7527308866309787E-2</v>
      </c>
    </row>
    <row r="13" spans="1:40" x14ac:dyDescent="0.45">
      <c r="A13" s="9">
        <v>2029</v>
      </c>
      <c r="B13" s="9">
        <v>5735181728184.4834</v>
      </c>
      <c r="C13" s="9">
        <f>B13/'India Population'!B34</f>
        <v>3819.7315204677066</v>
      </c>
      <c r="D13" s="12"/>
      <c r="E13" s="9">
        <v>2029</v>
      </c>
      <c r="F13" s="9">
        <v>22670459610925.633</v>
      </c>
      <c r="G13" s="9">
        <v>353008224</v>
      </c>
      <c r="H13" s="9">
        <f t="shared" si="0"/>
        <v>64220.769006575982</v>
      </c>
      <c r="J13" s="9">
        <f t="shared" si="1"/>
        <v>5.9478134247763048E-2</v>
      </c>
    </row>
    <row r="14" spans="1:40" x14ac:dyDescent="0.45">
      <c r="A14" s="9">
        <v>2030</v>
      </c>
      <c r="B14" s="9">
        <v>6038976120915.9902</v>
      </c>
      <c r="C14" s="9">
        <f>B14/'India Population'!B35</f>
        <v>3991.4315878319944</v>
      </c>
      <c r="D14" s="12"/>
      <c r="E14" s="9">
        <v>2030</v>
      </c>
      <c r="F14" s="9">
        <v>23076094349249.734</v>
      </c>
      <c r="G14" s="9">
        <v>355100730</v>
      </c>
      <c r="H14" s="9">
        <f t="shared" si="0"/>
        <v>64984.643510166068</v>
      </c>
      <c r="J14" s="9">
        <f t="shared" si="1"/>
        <v>6.1421150786302038E-2</v>
      </c>
    </row>
    <row r="15" spans="1:40" x14ac:dyDescent="0.45">
      <c r="A15" s="9">
        <v>2031</v>
      </c>
      <c r="B15" s="9">
        <v>6350863885446.5352</v>
      </c>
      <c r="C15" s="9">
        <f>B15/'India Population'!B36</f>
        <v>4166.8944819755707</v>
      </c>
      <c r="D15" s="12"/>
      <c r="E15" s="9">
        <v>2031</v>
      </c>
      <c r="F15" s="9">
        <v>23489489056480.902</v>
      </c>
      <c r="G15" s="9">
        <v>357147329</v>
      </c>
      <c r="H15" s="9">
        <f t="shared" si="0"/>
        <v>65769.745842004893</v>
      </c>
      <c r="J15" s="9">
        <f t="shared" si="1"/>
        <v>6.3355794197311882E-2</v>
      </c>
    </row>
    <row r="16" spans="1:40" x14ac:dyDescent="0.45">
      <c r="A16" s="9">
        <v>2032</v>
      </c>
      <c r="B16" s="9">
        <v>6670590138492.4668</v>
      </c>
      <c r="C16" s="9">
        <f>B16/'India Population'!B37</f>
        <v>4346.0322271753921</v>
      </c>
      <c r="D16" s="12"/>
      <c r="E16" s="9">
        <v>2032</v>
      </c>
      <c r="F16" s="9">
        <v>23911159659995.598</v>
      </c>
      <c r="G16" s="9">
        <v>359146709</v>
      </c>
      <c r="H16" s="9">
        <f t="shared" si="0"/>
        <v>66577.693908356538</v>
      </c>
      <c r="J16" s="9">
        <f t="shared" si="1"/>
        <v>6.5277602332662013E-2</v>
      </c>
    </row>
    <row r="17" spans="1:10" x14ac:dyDescent="0.45">
      <c r="A17" s="9">
        <v>2033</v>
      </c>
      <c r="B17" s="9">
        <v>6998184671606.4209</v>
      </c>
      <c r="C17" s="9">
        <f>B17/'India Population'!B38</f>
        <v>4528.9713666327689</v>
      </c>
      <c r="D17" s="12"/>
      <c r="E17" s="9">
        <v>2033</v>
      </c>
      <c r="F17" s="9">
        <v>24342022194115.273</v>
      </c>
      <c r="G17" s="9">
        <v>361098559</v>
      </c>
      <c r="H17" s="9">
        <f t="shared" si="0"/>
        <v>67411.020031556734</v>
      </c>
      <c r="J17" s="9">
        <f t="shared" si="1"/>
        <v>6.7184436083486759E-2</v>
      </c>
    </row>
    <row r="18" spans="1:10" x14ac:dyDescent="0.45">
      <c r="A18" s="9">
        <v>2034</v>
      </c>
      <c r="B18" s="9">
        <v>7333544869440.4346</v>
      </c>
      <c r="C18" s="9">
        <f>B18/'India Population'!B39</f>
        <v>4715.7784986254555</v>
      </c>
      <c r="D18" s="12"/>
      <c r="E18" s="9">
        <v>2034</v>
      </c>
      <c r="F18" s="9">
        <v>24783055867942.18</v>
      </c>
      <c r="G18" s="9">
        <v>363003410</v>
      </c>
      <c r="H18" s="9">
        <f t="shared" si="0"/>
        <v>68272.239833620784</v>
      </c>
      <c r="J18" s="9">
        <f t="shared" si="1"/>
        <v>6.9073147594363268E-2</v>
      </c>
    </row>
    <row r="19" spans="1:10" x14ac:dyDescent="0.45">
      <c r="A19" s="9">
        <v>2035</v>
      </c>
      <c r="B19" s="9">
        <v>7676468811471.0947</v>
      </c>
      <c r="C19" s="9">
        <f>B19/'India Population'!B40</f>
        <v>4906.4399876458674</v>
      </c>
      <c r="D19" s="12"/>
      <c r="E19" s="9">
        <v>2035</v>
      </c>
      <c r="F19" s="9">
        <v>25235197774058.039</v>
      </c>
      <c r="G19" s="9">
        <v>364862145</v>
      </c>
      <c r="H19" s="9">
        <f t="shared" si="0"/>
        <v>69163.650216599039</v>
      </c>
      <c r="J19" s="9">
        <f t="shared" si="1"/>
        <v>7.0939575518070883E-2</v>
      </c>
    </row>
    <row r="20" spans="1:10" x14ac:dyDescent="0.45">
      <c r="A20" s="9">
        <v>2036</v>
      </c>
      <c r="B20" s="9">
        <v>8026771128037.5654</v>
      </c>
      <c r="C20" s="9">
        <f>B20/'India Population'!B41</f>
        <v>5100.9550999169824</v>
      </c>
      <c r="D20" s="12"/>
      <c r="E20" s="9">
        <v>2036</v>
      </c>
      <c r="F20" s="9">
        <v>25699353417654.18</v>
      </c>
      <c r="G20" s="9">
        <v>366676312</v>
      </c>
      <c r="H20" s="9">
        <f t="shared" si="0"/>
        <v>70087.302006174257</v>
      </c>
      <c r="J20" s="9">
        <f t="shared" si="1"/>
        <v>7.2780017976260811E-2</v>
      </c>
    </row>
    <row r="21" spans="1:10" x14ac:dyDescent="0.45">
      <c r="A21" s="9">
        <v>2037</v>
      </c>
      <c r="B21" s="9">
        <v>8384484920864.9961</v>
      </c>
      <c r="C21" s="9">
        <f>B21/'India Population'!B42</f>
        <v>5299.4348318234624</v>
      </c>
      <c r="D21" s="12"/>
      <c r="E21" s="9">
        <v>2037</v>
      </c>
      <c r="F21" s="9">
        <v>26176480949572.586</v>
      </c>
      <c r="G21" s="9">
        <v>368447857</v>
      </c>
      <c r="H21" s="9">
        <f t="shared" si="0"/>
        <v>71045.279412692005</v>
      </c>
      <c r="J21" s="9">
        <f t="shared" si="1"/>
        <v>7.4592356812896651E-2</v>
      </c>
    </row>
    <row r="22" spans="1:10" x14ac:dyDescent="0.45">
      <c r="A22" s="9">
        <v>2038</v>
      </c>
      <c r="B22" s="9">
        <v>8749692944266.2607</v>
      </c>
      <c r="C22" s="9">
        <f>B22/'India Population'!B43</f>
        <v>5501.9757151664053</v>
      </c>
      <c r="D22" s="12"/>
      <c r="E22" s="9">
        <v>2038</v>
      </c>
      <c r="F22" s="9">
        <v>26667317408922.48</v>
      </c>
      <c r="G22" s="9">
        <v>370178704</v>
      </c>
      <c r="H22" s="9">
        <f t="shared" si="0"/>
        <v>72039.037148183648</v>
      </c>
      <c r="J22" s="9">
        <f t="shared" si="1"/>
        <v>7.6374920223446233E-2</v>
      </c>
    </row>
    <row r="23" spans="1:10" x14ac:dyDescent="0.45">
      <c r="A23" s="9">
        <v>2039</v>
      </c>
      <c r="B23" s="9">
        <v>9122398508413.873</v>
      </c>
      <c r="C23" s="9">
        <f>B23/'India Population'!B44</f>
        <v>5708.5955656211836</v>
      </c>
      <c r="D23" s="12"/>
      <c r="E23" s="9">
        <v>2039</v>
      </c>
      <c r="F23" s="9">
        <v>27172315548299.516</v>
      </c>
      <c r="G23" s="9">
        <v>371871238</v>
      </c>
      <c r="H23" s="9">
        <f t="shared" si="0"/>
        <v>73069.150748086395</v>
      </c>
      <c r="J23" s="9">
        <f t="shared" si="1"/>
        <v>7.8125932861901864E-2</v>
      </c>
    </row>
    <row r="24" spans="1:10" x14ac:dyDescent="0.45">
      <c r="A24" s="9">
        <v>2040</v>
      </c>
      <c r="B24" s="9">
        <v>9502535409857.5332</v>
      </c>
      <c r="C24" s="9">
        <f>B24/'India Population'!B45</f>
        <v>5919.2698752535471</v>
      </c>
      <c r="D24" s="12"/>
      <c r="E24" s="9">
        <v>2040</v>
      </c>
      <c r="F24" s="9">
        <v>27691759654217.266</v>
      </c>
      <c r="G24" s="9">
        <v>373527973</v>
      </c>
      <c r="H24" s="9">
        <f t="shared" si="0"/>
        <v>74135.705103449553</v>
      </c>
      <c r="J24" s="9">
        <f t="shared" si="1"/>
        <v>7.9843711838900711E-2</v>
      </c>
    </row>
    <row r="25" spans="1:10" x14ac:dyDescent="0.45">
      <c r="A25" s="9">
        <v>2041</v>
      </c>
      <c r="B25" s="9">
        <v>9890044065491.9766</v>
      </c>
      <c r="C25" s="9">
        <f>B25/'India Population'!B46</f>
        <v>6134.0453914185628</v>
      </c>
      <c r="D25" s="12"/>
      <c r="E25" s="9">
        <v>2041</v>
      </c>
      <c r="F25" s="9">
        <v>28225881367538.613</v>
      </c>
      <c r="G25" s="9">
        <v>375151805</v>
      </c>
      <c r="H25" s="9">
        <f t="shared" si="0"/>
        <v>75238.559408073794</v>
      </c>
      <c r="J25" s="9">
        <f t="shared" si="1"/>
        <v>8.152794843065965E-2</v>
      </c>
    </row>
    <row r="26" spans="1:10" x14ac:dyDescent="0.45">
      <c r="A26" s="9">
        <v>2042</v>
      </c>
      <c r="B26" s="9">
        <v>10285126395840.611</v>
      </c>
      <c r="C26" s="9">
        <f>B26/'India Population'!B47</f>
        <v>6353.1337803681072</v>
      </c>
      <c r="D26" s="12"/>
      <c r="E26" s="9">
        <v>2042</v>
      </c>
      <c r="F26" s="9">
        <v>28774996562167.52</v>
      </c>
      <c r="G26" s="9">
        <v>376746115</v>
      </c>
      <c r="H26" s="9">
        <f t="shared" si="0"/>
        <v>76377.686236173977</v>
      </c>
      <c r="J26" s="9">
        <f t="shared" si="1"/>
        <v>8.3180495422747414E-2</v>
      </c>
    </row>
    <row r="27" spans="1:10" x14ac:dyDescent="0.45">
      <c r="A27" s="9">
        <v>2043</v>
      </c>
      <c r="B27" s="9">
        <v>10687971080736.789</v>
      </c>
      <c r="C27" s="9">
        <f>B27/'India Population'!B48</f>
        <v>6576.7151660131503</v>
      </c>
      <c r="D27" s="12"/>
      <c r="E27" s="9">
        <v>2043</v>
      </c>
      <c r="F27" s="9">
        <v>29339157883754.633</v>
      </c>
      <c r="G27" s="9">
        <v>378314343</v>
      </c>
      <c r="H27" s="9">
        <f t="shared" si="0"/>
        <v>77552.327651914151</v>
      </c>
      <c r="J27" s="9">
        <f t="shared" si="1"/>
        <v>8.4803581854204002E-2</v>
      </c>
    </row>
    <row r="28" spans="1:10" x14ac:dyDescent="0.45">
      <c r="A28" s="9">
        <v>2044</v>
      </c>
      <c r="B28" s="9">
        <v>11098601291388.115</v>
      </c>
      <c r="C28" s="9">
        <f>B28/'India Population'!B49</f>
        <v>6804.8498890167621</v>
      </c>
      <c r="D28" s="12"/>
      <c r="E28" s="9">
        <v>2044</v>
      </c>
      <c r="F28" s="9">
        <v>29918091574916.535</v>
      </c>
      <c r="G28" s="9">
        <v>379860859</v>
      </c>
      <c r="H28" s="9">
        <f t="shared" si="0"/>
        <v>78760.65897833537</v>
      </c>
      <c r="J28" s="9">
        <f t="shared" si="1"/>
        <v>8.6399097941633099E-2</v>
      </c>
    </row>
    <row r="29" spans="1:10" x14ac:dyDescent="0.45">
      <c r="A29" s="9">
        <v>2045</v>
      </c>
      <c r="B29" s="9">
        <v>11516861449686.387</v>
      </c>
      <c r="C29" s="9">
        <f>B29/'India Population'!B50</f>
        <v>7037.5127404444538</v>
      </c>
      <c r="D29" s="12"/>
      <c r="E29" s="9">
        <v>2045</v>
      </c>
      <c r="F29" s="9">
        <v>30511365941317.828</v>
      </c>
      <c r="G29" s="9">
        <v>381390297</v>
      </c>
      <c r="H29" s="9">
        <f t="shared" si="0"/>
        <v>80000.372797417629</v>
      </c>
      <c r="J29" s="9">
        <f t="shared" si="1"/>
        <v>8.796849932518841E-2</v>
      </c>
    </row>
    <row r="30" spans="1:10" x14ac:dyDescent="0.45">
      <c r="A30" s="9">
        <v>2046</v>
      </c>
      <c r="B30" s="9">
        <v>11942572806315.797</v>
      </c>
      <c r="C30" s="9">
        <f>B30/'India Population'!B51</f>
        <v>7274.6621612761883</v>
      </c>
      <c r="D30" s="12"/>
      <c r="E30" s="9">
        <v>2046</v>
      </c>
      <c r="F30" s="9">
        <v>31118686167314.816</v>
      </c>
      <c r="G30" s="9">
        <v>382907447</v>
      </c>
      <c r="H30" s="9">
        <f t="shared" si="0"/>
        <v>81269.472325814582</v>
      </c>
      <c r="J30" s="9">
        <f t="shared" si="1"/>
        <v>8.9512850927733312E-2</v>
      </c>
    </row>
    <row r="31" spans="1:10" x14ac:dyDescent="0.45">
      <c r="A31" s="9">
        <v>2047</v>
      </c>
      <c r="B31" s="9">
        <v>12375857837659.4</v>
      </c>
      <c r="C31" s="9">
        <f>B31/'India Population'!B52</f>
        <v>7516.4730462225889</v>
      </c>
      <c r="D31" s="12"/>
      <c r="E31" s="9">
        <v>2047</v>
      </c>
      <c r="F31" s="9">
        <v>31739925903345.926</v>
      </c>
      <c r="G31" s="9">
        <v>384415207</v>
      </c>
      <c r="H31" s="9">
        <f t="shared" si="0"/>
        <v>82566.780203744449</v>
      </c>
      <c r="J31" s="9">
        <f t="shared" si="1"/>
        <v>9.103507521638482E-2</v>
      </c>
    </row>
    <row r="32" spans="1:10" x14ac:dyDescent="0.45">
      <c r="A32" s="9">
        <v>2048</v>
      </c>
      <c r="B32" s="9">
        <v>12816779436994.98</v>
      </c>
      <c r="C32" s="9">
        <f>B32/'India Population'!B53</f>
        <v>7763.068452698787</v>
      </c>
      <c r="D32" s="12"/>
      <c r="E32" s="9">
        <v>2048</v>
      </c>
      <c r="F32" s="9">
        <v>32374800862897.605</v>
      </c>
      <c r="G32" s="9">
        <v>385917628</v>
      </c>
      <c r="H32" s="9">
        <f t="shared" si="0"/>
        <v>83890.443229241675</v>
      </c>
      <c r="J32" s="9">
        <f t="shared" si="1"/>
        <v>9.253817424095831E-2</v>
      </c>
    </row>
    <row r="33" spans="1:10" x14ac:dyDescent="0.45">
      <c r="A33" s="9">
        <v>2049</v>
      </c>
      <c r="B33" s="9">
        <v>13265191956731.877</v>
      </c>
      <c r="C33" s="9">
        <f>B33/'India Population'!B54</f>
        <v>8014.4808103733476</v>
      </c>
      <c r="D33" s="12"/>
      <c r="E33" s="9">
        <v>2049</v>
      </c>
      <c r="F33" s="9">
        <v>33022858293374.176</v>
      </c>
      <c r="G33" s="9">
        <v>387418788</v>
      </c>
      <c r="H33" s="9">
        <f t="shared" si="0"/>
        <v>85238.143621919997</v>
      </c>
      <c r="J33" s="9">
        <f t="shared" si="1"/>
        <v>9.4024581834186369E-2</v>
      </c>
    </row>
    <row r="34" spans="1:10" x14ac:dyDescent="0.45">
      <c r="A34" s="9">
        <v>2050</v>
      </c>
      <c r="B34" s="9">
        <v>13720790860998.717</v>
      </c>
      <c r="C34" s="9">
        <f>B34/'India Population'!B55</f>
        <v>8270.6285803661758</v>
      </c>
      <c r="D34" s="12"/>
      <c r="E34" s="9">
        <v>2050</v>
      </c>
      <c r="F34" s="9">
        <v>33683645442179.992</v>
      </c>
      <c r="G34" s="9">
        <v>388922201</v>
      </c>
      <c r="H34" s="9">
        <f t="shared" si="0"/>
        <v>86607.669491667795</v>
      </c>
      <c r="J34" s="9">
        <f t="shared" si="1"/>
        <v>9.5495336947749906E-2</v>
      </c>
    </row>
    <row r="35" spans="1:10" x14ac:dyDescent="0.45">
      <c r="D35" s="12"/>
    </row>
    <row r="36" spans="1:10" x14ac:dyDescent="0.45">
      <c r="D36" s="12"/>
    </row>
    <row r="37" spans="1:10" x14ac:dyDescent="0.45">
      <c r="D37" s="12"/>
    </row>
    <row r="38" spans="1:10" x14ac:dyDescent="0.45">
      <c r="D38" s="12"/>
    </row>
    <row r="39" spans="1:10" x14ac:dyDescent="0.45">
      <c r="D39" s="12"/>
    </row>
    <row r="40" spans="1:10" x14ac:dyDescent="0.45">
      <c r="D40" s="12"/>
    </row>
    <row r="41" spans="1:10" x14ac:dyDescent="0.45">
      <c r="D41" s="12"/>
    </row>
    <row r="42" spans="1:10" x14ac:dyDescent="0.45">
      <c r="D42" s="12"/>
    </row>
    <row r="43" spans="1:10" x14ac:dyDescent="0.45">
      <c r="D43" s="12"/>
    </row>
    <row r="44" spans="1:10" x14ac:dyDescent="0.45">
      <c r="D44" s="12"/>
    </row>
    <row r="45" spans="1:10" x14ac:dyDescent="0.45">
      <c r="D45" s="12"/>
    </row>
    <row r="46" spans="1:10" x14ac:dyDescent="0.45">
      <c r="D46" s="12"/>
    </row>
    <row r="47" spans="1:10" x14ac:dyDescent="0.45">
      <c r="D47" s="12"/>
    </row>
    <row r="48" spans="1:10" x14ac:dyDescent="0.45">
      <c r="D48" s="12"/>
    </row>
    <row r="49" spans="4:5" x14ac:dyDescent="0.45">
      <c r="D49" s="12"/>
    </row>
    <row r="50" spans="4:5" x14ac:dyDescent="0.45">
      <c r="D50" s="12"/>
    </row>
    <row r="51" spans="4:5" x14ac:dyDescent="0.45">
      <c r="D51" s="12"/>
    </row>
    <row r="52" spans="4:5" x14ac:dyDescent="0.45">
      <c r="D52" s="12"/>
      <c r="E52" s="13"/>
    </row>
    <row r="53" spans="4:5" x14ac:dyDescent="0.45">
      <c r="D53" s="12"/>
    </row>
    <row r="54" spans="4:5" x14ac:dyDescent="0.45">
      <c r="D54" s="12"/>
    </row>
    <row r="55" spans="4:5" x14ac:dyDescent="0.45">
      <c r="D55" s="12"/>
    </row>
    <row r="56" spans="4:5" x14ac:dyDescent="0.45">
      <c r="D56" s="12"/>
    </row>
    <row r="57" spans="4:5" x14ac:dyDescent="0.45">
      <c r="D57" s="12"/>
    </row>
    <row r="58" spans="4:5" x14ac:dyDescent="0.45">
      <c r="D58" s="12"/>
    </row>
    <row r="59" spans="4:5" x14ac:dyDescent="0.45">
      <c r="D59" s="14"/>
    </row>
    <row r="60" spans="4:5" x14ac:dyDescent="0.45">
      <c r="D60" s="14"/>
    </row>
    <row r="61" spans="4:5" x14ac:dyDescent="0.45">
      <c r="D61" s="14"/>
    </row>
    <row r="62" spans="4:5" x14ac:dyDescent="0.45">
      <c r="D62" s="14"/>
    </row>
    <row r="63" spans="4:5" x14ac:dyDescent="0.45">
      <c r="D63" s="14"/>
    </row>
    <row r="64" spans="4:5" x14ac:dyDescent="0.45">
      <c r="D64" s="14"/>
    </row>
    <row r="65" spans="4:4" x14ac:dyDescent="0.45">
      <c r="D65" s="14"/>
    </row>
    <row r="66" spans="4:4" x14ac:dyDescent="0.45">
      <c r="D66" s="14"/>
    </row>
    <row r="67" spans="4:4" x14ac:dyDescent="0.45">
      <c r="D67" s="14"/>
    </row>
    <row r="68" spans="4:4" x14ac:dyDescent="0.45">
      <c r="D68" s="14"/>
    </row>
    <row r="69" spans="4:4" x14ac:dyDescent="0.45">
      <c r="D69" s="14"/>
    </row>
    <row r="70" spans="4:4" x14ac:dyDescent="0.45">
      <c r="D70" s="14"/>
    </row>
    <row r="71" spans="4:4" x14ac:dyDescent="0.45">
      <c r="D71" s="14"/>
    </row>
    <row r="72" spans="4:4" x14ac:dyDescent="0.45">
      <c r="D72" s="14"/>
    </row>
    <row r="73" spans="4:4" x14ac:dyDescent="0.45">
      <c r="D73" s="14"/>
    </row>
    <row r="74" spans="4:4" x14ac:dyDescent="0.45">
      <c r="D74" s="14"/>
    </row>
    <row r="75" spans="4:4" x14ac:dyDescent="0.45">
      <c r="D75" s="14"/>
    </row>
    <row r="76" spans="4:4" x14ac:dyDescent="0.45">
      <c r="D76" s="14"/>
    </row>
    <row r="77" spans="4:4" x14ac:dyDescent="0.45">
      <c r="D77" s="14"/>
    </row>
    <row r="78" spans="4:4" x14ac:dyDescent="0.45">
      <c r="D78" s="14"/>
    </row>
    <row r="79" spans="4:4" x14ac:dyDescent="0.45">
      <c r="D79" s="14"/>
    </row>
    <row r="80" spans="4:4" x14ac:dyDescent="0.45">
      <c r="D80" s="14"/>
    </row>
    <row r="81" spans="4:4" x14ac:dyDescent="0.45">
      <c r="D81" s="14"/>
    </row>
    <row r="82" spans="4:4" x14ac:dyDescent="0.45">
      <c r="D82" s="14"/>
    </row>
    <row r="83" spans="4:4" x14ac:dyDescent="0.45">
      <c r="D83" s="14"/>
    </row>
    <row r="84" spans="4:4" x14ac:dyDescent="0.45">
      <c r="D84" s="14"/>
    </row>
    <row r="85" spans="4:4" x14ac:dyDescent="0.45">
      <c r="D85" s="14"/>
    </row>
    <row r="86" spans="4:4" x14ac:dyDescent="0.45">
      <c r="D86" s="14"/>
    </row>
    <row r="87" spans="4:4" x14ac:dyDescent="0.45">
      <c r="D87" s="14"/>
    </row>
    <row r="88" spans="4:4" x14ac:dyDescent="0.45">
      <c r="D88" s="14"/>
    </row>
    <row r="89" spans="4:4" x14ac:dyDescent="0.45">
      <c r="D89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3" workbookViewId="0">
      <selection activeCell="E9" sqref="E9"/>
    </sheetView>
  </sheetViews>
  <sheetFormatPr defaultRowHeight="14.25" x14ac:dyDescent="0.45"/>
  <cols>
    <col min="1" max="1" width="13.86328125" bestFit="1" customWidth="1"/>
  </cols>
  <sheetData>
    <row r="1" spans="1:2" x14ac:dyDescent="0.45">
      <c r="A1" t="s">
        <v>12</v>
      </c>
      <c r="B1" t="s">
        <v>16</v>
      </c>
    </row>
    <row r="2" spans="1:2" x14ac:dyDescent="0.45">
      <c r="A2" t="s">
        <v>13</v>
      </c>
      <c r="B2" t="s">
        <v>17</v>
      </c>
    </row>
    <row r="3" spans="1:2" x14ac:dyDescent="0.45">
      <c r="A3" t="s">
        <v>14</v>
      </c>
      <c r="B3" t="s">
        <v>18</v>
      </c>
    </row>
    <row r="4" spans="1:2" x14ac:dyDescent="0.45">
      <c r="A4" t="s">
        <v>15</v>
      </c>
      <c r="B4" t="s">
        <v>19</v>
      </c>
    </row>
    <row r="5" spans="1:2" x14ac:dyDescent="0.45">
      <c r="A5">
        <v>2000</v>
      </c>
      <c r="B5">
        <v>1053050912</v>
      </c>
    </row>
    <row r="6" spans="1:2" x14ac:dyDescent="0.45">
      <c r="A6">
        <v>2001</v>
      </c>
      <c r="B6">
        <v>1071477855</v>
      </c>
    </row>
    <row r="7" spans="1:2" x14ac:dyDescent="0.45">
      <c r="A7">
        <v>2002</v>
      </c>
      <c r="B7">
        <v>1089807112</v>
      </c>
    </row>
    <row r="8" spans="1:2" x14ac:dyDescent="0.45">
      <c r="A8">
        <v>2003</v>
      </c>
      <c r="B8">
        <v>1108027848</v>
      </c>
    </row>
    <row r="9" spans="1:2" x14ac:dyDescent="0.45">
      <c r="A9">
        <v>2004</v>
      </c>
      <c r="B9">
        <v>1126135777</v>
      </c>
    </row>
    <row r="10" spans="1:2" x14ac:dyDescent="0.45">
      <c r="A10">
        <v>2005</v>
      </c>
      <c r="B10">
        <v>1144118674</v>
      </c>
    </row>
    <row r="11" spans="1:2" x14ac:dyDescent="0.45">
      <c r="A11">
        <v>2006</v>
      </c>
      <c r="B11">
        <v>1161977719</v>
      </c>
    </row>
    <row r="12" spans="1:2" x14ac:dyDescent="0.45">
      <c r="A12">
        <v>2007</v>
      </c>
      <c r="B12">
        <v>1179681239</v>
      </c>
    </row>
    <row r="13" spans="1:2" x14ac:dyDescent="0.45">
      <c r="A13">
        <v>2008</v>
      </c>
      <c r="B13">
        <v>1197146906</v>
      </c>
    </row>
    <row r="14" spans="1:2" x14ac:dyDescent="0.45">
      <c r="A14">
        <v>2009</v>
      </c>
      <c r="B14">
        <v>1214270132</v>
      </c>
    </row>
    <row r="15" spans="1:2" x14ac:dyDescent="0.45">
      <c r="A15">
        <v>2010</v>
      </c>
      <c r="B15">
        <v>1230980691</v>
      </c>
    </row>
    <row r="16" spans="1:2" x14ac:dyDescent="0.45">
      <c r="A16">
        <v>2011</v>
      </c>
      <c r="B16">
        <v>1247236029</v>
      </c>
    </row>
    <row r="17" spans="1:2" x14ac:dyDescent="0.45">
      <c r="A17">
        <v>2012</v>
      </c>
      <c r="B17">
        <v>1263065852</v>
      </c>
    </row>
    <row r="18" spans="1:2" x14ac:dyDescent="0.45">
      <c r="A18">
        <v>2013</v>
      </c>
      <c r="B18">
        <v>1278562207</v>
      </c>
    </row>
    <row r="19" spans="1:2" x14ac:dyDescent="0.45">
      <c r="A19">
        <v>2014</v>
      </c>
      <c r="B19">
        <v>1293859294</v>
      </c>
    </row>
    <row r="20" spans="1:2" x14ac:dyDescent="0.45">
      <c r="A20">
        <v>2015</v>
      </c>
      <c r="B20">
        <v>1309053980</v>
      </c>
    </row>
    <row r="21" spans="1:2" x14ac:dyDescent="0.45">
      <c r="A21">
        <v>2016</v>
      </c>
      <c r="B21">
        <v>1324171354</v>
      </c>
    </row>
    <row r="22" spans="1:2" x14ac:dyDescent="0.45">
      <c r="A22">
        <v>2017</v>
      </c>
      <c r="B22">
        <v>1339180000</v>
      </c>
    </row>
    <row r="23" spans="1:2" x14ac:dyDescent="0.45">
      <c r="A23">
        <v>2018</v>
      </c>
      <c r="B23">
        <v>1354052000</v>
      </c>
    </row>
    <row r="24" spans="1:2" x14ac:dyDescent="0.45">
      <c r="A24">
        <v>2019</v>
      </c>
      <c r="B24">
        <v>1368738000</v>
      </c>
    </row>
    <row r="25" spans="1:2" x14ac:dyDescent="0.45">
      <c r="A25">
        <v>2020</v>
      </c>
      <c r="B25">
        <v>1383198000</v>
      </c>
    </row>
    <row r="26" spans="1:2" x14ac:dyDescent="0.45">
      <c r="A26">
        <v>2021</v>
      </c>
      <c r="B26">
        <v>1397423000</v>
      </c>
    </row>
    <row r="27" spans="1:2" x14ac:dyDescent="0.45">
      <c r="A27">
        <v>2022</v>
      </c>
      <c r="B27">
        <v>1411415000</v>
      </c>
    </row>
    <row r="28" spans="1:2" x14ac:dyDescent="0.45">
      <c r="A28">
        <v>2023</v>
      </c>
      <c r="B28">
        <v>1425158000</v>
      </c>
    </row>
    <row r="29" spans="1:2" x14ac:dyDescent="0.45">
      <c r="A29">
        <v>2024</v>
      </c>
      <c r="B29">
        <v>1438635000</v>
      </c>
    </row>
    <row r="30" spans="1:2" x14ac:dyDescent="0.45">
      <c r="A30">
        <v>2025</v>
      </c>
      <c r="B30">
        <v>1451829000</v>
      </c>
    </row>
    <row r="31" spans="1:2" x14ac:dyDescent="0.45">
      <c r="A31">
        <v>2026</v>
      </c>
      <c r="B31">
        <v>1464726000</v>
      </c>
    </row>
    <row r="32" spans="1:2" x14ac:dyDescent="0.45">
      <c r="A32">
        <v>2027</v>
      </c>
      <c r="B32">
        <v>1477312000</v>
      </c>
    </row>
    <row r="33" spans="1:2" x14ac:dyDescent="0.45">
      <c r="A33">
        <v>2028</v>
      </c>
      <c r="B33">
        <v>1489565000</v>
      </c>
    </row>
    <row r="34" spans="1:2" x14ac:dyDescent="0.45">
      <c r="A34">
        <v>2029</v>
      </c>
      <c r="B34">
        <v>1501462000</v>
      </c>
    </row>
    <row r="35" spans="1:2" x14ac:dyDescent="0.45">
      <c r="A35">
        <v>2030</v>
      </c>
      <c r="B35">
        <v>1512985000</v>
      </c>
    </row>
    <row r="36" spans="1:2" x14ac:dyDescent="0.45">
      <c r="A36">
        <v>2031</v>
      </c>
      <c r="B36">
        <v>1524124000</v>
      </c>
    </row>
    <row r="37" spans="1:2" x14ac:dyDescent="0.45">
      <c r="A37">
        <v>2032</v>
      </c>
      <c r="B37">
        <v>1534869000</v>
      </c>
    </row>
    <row r="38" spans="1:2" x14ac:dyDescent="0.45">
      <c r="A38">
        <v>2033</v>
      </c>
      <c r="B38">
        <v>1545204000</v>
      </c>
    </row>
    <row r="39" spans="1:2" x14ac:dyDescent="0.45">
      <c r="A39">
        <v>2034</v>
      </c>
      <c r="B39">
        <v>1555108000</v>
      </c>
    </row>
    <row r="40" spans="1:2" x14ac:dyDescent="0.45">
      <c r="A40">
        <v>2035</v>
      </c>
      <c r="B40">
        <v>1564570000</v>
      </c>
    </row>
    <row r="41" spans="1:2" x14ac:dyDescent="0.45">
      <c r="A41">
        <v>2036</v>
      </c>
      <c r="B41">
        <v>1573582000</v>
      </c>
    </row>
    <row r="42" spans="1:2" x14ac:dyDescent="0.45">
      <c r="A42">
        <v>2037</v>
      </c>
      <c r="B42">
        <v>1582147000</v>
      </c>
    </row>
    <row r="43" spans="1:2" x14ac:dyDescent="0.45">
      <c r="A43">
        <v>2038</v>
      </c>
      <c r="B43">
        <v>1590282000</v>
      </c>
    </row>
    <row r="44" spans="1:2" x14ac:dyDescent="0.45">
      <c r="A44">
        <v>2039</v>
      </c>
      <c r="B44">
        <v>1598011000</v>
      </c>
    </row>
    <row r="45" spans="1:2" x14ac:dyDescent="0.45">
      <c r="A45">
        <v>2040</v>
      </c>
      <c r="B45">
        <v>1605356000</v>
      </c>
    </row>
    <row r="46" spans="1:2" x14ac:dyDescent="0.45">
      <c r="A46">
        <v>2041</v>
      </c>
      <c r="B46">
        <v>1612320000</v>
      </c>
    </row>
    <row r="47" spans="1:2" x14ac:dyDescent="0.45">
      <c r="A47">
        <v>2042</v>
      </c>
      <c r="B47">
        <v>1618906000</v>
      </c>
    </row>
    <row r="48" spans="1:2" x14ac:dyDescent="0.45">
      <c r="A48">
        <v>2043</v>
      </c>
      <c r="B48">
        <v>1625123000</v>
      </c>
    </row>
    <row r="49" spans="1:2" x14ac:dyDescent="0.45">
      <c r="A49">
        <v>2044</v>
      </c>
      <c r="B49">
        <v>1630984000</v>
      </c>
    </row>
    <row r="50" spans="1:2" x14ac:dyDescent="0.45">
      <c r="A50">
        <v>2045</v>
      </c>
      <c r="B50">
        <v>1636496000</v>
      </c>
    </row>
    <row r="51" spans="1:2" x14ac:dyDescent="0.45">
      <c r="A51">
        <v>2046</v>
      </c>
      <c r="B51">
        <v>1641667000</v>
      </c>
    </row>
    <row r="52" spans="1:2" x14ac:dyDescent="0.45">
      <c r="A52">
        <v>2047</v>
      </c>
      <c r="B52">
        <v>1646498000</v>
      </c>
    </row>
    <row r="53" spans="1:2" x14ac:dyDescent="0.45">
      <c r="A53">
        <v>2048</v>
      </c>
      <c r="B53">
        <v>1650994000</v>
      </c>
    </row>
    <row r="54" spans="1:2" x14ac:dyDescent="0.45">
      <c r="A54">
        <v>2049</v>
      </c>
      <c r="B54">
        <v>1655153000</v>
      </c>
    </row>
    <row r="55" spans="1:2" x14ac:dyDescent="0.45">
      <c r="A55">
        <v>2050</v>
      </c>
      <c r="B55">
        <v>1658978000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5" sqref="E25"/>
    </sheetView>
  </sheetViews>
  <sheetFormatPr defaultRowHeight="14.25" x14ac:dyDescent="0.45"/>
  <cols>
    <col min="1" max="1" width="11.796875" customWidth="1"/>
    <col min="6" max="6" width="14.59765625" customWidth="1"/>
    <col min="11" max="11" width="15.53125" customWidth="1"/>
  </cols>
  <sheetData>
    <row r="1" spans="1:13" x14ac:dyDescent="0.45">
      <c r="A1" t="s">
        <v>43</v>
      </c>
    </row>
    <row r="2" spans="1:13" x14ac:dyDescent="0.45">
      <c r="A2" t="s">
        <v>44</v>
      </c>
    </row>
    <row r="4" spans="1:13" ht="28.5" x14ac:dyDescent="0.45">
      <c r="A4" t="s">
        <v>63</v>
      </c>
      <c r="F4" t="s">
        <v>64</v>
      </c>
      <c r="K4" s="21" t="s">
        <v>65</v>
      </c>
    </row>
    <row r="6" spans="1:13" x14ac:dyDescent="0.45">
      <c r="A6" t="s">
        <v>45</v>
      </c>
      <c r="B6">
        <v>2018</v>
      </c>
      <c r="F6" s="19" t="s">
        <v>45</v>
      </c>
      <c r="G6" s="18">
        <v>2019</v>
      </c>
      <c r="K6" s="19" t="s">
        <v>45</v>
      </c>
      <c r="L6" s="18"/>
    </row>
    <row r="7" spans="1:13" x14ac:dyDescent="0.45">
      <c r="A7" t="s">
        <v>46</v>
      </c>
      <c r="B7">
        <v>945151.09566537838</v>
      </c>
      <c r="F7" s="19" t="s">
        <v>46</v>
      </c>
      <c r="G7" s="20">
        <v>4826857.7031238601</v>
      </c>
      <c r="K7" s="19" t="s">
        <v>46</v>
      </c>
      <c r="L7" s="23">
        <f t="shared" ref="L7:L22" si="0">B7/G7</f>
        <v>0.19581084709700322</v>
      </c>
    </row>
    <row r="8" spans="1:13" x14ac:dyDescent="0.45">
      <c r="A8" t="s">
        <v>47</v>
      </c>
      <c r="B8">
        <v>697021.3098933202</v>
      </c>
      <c r="F8" s="19" t="s">
        <v>47</v>
      </c>
      <c r="G8" s="20">
        <v>984823.77163077577</v>
      </c>
      <c r="K8" s="19" t="s">
        <v>47</v>
      </c>
      <c r="L8" s="23">
        <f t="shared" si="0"/>
        <v>0.70776247484270038</v>
      </c>
    </row>
    <row r="9" spans="1:13" x14ac:dyDescent="0.45">
      <c r="A9" t="s">
        <v>48</v>
      </c>
      <c r="B9">
        <v>1454078.6087159668</v>
      </c>
      <c r="F9" s="19" t="s">
        <v>48</v>
      </c>
      <c r="G9" s="20">
        <v>6536304.2342993338</v>
      </c>
      <c r="K9" s="19" t="s">
        <v>48</v>
      </c>
      <c r="L9" s="23">
        <f t="shared" si="0"/>
        <v>0.2224618923161</v>
      </c>
    </row>
    <row r="10" spans="1:13" x14ac:dyDescent="0.45">
      <c r="A10" t="s">
        <v>49</v>
      </c>
      <c r="B10">
        <v>1454078.6087159668</v>
      </c>
      <c r="F10" s="19" t="s">
        <v>49</v>
      </c>
      <c r="G10" s="20">
        <v>3852353.6146789663</v>
      </c>
      <c r="K10" s="19" t="s">
        <v>49</v>
      </c>
      <c r="L10" s="23">
        <f t="shared" si="0"/>
        <v>0.37745200834507026</v>
      </c>
    </row>
    <row r="11" spans="1:13" x14ac:dyDescent="0.45">
      <c r="A11" t="s">
        <v>50</v>
      </c>
      <c r="B11">
        <v>872966.20775969967</v>
      </c>
      <c r="F11" s="19" t="s">
        <v>50</v>
      </c>
      <c r="G11" s="22">
        <v>1430841.0673437433</v>
      </c>
      <c r="K11" s="19" t="s">
        <v>50</v>
      </c>
      <c r="L11" s="23">
        <f t="shared" si="0"/>
        <v>0.61010703961712576</v>
      </c>
    </row>
    <row r="12" spans="1:13" x14ac:dyDescent="0.45">
      <c r="A12" t="s">
        <v>51</v>
      </c>
      <c r="B12">
        <v>800219.02377972472</v>
      </c>
      <c r="F12" s="19" t="s">
        <v>51</v>
      </c>
      <c r="G12" s="22">
        <v>1284591.5</v>
      </c>
      <c r="K12" s="19" t="s">
        <v>51</v>
      </c>
      <c r="L12" s="23">
        <f t="shared" si="0"/>
        <v>0.62293657071506758</v>
      </c>
    </row>
    <row r="13" spans="1:13" x14ac:dyDescent="0.45">
      <c r="A13" t="s">
        <v>52</v>
      </c>
      <c r="B13">
        <v>2715972.8030847143</v>
      </c>
      <c r="F13" s="19" t="s">
        <v>52</v>
      </c>
      <c r="G13" s="22">
        <v>6831836.4795198459</v>
      </c>
      <c r="K13" s="19" t="s">
        <v>52</v>
      </c>
      <c r="L13" s="23">
        <f t="shared" si="0"/>
        <v>0.39754651786917444</v>
      </c>
    </row>
    <row r="14" spans="1:13" x14ac:dyDescent="0.45">
      <c r="A14" t="s">
        <v>53</v>
      </c>
      <c r="B14">
        <v>796946.92977702012</v>
      </c>
      <c r="F14" s="19" t="s">
        <v>53</v>
      </c>
      <c r="G14" s="22">
        <v>3975449.4447489739</v>
      </c>
      <c r="K14" s="19" t="s">
        <v>53</v>
      </c>
      <c r="L14" s="23">
        <f t="shared" si="0"/>
        <v>0.20046712726523996</v>
      </c>
    </row>
    <row r="15" spans="1:13" x14ac:dyDescent="0.45">
      <c r="A15" t="s">
        <v>54</v>
      </c>
      <c r="B15">
        <v>702939.56545554136</v>
      </c>
      <c r="C15" t="s">
        <v>62</v>
      </c>
      <c r="F15" s="19" t="s">
        <v>54</v>
      </c>
      <c r="G15" s="22">
        <v>6123685.9119942319</v>
      </c>
      <c r="K15" s="17" t="s">
        <v>54</v>
      </c>
      <c r="L15" s="24">
        <f t="shared" si="0"/>
        <v>0.11479027101614082</v>
      </c>
      <c r="M15" t="s">
        <v>66</v>
      </c>
    </row>
    <row r="16" spans="1:13" x14ac:dyDescent="0.45">
      <c r="A16" t="s">
        <v>55</v>
      </c>
      <c r="B16">
        <v>651000</v>
      </c>
      <c r="F16" s="19" t="s">
        <v>55</v>
      </c>
      <c r="G16" s="22">
        <v>894445.15254095697</v>
      </c>
      <c r="K16" s="19" t="s">
        <v>55</v>
      </c>
      <c r="L16" s="23">
        <f t="shared" si="0"/>
        <v>0.72782551076567037</v>
      </c>
    </row>
    <row r="17" spans="1:13" x14ac:dyDescent="0.45">
      <c r="A17" t="s">
        <v>56</v>
      </c>
      <c r="B17">
        <v>651000</v>
      </c>
      <c r="F17" s="19" t="s">
        <v>56</v>
      </c>
      <c r="G17" s="22">
        <v>894445.15254095697</v>
      </c>
      <c r="K17" s="19" t="s">
        <v>56</v>
      </c>
      <c r="L17" s="23">
        <f t="shared" si="0"/>
        <v>0.72782551076567037</v>
      </c>
    </row>
    <row r="18" spans="1:13" x14ac:dyDescent="0.45">
      <c r="A18" t="s">
        <v>57</v>
      </c>
      <c r="B18">
        <v>1095375.5660881668</v>
      </c>
      <c r="F18" s="19" t="s">
        <v>57</v>
      </c>
      <c r="G18" s="22">
        <v>5594049.4733957509</v>
      </c>
      <c r="K18" s="19" t="s">
        <v>57</v>
      </c>
      <c r="L18" s="23">
        <f t="shared" si="0"/>
        <v>0.19581084709700322</v>
      </c>
    </row>
    <row r="19" spans="1:13" x14ac:dyDescent="0.45">
      <c r="A19" t="s">
        <v>58</v>
      </c>
      <c r="B19">
        <v>2839145.5176191349</v>
      </c>
      <c r="F19" s="19" t="s">
        <v>58</v>
      </c>
      <c r="G19" s="22">
        <v>4423249.1398915872</v>
      </c>
      <c r="K19" s="19" t="s">
        <v>58</v>
      </c>
      <c r="L19" s="23">
        <f t="shared" si="0"/>
        <v>0.64186877741386317</v>
      </c>
    </row>
    <row r="20" spans="1:13" x14ac:dyDescent="0.45">
      <c r="A20" t="s">
        <v>59</v>
      </c>
      <c r="B20">
        <v>651000</v>
      </c>
      <c r="F20" s="21" t="s">
        <v>59</v>
      </c>
      <c r="G20" s="22">
        <v>894445.15254095697</v>
      </c>
      <c r="K20" s="21" t="s">
        <v>59</v>
      </c>
      <c r="L20" s="23">
        <f t="shared" si="0"/>
        <v>0.72782551076567037</v>
      </c>
    </row>
    <row r="21" spans="1:13" ht="28.5" x14ac:dyDescent="0.45">
      <c r="A21" t="s">
        <v>60</v>
      </c>
      <c r="B21">
        <v>651000</v>
      </c>
      <c r="F21" s="21" t="s">
        <v>60</v>
      </c>
      <c r="G21" s="20">
        <v>894445.15254095697</v>
      </c>
      <c r="K21" s="21" t="s">
        <v>60</v>
      </c>
      <c r="L21" s="23">
        <f t="shared" si="0"/>
        <v>0.72782551076567037</v>
      </c>
    </row>
    <row r="22" spans="1:13" ht="28.5" x14ac:dyDescent="0.45">
      <c r="A22" t="s">
        <v>61</v>
      </c>
      <c r="B22">
        <v>2974456.819426693</v>
      </c>
      <c r="F22" s="21" t="s">
        <v>61</v>
      </c>
      <c r="G22" s="20">
        <v>1398186</v>
      </c>
      <c r="K22" s="21" t="s">
        <v>61</v>
      </c>
      <c r="L22" s="23">
        <f t="shared" si="0"/>
        <v>2.1273684756010236</v>
      </c>
      <c r="M22" t="s">
        <v>66</v>
      </c>
    </row>
    <row r="25" spans="1:13" x14ac:dyDescent="0.45">
      <c r="A25" t="s">
        <v>67</v>
      </c>
      <c r="B25" s="8">
        <f>AVERAGE(L7:L14,L16:L21)</f>
        <v>0.50596615326007366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Currency Conversion</vt:lpstr>
      <vt:lpstr>GDP per capita</vt:lpstr>
      <vt:lpstr>India Population</vt:lpstr>
      <vt:lpstr>Capital Equipment Cost Scalar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2018-04-09T20:35:38Z</dcterms:created>
  <dcterms:modified xsi:type="dcterms:W3CDTF">2021-04-01T16:33:09Z</dcterms:modified>
</cp:coreProperties>
</file>