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elec\NSDoNCC\"/>
    </mc:Choice>
  </mc:AlternateContent>
  <xr:revisionPtr revIDLastSave="0" documentId="13_ncr:1_{415D579B-F9E1-4BA2-8FB5-F15436DA67E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CRS" sheetId="9" r:id="rId2"/>
    <sheet name="E3 Data" sheetId="8" r:id="rId3"/>
    <sheet name="NSDoNCC" sheetId="3" r:id="rId4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B6" i="3" l="1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B10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<sst xmlns="http://schemas.openxmlformats.org/spreadsheetml/2006/main" count="153" uniqueCount="67">
  <si>
    <t>Source: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</si>
  <si>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</si>
  <si>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</si>
  <si>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</si>
  <si>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</si>
  <si>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</si>
  <si>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</si>
  <si>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</si>
  <si>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</si>
  <si>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</si>
  <si>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</si>
  <si>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</si>
  <si>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</si>
  <si>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</si>
  <si>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</si>
  <si>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</si>
  <si>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</si>
  <si>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</si>
  <si>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</si>
  <si>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</si>
  <si>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</si>
  <si>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</si>
  <si>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</si>
  <si>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</si>
  <si>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</si>
  <si>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</si>
  <si>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</si>
  <si>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</si>
  <si>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</si>
  <si>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</si>
  <si>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</si>
  <si>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</si>
  <si>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</si>
  <si>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</si>
  <si>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</si>
  <si>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</si>
  <si>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</si>
  <si>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</si>
  <si>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</si>
  <si>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</si>
  <si>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</si>
  <si>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</si>
  <si>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</si>
  <si>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</si>
  <si>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</si>
  <si>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</si>
  <si>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</si>
  <si>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 xml:space="preserve">Where possible, we use published costs to estimate the normalized standard deviation for new 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</si>
  <si>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</si>
  <si>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</si>
  <si>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</si>
  <si>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</si>
  <si>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</si>
  <si>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</si>
  <si>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</si>
  <si>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</si>
  <si>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</si>
  <si>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</si>
  <si>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We use onshore wind ranges for offshore wind and we assume the coal values apply to both hard coal</t>
  </si>
  <si>
    <t>and lignite.</t>
  </si>
  <si>
    <t>heavy or residual fuel oil</t>
  </si>
  <si>
    <t>municipal solid waste</t>
  </si>
  <si>
    <t>crude oil</t>
  </si>
  <si>
    <t>Norm St Dev of New Capital Costs (dimensionless)</t>
  </si>
  <si>
    <t>Coal, Natural Gas Nonpeaker, Nuclear, Wind, Solar, Geothermal</t>
  </si>
  <si>
    <t>nuclear, onshore wind, solar thermal, solar PV, and geothermal. We use onshore wind values</t>
  </si>
  <si>
    <t>for solar PV. For the remaining power plant types, we use reported 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</si>
</sst>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3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1" fillId="0" borderId="0" xfId="0" applyFont="1" applyBorder="1" applyAlignment="1">
      <alignment horizontal="right" wrapText="1"/>
    </xf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A22" sqref="A22:XFD22"/>
    </sheetView>
  </sheetViews>
  <sheetFormatPr defaultRowHeight="15" x14ac:dyDescent="0.25"/>
  <cols>
    <col min="2" max="2" width="78.28515625" customWidth="1"/>
    <col min="7" max="7" width="11.42578125" customWidth="1"/>
  </cols>
  <sheetData>
    <row r="1" spans="1:8" x14ac:dyDescent="0.25">
      <c r="A1" s="1" t="s">
        <v>50</v>
      </c>
      <c r="H1" s="5"/>
    </row>
    <row r="2" spans="1:8" x14ac:dyDescent="0.25">
      <c r="H2" s="5"/>
    </row>
    <row r="3" spans="1:8" x14ac:dyDescent="0.25">
      <c r="A3" s="1" t="s">
        <v>0</v>
      </c>
      <c r="B3" s="4" t="s">
        <v>64</v>
      </c>
      <c r="H3" s="5"/>
    </row>
    <row r="4" spans="1:8" x14ac:dyDescent="0.25">
      <c r="B4" t="s">
        <v>44</v>
      </c>
      <c r="H4" s="5"/>
    </row>
    <row r="5" spans="1:8" x14ac:dyDescent="0.25">
      <c r="B5" s="3">
        <v>2008</v>
      </c>
      <c r="H5" s="5"/>
    </row>
    <row r="6" spans="1:8" x14ac:dyDescent="0.25">
      <c r="B6" t="s">
        <v>45</v>
      </c>
      <c r="H6" s="5"/>
    </row>
    <row r="7" spans="1:8" x14ac:dyDescent="0.25">
      <c r="B7" s="2" t="s">
        <v>43</v>
      </c>
      <c r="H7" s="5"/>
    </row>
    <row r="8" spans="1:8" x14ac:dyDescent="0.25">
      <c r="B8" t="s">
        <v>46</v>
      </c>
    </row>
    <row r="10" spans="1:8" x14ac:dyDescent="0.25">
      <c r="B10" s="4" t="s">
        <v>53</v>
      </c>
    </row>
    <row r="11" spans="1:8" x14ac:dyDescent="0.25">
      <c r="B11" t="s">
        <v>17</v>
      </c>
    </row>
    <row r="12" spans="1:8" x14ac:dyDescent="0.25">
      <c r="B12" s="3">
        <v>2014</v>
      </c>
    </row>
    <row r="13" spans="1:8" x14ac:dyDescent="0.25">
      <c r="B13" t="s">
        <v>18</v>
      </c>
    </row>
    <row r="14" spans="1:8" x14ac:dyDescent="0.25">
      <c r="B14" s="2" t="s">
        <v>15</v>
      </c>
    </row>
    <row r="15" spans="1:8" x14ac:dyDescent="0.25">
      <c r="B15" t="s">
        <v>19</v>
      </c>
    </row>
    <row r="17" spans="1:1" x14ac:dyDescent="0.25">
      <c r="A17" s="1" t="s">
        <v>32</v>
      </c>
    </row>
    <row r="18" spans="1:1" x14ac:dyDescent="0.25">
      <c r="A18" s="24" t="s">
        <v>47</v>
      </c>
    </row>
    <row r="19" spans="1:1" x14ac:dyDescent="0.25">
      <c r="A19" s="24" t="s">
        <v>51</v>
      </c>
    </row>
    <row r="20" spans="1:1" x14ac:dyDescent="0.25">
      <c r="A20" s="24" t="s">
        <v>65</v>
      </c>
    </row>
    <row r="21" spans="1:1" x14ac:dyDescent="0.25">
      <c r="A21" s="24" t="s">
        <v>66</v>
      </c>
    </row>
    <row r="22" spans="1:1" x14ac:dyDescent="0.25">
      <c r="A22" t="s">
        <v>48</v>
      </c>
    </row>
    <row r="23" spans="1:1" x14ac:dyDescent="0.25">
      <c r="A23" t="s">
        <v>52</v>
      </c>
    </row>
    <row r="24" spans="1:1" x14ac:dyDescent="0.25">
      <c r="A24" t="s">
        <v>49</v>
      </c>
    </row>
    <row r="25" spans="1:1" x14ac:dyDescent="0.25">
      <c r="A25" t="s">
        <v>58</v>
      </c>
    </row>
    <row r="26" spans="1:1" x14ac:dyDescent="0.25">
      <c r="A26" t="s">
        <v>59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55.42578125" bestFit="1" customWidth="1"/>
  </cols>
  <sheetData>
    <row r="1" spans="1:5" x14ac:dyDescent="0.25">
      <c r="A1" s="7" t="s">
        <v>33</v>
      </c>
      <c r="B1" s="7" t="s">
        <v>34</v>
      </c>
      <c r="C1" s="7" t="s">
        <v>35</v>
      </c>
    </row>
    <row r="2" spans="1:5" x14ac:dyDescent="0.25">
      <c r="A2" s="8" t="s">
        <v>57</v>
      </c>
      <c r="B2" s="8">
        <v>2857</v>
      </c>
      <c r="C2" s="8" t="s">
        <v>36</v>
      </c>
    </row>
    <row r="3" spans="1:5" x14ac:dyDescent="0.25">
      <c r="A3" s="8" t="s">
        <v>57</v>
      </c>
      <c r="B3" s="8">
        <v>2083</v>
      </c>
      <c r="C3" s="8" t="s">
        <v>36</v>
      </c>
      <c r="E3">
        <f>STDEV(B2:B10)/AVERAGE(B2:B10)</f>
        <v>0.11767526995465394</v>
      </c>
    </row>
    <row r="4" spans="1:5" x14ac:dyDescent="0.25">
      <c r="A4" s="8" t="s">
        <v>57</v>
      </c>
      <c r="B4" s="8">
        <v>2433</v>
      </c>
      <c r="C4" s="8" t="s">
        <v>36</v>
      </c>
    </row>
    <row r="5" spans="1:5" x14ac:dyDescent="0.25">
      <c r="A5" s="8" t="s">
        <v>57</v>
      </c>
      <c r="B5" s="8">
        <v>2499</v>
      </c>
      <c r="C5" s="8" t="s">
        <v>36</v>
      </c>
    </row>
    <row r="6" spans="1:5" x14ac:dyDescent="0.25">
      <c r="A6" s="8" t="s">
        <v>57</v>
      </c>
      <c r="B6" s="8">
        <v>2250</v>
      </c>
      <c r="C6" s="8" t="s">
        <v>36</v>
      </c>
    </row>
    <row r="7" spans="1:5" x14ac:dyDescent="0.25">
      <c r="A7" s="8" t="s">
        <v>57</v>
      </c>
      <c r="B7" s="8">
        <v>3073</v>
      </c>
      <c r="C7" s="8" t="s">
        <v>36</v>
      </c>
    </row>
    <row r="8" spans="1:5" x14ac:dyDescent="0.25">
      <c r="A8" s="8" t="s">
        <v>57</v>
      </c>
      <c r="B8" s="8">
        <v>2571</v>
      </c>
      <c r="C8" s="8" t="s">
        <v>36</v>
      </c>
    </row>
    <row r="9" spans="1:5" x14ac:dyDescent="0.25">
      <c r="A9" s="8" t="s">
        <v>57</v>
      </c>
      <c r="B9" s="8">
        <v>2440</v>
      </c>
      <c r="C9" s="8" t="s">
        <v>36</v>
      </c>
    </row>
    <row r="10" spans="1:5" x14ac:dyDescent="0.25">
      <c r="A10" s="8" t="s">
        <v>57</v>
      </c>
      <c r="B10" s="8">
        <v>2467</v>
      </c>
      <c r="C10" s="8" t="s">
        <v>36</v>
      </c>
    </row>
    <row r="11" spans="1:5" x14ac:dyDescent="0.25">
      <c r="A11" s="8" t="s">
        <v>2</v>
      </c>
      <c r="B11" s="8">
        <v>5746</v>
      </c>
      <c r="C11" s="8" t="s">
        <v>37</v>
      </c>
    </row>
    <row r="12" spans="1:5" x14ac:dyDescent="0.25">
      <c r="A12" s="8" t="s">
        <v>2</v>
      </c>
      <c r="B12" s="8">
        <v>4260</v>
      </c>
      <c r="C12" s="8" t="s">
        <v>37</v>
      </c>
    </row>
    <row r="13" spans="1:5" x14ac:dyDescent="0.25">
      <c r="A13" s="8" t="s">
        <v>2</v>
      </c>
      <c r="B13" s="8">
        <v>3670</v>
      </c>
      <c r="C13" s="8" t="s">
        <v>37</v>
      </c>
    </row>
    <row r="14" spans="1:5" x14ac:dyDescent="0.25">
      <c r="A14" s="8" t="s">
        <v>2</v>
      </c>
      <c r="B14" s="8">
        <v>2865</v>
      </c>
      <c r="C14" s="8" t="s">
        <v>37</v>
      </c>
    </row>
    <row r="15" spans="1:5" x14ac:dyDescent="0.25">
      <c r="A15" s="8" t="s">
        <v>2</v>
      </c>
      <c r="B15" s="8">
        <v>3200</v>
      </c>
      <c r="C15" s="8" t="s">
        <v>37</v>
      </c>
    </row>
    <row r="16" spans="1:5" x14ac:dyDescent="0.25">
      <c r="A16" s="8" t="s">
        <v>2</v>
      </c>
      <c r="B16" s="8">
        <v>3596</v>
      </c>
      <c r="C16" s="8" t="s">
        <v>37</v>
      </c>
    </row>
    <row r="17" spans="1:3" x14ac:dyDescent="0.25">
      <c r="A17" s="8" t="s">
        <v>2</v>
      </c>
      <c r="B17" s="8">
        <v>3108</v>
      </c>
      <c r="C17" s="8" t="s">
        <v>37</v>
      </c>
    </row>
    <row r="18" spans="1:3" x14ac:dyDescent="0.25">
      <c r="A18" s="8" t="s">
        <v>2</v>
      </c>
      <c r="B18" s="8">
        <v>4540</v>
      </c>
      <c r="C18" s="8" t="s">
        <v>37</v>
      </c>
    </row>
    <row r="19" spans="1:3" x14ac:dyDescent="0.25">
      <c r="A19" s="8" t="s">
        <v>2</v>
      </c>
      <c r="B19" s="8">
        <v>4387</v>
      </c>
      <c r="C19" s="8" t="s">
        <v>37</v>
      </c>
    </row>
    <row r="20" spans="1:3" x14ac:dyDescent="0.25">
      <c r="A20" s="8" t="s">
        <v>8</v>
      </c>
      <c r="B20" s="8">
        <v>1085</v>
      </c>
      <c r="C20" s="8" t="s">
        <v>38</v>
      </c>
    </row>
    <row r="21" spans="1:3" x14ac:dyDescent="0.25">
      <c r="A21" s="8" t="s">
        <v>8</v>
      </c>
      <c r="B21" s="8">
        <v>1097</v>
      </c>
      <c r="C21" s="8" t="s">
        <v>38</v>
      </c>
    </row>
    <row r="22" spans="1:3" x14ac:dyDescent="0.25">
      <c r="A22" s="8" t="s">
        <v>8</v>
      </c>
      <c r="B22" s="8">
        <v>1167</v>
      </c>
      <c r="C22" s="8" t="s">
        <v>38</v>
      </c>
    </row>
    <row r="23" spans="1:3" x14ac:dyDescent="0.25">
      <c r="A23" s="8" t="s">
        <v>8</v>
      </c>
      <c r="B23" s="8">
        <v>1277</v>
      </c>
      <c r="C23" s="8" t="s">
        <v>38</v>
      </c>
    </row>
    <row r="24" spans="1:3" x14ac:dyDescent="0.25">
      <c r="A24" s="8" t="s">
        <v>8</v>
      </c>
      <c r="B24" s="8">
        <v>1100</v>
      </c>
      <c r="C24" s="8" t="s">
        <v>38</v>
      </c>
    </row>
    <row r="25" spans="1:3" x14ac:dyDescent="0.25">
      <c r="A25" s="8" t="s">
        <v>8</v>
      </c>
      <c r="B25" s="8">
        <v>1409</v>
      </c>
      <c r="C25" s="8" t="s">
        <v>38</v>
      </c>
    </row>
    <row r="26" spans="1:3" x14ac:dyDescent="0.25">
      <c r="A26" s="8" t="s">
        <v>8</v>
      </c>
      <c r="B26" s="8">
        <v>1017</v>
      </c>
      <c r="C26" s="8" t="s">
        <v>38</v>
      </c>
    </row>
    <row r="27" spans="1:3" x14ac:dyDescent="0.25">
      <c r="A27" s="8" t="s">
        <v>4</v>
      </c>
      <c r="B27" s="8">
        <v>2000</v>
      </c>
      <c r="C27" s="8" t="s">
        <v>39</v>
      </c>
    </row>
    <row r="28" spans="1:3" x14ac:dyDescent="0.25">
      <c r="A28" s="8" t="s">
        <v>4</v>
      </c>
      <c r="B28" s="8">
        <v>2152</v>
      </c>
      <c r="C28" s="8" t="s">
        <v>39</v>
      </c>
    </row>
    <row r="29" spans="1:3" x14ac:dyDescent="0.25">
      <c r="A29" s="8" t="s">
        <v>4</v>
      </c>
      <c r="B29" s="8">
        <v>2439</v>
      </c>
      <c r="C29" s="8" t="s">
        <v>39</v>
      </c>
    </row>
    <row r="30" spans="1:3" x14ac:dyDescent="0.25">
      <c r="A30" s="8" t="s">
        <v>4</v>
      </c>
      <c r="B30" s="8">
        <v>1806</v>
      </c>
      <c r="C30" s="8" t="s">
        <v>39</v>
      </c>
    </row>
    <row r="31" spans="1:3" x14ac:dyDescent="0.25">
      <c r="A31" s="8" t="s">
        <v>4</v>
      </c>
      <c r="B31" s="8">
        <v>1500</v>
      </c>
      <c r="C31" s="8" t="s">
        <v>39</v>
      </c>
    </row>
    <row r="32" spans="1:3" x14ac:dyDescent="0.25">
      <c r="A32" s="8" t="s">
        <v>4</v>
      </c>
      <c r="B32" s="8">
        <v>2313</v>
      </c>
      <c r="C32" s="8" t="s">
        <v>39</v>
      </c>
    </row>
    <row r="33" spans="1:3" x14ac:dyDescent="0.25">
      <c r="A33" s="8" t="s">
        <v>4</v>
      </c>
      <c r="B33" s="8">
        <v>2535</v>
      </c>
      <c r="C33" s="8" t="s">
        <v>39</v>
      </c>
    </row>
    <row r="34" spans="1:3" x14ac:dyDescent="0.25">
      <c r="A34" s="8" t="s">
        <v>11</v>
      </c>
      <c r="B34" s="8">
        <v>2500</v>
      </c>
      <c r="C34" s="8" t="s">
        <v>40</v>
      </c>
    </row>
    <row r="35" spans="1:3" x14ac:dyDescent="0.25">
      <c r="A35" s="8" t="s">
        <v>11</v>
      </c>
      <c r="B35" s="8">
        <v>3429</v>
      </c>
      <c r="C35" s="8" t="s">
        <v>40</v>
      </c>
    </row>
    <row r="36" spans="1:3" x14ac:dyDescent="0.25">
      <c r="A36" s="8" t="s">
        <v>11</v>
      </c>
      <c r="B36" s="8">
        <v>2847</v>
      </c>
      <c r="C36" s="8" t="s">
        <v>40</v>
      </c>
    </row>
    <row r="37" spans="1:3" x14ac:dyDescent="0.25">
      <c r="A37" s="8" t="s">
        <v>11</v>
      </c>
      <c r="B37" s="8">
        <v>3906</v>
      </c>
      <c r="C37" s="8" t="s">
        <v>40</v>
      </c>
    </row>
    <row r="38" spans="1:3" x14ac:dyDescent="0.25">
      <c r="A38" s="8" t="s">
        <v>6</v>
      </c>
      <c r="B38" s="8">
        <v>3725</v>
      </c>
      <c r="C38" s="8" t="s">
        <v>41</v>
      </c>
    </row>
    <row r="39" spans="1:3" x14ac:dyDescent="0.25">
      <c r="A39" s="8" t="s">
        <v>6</v>
      </c>
      <c r="B39" s="8">
        <v>3000</v>
      </c>
      <c r="C39" s="8" t="s">
        <v>41</v>
      </c>
    </row>
    <row r="40" spans="1:3" x14ac:dyDescent="0.25">
      <c r="A40" s="8" t="s">
        <v>6</v>
      </c>
      <c r="B40" s="8">
        <v>3107</v>
      </c>
      <c r="C40" s="8" t="s">
        <v>41</v>
      </c>
    </row>
    <row r="41" spans="1:3" x14ac:dyDescent="0.25">
      <c r="A41" s="8" t="s">
        <v>6</v>
      </c>
      <c r="B41" s="8">
        <v>3906</v>
      </c>
      <c r="C41" s="8" t="s">
        <v>41</v>
      </c>
    </row>
    <row r="42" spans="1:3" x14ac:dyDescent="0.25">
      <c r="A42" s="8" t="s">
        <v>6</v>
      </c>
      <c r="B42" s="8">
        <v>3610</v>
      </c>
      <c r="C42" s="8" t="s">
        <v>41</v>
      </c>
    </row>
    <row r="43" spans="1:3" x14ac:dyDescent="0.25">
      <c r="A43" s="8" t="s">
        <v>6</v>
      </c>
      <c r="B43" s="8">
        <v>3000</v>
      </c>
      <c r="C43" s="8" t="s">
        <v>41</v>
      </c>
    </row>
    <row r="44" spans="1:3" x14ac:dyDescent="0.25">
      <c r="A44" s="8" t="s">
        <v>6</v>
      </c>
      <c r="B44" s="8">
        <v>3000</v>
      </c>
      <c r="C44" s="8" t="s">
        <v>41</v>
      </c>
    </row>
    <row r="45" spans="1:3" x14ac:dyDescent="0.25">
      <c r="A45" s="8" t="s">
        <v>6</v>
      </c>
      <c r="B45" s="8">
        <v>4000</v>
      </c>
      <c r="C45" s="8" t="s">
        <v>41</v>
      </c>
    </row>
    <row r="46" spans="1:3" x14ac:dyDescent="0.25">
      <c r="A46" s="8" t="s">
        <v>6</v>
      </c>
      <c r="B46" s="8">
        <v>3571</v>
      </c>
      <c r="C46" s="8" t="s">
        <v>41</v>
      </c>
    </row>
    <row r="47" spans="1:3" x14ac:dyDescent="0.25">
      <c r="A47" s="8" t="s">
        <v>5</v>
      </c>
      <c r="B47" s="8">
        <v>7143</v>
      </c>
      <c r="C47" s="8" t="s">
        <v>42</v>
      </c>
    </row>
    <row r="48" spans="1:3" x14ac:dyDescent="0.25">
      <c r="A48" s="8" t="s">
        <v>9</v>
      </c>
      <c r="B48" s="8">
        <v>5961</v>
      </c>
      <c r="C48" s="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defaultRowHeight="15" x14ac:dyDescent="0.25"/>
  <cols>
    <col min="1" max="1" width="17" customWidth="1"/>
    <col min="2" max="2" width="12.5703125" customWidth="1"/>
    <col min="3" max="3" width="22.7109375" customWidth="1"/>
    <col min="4" max="4" width="11.5703125" bestFit="1" customWidth="1"/>
    <col min="5" max="5" width="25.5703125" customWidth="1"/>
    <col min="6" max="6" width="9.28515625" customWidth="1"/>
    <col min="7" max="7" width="10.5703125" bestFit="1" customWidth="1"/>
    <col min="8" max="8" width="13.85546875" customWidth="1"/>
    <col min="9" max="9" width="11.5703125" bestFit="1" customWidth="1"/>
    <col min="10" max="10" width="15.28515625" customWidth="1"/>
    <col min="11" max="11" width="13.7109375" customWidth="1"/>
    <col min="12" max="12" width="18.42578125" customWidth="1"/>
  </cols>
  <sheetData>
    <row r="1" spans="1:16" s="9" customFormat="1" ht="45" x14ac:dyDescent="0.25">
      <c r="A1" s="20" t="s">
        <v>16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30</v>
      </c>
      <c r="G1" s="11" t="s">
        <v>24</v>
      </c>
      <c r="H1" s="11" t="s">
        <v>25</v>
      </c>
      <c r="I1" s="11" t="s">
        <v>26</v>
      </c>
      <c r="J1" s="11" t="s">
        <v>27</v>
      </c>
      <c r="K1" s="11" t="s">
        <v>28</v>
      </c>
      <c r="L1" s="12" t="s">
        <v>29</v>
      </c>
      <c r="P1" s="10"/>
    </row>
    <row r="2" spans="1:16" x14ac:dyDescent="0.25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5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5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5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5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5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5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5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5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5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5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5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5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5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5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5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5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5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5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5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5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5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5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5">
      <c r="A26" s="22" t="s">
        <v>14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31</v>
      </c>
      <c r="K26" s="16">
        <f t="shared" si="0"/>
        <v>2604.4071806267161</v>
      </c>
      <c r="L26" s="17">
        <f t="shared" si="0"/>
        <v>146.68162802478025</v>
      </c>
    </row>
    <row r="27" spans="1:12" ht="15.75" thickBot="1" x14ac:dyDescent="0.3">
      <c r="A27" s="23" t="s">
        <v>13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31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8" sqref="B8"/>
    </sheetView>
  </sheetViews>
  <sheetFormatPr defaultRowHeight="15" x14ac:dyDescent="0.25"/>
  <cols>
    <col min="1" max="1" width="26" customWidth="1"/>
    <col min="2" max="2" width="32.140625" customWidth="1"/>
    <col min="3" max="3" width="10.5703125" bestFit="1" customWidth="1"/>
  </cols>
  <sheetData>
    <row r="1" spans="1:2" ht="30" x14ac:dyDescent="0.25">
      <c r="A1" s="25" t="s">
        <v>1</v>
      </c>
      <c r="B1" s="29" t="s">
        <v>63</v>
      </c>
    </row>
    <row r="2" spans="1:2" x14ac:dyDescent="0.25">
      <c r="A2" s="6" t="s">
        <v>57</v>
      </c>
      <c r="B2" s="26">
        <f>STDEV(CRS!B2:B10)/AVERAGE(CRS!B2:B10)</f>
        <v>0.11767526995465394</v>
      </c>
    </row>
    <row r="3" spans="1:2" x14ac:dyDescent="0.25">
      <c r="A3" s="6" t="s">
        <v>8</v>
      </c>
      <c r="B3" s="26">
        <f>STDEV(CRS!B20:B26)/AVERAGE(CRS!B20:B26)</f>
        <v>0.11586187975255104</v>
      </c>
    </row>
    <row r="4" spans="1:2" x14ac:dyDescent="0.25">
      <c r="A4" s="6" t="s">
        <v>2</v>
      </c>
      <c r="B4" s="26">
        <f>STDEV(CRS!B11:B19)/AVERAGE(CRS!B11:B19)</f>
        <v>0.22951832790705273</v>
      </c>
    </row>
    <row r="5" spans="1:2" x14ac:dyDescent="0.25">
      <c r="A5" s="6" t="s">
        <v>3</v>
      </c>
      <c r="B5" s="26">
        <f>INDEX('E3 Data'!$B$27:$L$27,1,ROW(A4))</f>
        <v>0.6323412969779878</v>
      </c>
    </row>
    <row r="6" spans="1:2" x14ac:dyDescent="0.25">
      <c r="A6" s="6" t="s">
        <v>56</v>
      </c>
      <c r="B6" s="26">
        <f>STDEV(CRS!B27:B33)/AVERAGE(CRS!B27:B33)</f>
        <v>0.17425352832467156</v>
      </c>
    </row>
    <row r="7" spans="1:2" x14ac:dyDescent="0.25">
      <c r="A7" s="6" t="s">
        <v>9</v>
      </c>
      <c r="B7" s="26">
        <f>B6</f>
        <v>0.17425352832467156</v>
      </c>
    </row>
    <row r="8" spans="1:2" x14ac:dyDescent="0.25">
      <c r="A8" s="6" t="s">
        <v>6</v>
      </c>
      <c r="B8" s="26">
        <f>STDEV(CRS!B38:B46)/AVERAGE(CRS!B38:B46)</f>
        <v>0.11955441996991129</v>
      </c>
    </row>
    <row r="9" spans="1:2" x14ac:dyDescent="0.25">
      <c r="A9" s="6" t="s">
        <v>7</v>
      </c>
      <c r="B9" s="26">
        <f>INDEX('E3 Data'!$B$27:$L$27,1,ROW(A8))</f>
        <v>0.2969718751850845</v>
      </c>
    </row>
    <row r="10" spans="1:2" x14ac:dyDescent="0.25">
      <c r="A10" s="6" t="s">
        <v>11</v>
      </c>
      <c r="B10" s="26">
        <f>B5</f>
        <v>0.6323412969779878</v>
      </c>
    </row>
    <row r="11" spans="1:2" x14ac:dyDescent="0.25">
      <c r="A11" s="6" t="s">
        <v>10</v>
      </c>
      <c r="B11" s="26">
        <f>B3</f>
        <v>0.11586187975255104</v>
      </c>
    </row>
    <row r="12" spans="1:2" x14ac:dyDescent="0.25">
      <c r="A12" s="6" t="s">
        <v>12</v>
      </c>
      <c r="B12" s="26">
        <f>INDEX('E3 Data'!$B$27:$L$27,1,ROW(A10))</f>
        <v>0.37017095779576853</v>
      </c>
    </row>
    <row r="13" spans="1:2" x14ac:dyDescent="0.25">
      <c r="A13" s="27" t="s">
        <v>54</v>
      </c>
      <c r="B13" s="28">
        <f>B2</f>
        <v>0.11767526995465394</v>
      </c>
    </row>
    <row r="14" spans="1:2" x14ac:dyDescent="0.25">
      <c r="A14" s="27" t="s">
        <v>55</v>
      </c>
      <c r="B14" s="28">
        <f>B6</f>
        <v>0.17425352832467156</v>
      </c>
    </row>
    <row r="15" spans="1:2" x14ac:dyDescent="0.25">
      <c r="A15" s="27" t="s">
        <v>62</v>
      </c>
      <c r="B15" s="28">
        <f>B11</f>
        <v>0.11586187975255104</v>
      </c>
    </row>
    <row r="16" spans="1:2" x14ac:dyDescent="0.25">
      <c r="A16" s="27" t="s">
        <v>60</v>
      </c>
      <c r="B16" s="28">
        <f>B11</f>
        <v>0.11586187975255104</v>
      </c>
    </row>
    <row r="17" spans="1:2" x14ac:dyDescent="0.25">
      <c r="A17" s="27" t="s">
        <v>61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CRS</vt:lpstr>
      <vt:lpstr>E3 Data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2014-02-09T22:10:52Z</dcterms:created>
  <dcterms:modified xsi:type="dcterms:W3CDTF">2022-02-09T22:19:17Z</dcterms:modified>
</cp:coreProperties>
</file>