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trans\MPNVbT\"/>
    </mc:Choice>
  </mc:AlternateContent>
  <xr:revisionPtr revIDLastSave="0" documentId="13_ncr:1_{A1216CBA-52E7-4FDF-ACC7-29E135C63D0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SYVbT-passenger" sheetId="6" r:id="rId2"/>
    <sheet name="SYVbT-freight" sheetId="19" r:id="rId3"/>
    <sheet name="India Assumptions" sheetId="7" r:id="rId4"/>
    <sheet name="India Data" sheetId="3" r:id="rId5"/>
    <sheet name="MPNVbT-LDVs-psgr" sheetId="2" r:id="rId6"/>
    <sheet name="MPNVbT-LDVs-frgt" sheetId="8" r:id="rId7"/>
    <sheet name="MPNVbT-HDVs-psgr" sheetId="9" r:id="rId8"/>
    <sheet name="MPNVbT-HDVs-frgt" sheetId="10" r:id="rId9"/>
    <sheet name="MPNVbT-aircraft-psgr" sheetId="11" r:id="rId10"/>
    <sheet name="MPNVbT-aircraft-frgt" sheetId="12" r:id="rId11"/>
    <sheet name="MPNVbT-rail-psgr" sheetId="13" r:id="rId12"/>
    <sheet name="MPNVbT-rail-frgt" sheetId="14" r:id="rId13"/>
    <sheet name="MPNVbT-ships-psgr" sheetId="15" r:id="rId14"/>
    <sheet name="MPNVbT-ships-frgt" sheetId="16" r:id="rId15"/>
    <sheet name="MPNVbT-motorbikes-psgr" sheetId="17" r:id="rId16"/>
    <sheet name="MPNVbT-motorbikes-frgt" sheetId="1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5" l="1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B3" i="15"/>
  <c r="B5" i="15"/>
  <c r="B2" i="15"/>
  <c r="F50" i="3"/>
  <c r="P8" i="16" l="1"/>
  <c r="X8" i="16"/>
  <c r="AF8" i="16"/>
  <c r="D8" i="12"/>
  <c r="T8" i="12"/>
  <c r="AB8" i="12"/>
  <c r="B8" i="12"/>
  <c r="R8" i="11"/>
  <c r="Z8" i="11"/>
  <c r="D92" i="3"/>
  <c r="D91" i="3"/>
  <c r="E91" i="3" s="1"/>
  <c r="D90" i="3"/>
  <c r="D89" i="3"/>
  <c r="D88" i="3"/>
  <c r="D87" i="3"/>
  <c r="E87" i="3" s="1"/>
  <c r="D86" i="3"/>
  <c r="E84" i="3"/>
  <c r="D85" i="3"/>
  <c r="D84" i="3"/>
  <c r="D83" i="3"/>
  <c r="H83" i="3" s="1"/>
  <c r="B6" i="17" s="1"/>
  <c r="D82" i="3"/>
  <c r="D81" i="3"/>
  <c r="D80" i="3"/>
  <c r="E80" i="3" s="1"/>
  <c r="D79" i="3"/>
  <c r="F78" i="3"/>
  <c r="I78" i="3" s="1"/>
  <c r="C8" i="16" s="1"/>
  <c r="J78" i="3"/>
  <c r="D8" i="16" s="1"/>
  <c r="O78" i="3"/>
  <c r="I8" i="16" s="1"/>
  <c r="Q78" i="3"/>
  <c r="K8" i="16" s="1"/>
  <c r="S78" i="3"/>
  <c r="M8" i="16" s="1"/>
  <c r="Y78" i="3"/>
  <c r="S8" i="16" s="1"/>
  <c r="AB78" i="3"/>
  <c r="V8" i="16" s="1"/>
  <c r="AC78" i="3"/>
  <c r="W8" i="16" s="1"/>
  <c r="AJ78" i="3"/>
  <c r="AD8" i="16" s="1"/>
  <c r="AM78" i="3"/>
  <c r="AG8" i="16" s="1"/>
  <c r="AN78" i="3"/>
  <c r="AH8" i="16" s="1"/>
  <c r="H78" i="3"/>
  <c r="B8" i="16" s="1"/>
  <c r="F71" i="3"/>
  <c r="J71" i="3" s="1"/>
  <c r="H71" i="3"/>
  <c r="D64" i="3"/>
  <c r="H64" i="3" s="1"/>
  <c r="D63" i="3"/>
  <c r="H63" i="3" s="1"/>
  <c r="D62" i="3"/>
  <c r="H62" i="3" s="1"/>
  <c r="D61" i="3"/>
  <c r="H61" i="3" s="1"/>
  <c r="B5" i="14" s="1"/>
  <c r="D60" i="3"/>
  <c r="D59" i="3"/>
  <c r="D58" i="3"/>
  <c r="D29" i="3"/>
  <c r="D57" i="3"/>
  <c r="H57" i="3" s="1"/>
  <c r="D56" i="3"/>
  <c r="D55" i="3"/>
  <c r="H55" i="3" s="1"/>
  <c r="D54" i="3"/>
  <c r="D53" i="3"/>
  <c r="H53" i="3" s="1"/>
  <c r="D52" i="3"/>
  <c r="H52" i="3" s="1"/>
  <c r="B3" i="13" s="1"/>
  <c r="D51" i="3"/>
  <c r="D22" i="3"/>
  <c r="I49" i="3"/>
  <c r="C8" i="12" s="1"/>
  <c r="H49" i="3"/>
  <c r="F49" i="3"/>
  <c r="F42" i="3"/>
  <c r="O42" i="3" s="1"/>
  <c r="I8" i="11" s="1"/>
  <c r="K42" i="3"/>
  <c r="E8" i="11" s="1"/>
  <c r="M42" i="3"/>
  <c r="G8" i="11" s="1"/>
  <c r="N42" i="3"/>
  <c r="H8" i="11" s="1"/>
  <c r="Q42" i="3"/>
  <c r="K8" i="11" s="1"/>
  <c r="S42" i="3"/>
  <c r="M8" i="11" s="1"/>
  <c r="U42" i="3"/>
  <c r="O8" i="11" s="1"/>
  <c r="V42" i="3"/>
  <c r="P8" i="11" s="1"/>
  <c r="X42" i="3"/>
  <c r="Y42" i="3"/>
  <c r="S8" i="11" s="1"/>
  <c r="AA42" i="3"/>
  <c r="U8" i="11" s="1"/>
  <c r="AC42" i="3"/>
  <c r="W8" i="11" s="1"/>
  <c r="AD42" i="3"/>
  <c r="X8" i="11" s="1"/>
  <c r="AF42" i="3"/>
  <c r="AG42" i="3"/>
  <c r="AA8" i="11" s="1"/>
  <c r="AI42" i="3"/>
  <c r="AC8" i="11" s="1"/>
  <c r="AK42" i="3"/>
  <c r="AE8" i="11" s="1"/>
  <c r="AL42" i="3"/>
  <c r="AF8" i="11" s="1"/>
  <c r="AN42" i="3"/>
  <c r="AH8" i="11" s="1"/>
  <c r="AO42" i="3"/>
  <c r="AI8" i="11" s="1"/>
  <c r="H42" i="3"/>
  <c r="B8" i="11" s="1"/>
  <c r="D35" i="3"/>
  <c r="D34" i="3"/>
  <c r="E34" i="3" s="1"/>
  <c r="F34" i="3" s="1"/>
  <c r="D33" i="3"/>
  <c r="F33" i="3" s="1"/>
  <c r="D32" i="3"/>
  <c r="E32" i="3" s="1"/>
  <c r="F32" i="3" s="1"/>
  <c r="J32" i="3" s="1"/>
  <c r="D5" i="10" s="1"/>
  <c r="D31" i="3"/>
  <c r="E31" i="3" s="1"/>
  <c r="D30" i="3"/>
  <c r="D28" i="3"/>
  <c r="H28" i="3" s="1"/>
  <c r="B8" i="9" s="1"/>
  <c r="D27" i="3"/>
  <c r="E27" i="3" s="1"/>
  <c r="F27" i="3" s="1"/>
  <c r="D26" i="3"/>
  <c r="D25" i="3"/>
  <c r="D24" i="3"/>
  <c r="D23" i="3"/>
  <c r="E23" i="3" s="1"/>
  <c r="F23" i="3" s="1"/>
  <c r="D21" i="3"/>
  <c r="D20" i="3"/>
  <c r="E20" i="3" s="1"/>
  <c r="D19" i="3"/>
  <c r="D18" i="3"/>
  <c r="H18" i="3" s="1"/>
  <c r="B5" i="8" s="1"/>
  <c r="D17" i="3"/>
  <c r="D15" i="3"/>
  <c r="D14" i="3"/>
  <c r="F14" i="3" s="1"/>
  <c r="Q14" i="3" s="1"/>
  <c r="K8" i="2" s="1"/>
  <c r="H14" i="3"/>
  <c r="B8" i="2" s="1"/>
  <c r="D13" i="3"/>
  <c r="E13" i="3" s="1"/>
  <c r="F13" i="3" s="1"/>
  <c r="D12" i="3"/>
  <c r="D11" i="3"/>
  <c r="E11" i="3" s="1"/>
  <c r="F11" i="3" s="1"/>
  <c r="D10" i="3"/>
  <c r="D9" i="3"/>
  <c r="E9" i="3" s="1"/>
  <c r="D8" i="3"/>
  <c r="AP78" i="3"/>
  <c r="AL78" i="3"/>
  <c r="AD78" i="3"/>
  <c r="V78" i="3"/>
  <c r="R78" i="3"/>
  <c r="L8" i="16" s="1"/>
  <c r="AM71" i="3"/>
  <c r="AI71" i="3"/>
  <c r="AE71" i="3"/>
  <c r="AA71" i="3"/>
  <c r="W71" i="3"/>
  <c r="S71" i="3"/>
  <c r="O71" i="3"/>
  <c r="K71" i="3"/>
  <c r="AO71" i="3"/>
  <c r="AK71" i="3"/>
  <c r="AG71" i="3"/>
  <c r="AC71" i="3"/>
  <c r="Y71" i="3"/>
  <c r="U71" i="3"/>
  <c r="Q71" i="3"/>
  <c r="M71" i="3"/>
  <c r="I71" i="3"/>
  <c r="AN71" i="3"/>
  <c r="AJ71" i="3"/>
  <c r="AF71" i="3"/>
  <c r="AB71" i="3"/>
  <c r="X71" i="3"/>
  <c r="T71" i="3"/>
  <c r="P71" i="3"/>
  <c r="L71" i="3"/>
  <c r="AP71" i="3"/>
  <c r="AL71" i="3"/>
  <c r="AH71" i="3"/>
  <c r="AD71" i="3"/>
  <c r="Z71" i="3"/>
  <c r="V71" i="3"/>
  <c r="R71" i="3"/>
  <c r="N71" i="3"/>
  <c r="AN49" i="3"/>
  <c r="AH8" i="12" s="1"/>
  <c r="AJ49" i="3"/>
  <c r="AD8" i="12" s="1"/>
  <c r="AF49" i="3"/>
  <c r="Z8" i="12" s="1"/>
  <c r="AB49" i="3"/>
  <c r="V8" i="12" s="1"/>
  <c r="X49" i="3"/>
  <c r="R8" i="12" s="1"/>
  <c r="T49" i="3"/>
  <c r="N8" i="12" s="1"/>
  <c r="P49" i="3"/>
  <c r="J8" i="12" s="1"/>
  <c r="L49" i="3"/>
  <c r="F8" i="12" s="1"/>
  <c r="AM49" i="3"/>
  <c r="AG8" i="12" s="1"/>
  <c r="AI49" i="3"/>
  <c r="AC8" i="12" s="1"/>
  <c r="AE49" i="3"/>
  <c r="Y8" i="12" s="1"/>
  <c r="AA49" i="3"/>
  <c r="U8" i="12" s="1"/>
  <c r="W49" i="3"/>
  <c r="Q8" i="12" s="1"/>
  <c r="S49" i="3"/>
  <c r="M8" i="12" s="1"/>
  <c r="O49" i="3"/>
  <c r="I8" i="12" s="1"/>
  <c r="K49" i="3"/>
  <c r="E8" i="12" s="1"/>
  <c r="AP49" i="3"/>
  <c r="AL49" i="3"/>
  <c r="AF8" i="12" s="1"/>
  <c r="AH49" i="3"/>
  <c r="AD49" i="3"/>
  <c r="X8" i="12" s="1"/>
  <c r="Z49" i="3"/>
  <c r="V49" i="3"/>
  <c r="P8" i="12" s="1"/>
  <c r="R49" i="3"/>
  <c r="L8" i="12" s="1"/>
  <c r="N49" i="3"/>
  <c r="H8" i="12" s="1"/>
  <c r="J49" i="3"/>
  <c r="AO49" i="3"/>
  <c r="AI8" i="12" s="1"/>
  <c r="AK49" i="3"/>
  <c r="AE8" i="12" s="1"/>
  <c r="AG49" i="3"/>
  <c r="AA8" i="12" s="1"/>
  <c r="AC49" i="3"/>
  <c r="W8" i="12" s="1"/>
  <c r="Y49" i="3"/>
  <c r="S8" i="12" s="1"/>
  <c r="U49" i="3"/>
  <c r="O8" i="12" s="1"/>
  <c r="Q49" i="3"/>
  <c r="K8" i="12" s="1"/>
  <c r="M49" i="3"/>
  <c r="G8" i="12" s="1"/>
  <c r="J42" i="3"/>
  <c r="D8" i="11" s="1"/>
  <c r="P14" i="3"/>
  <c r="J8" i="2" s="1"/>
  <c r="AF14" i="3"/>
  <c r="Z8" i="2" s="1"/>
  <c r="M14" i="3"/>
  <c r="G8" i="2" s="1"/>
  <c r="I14" i="3"/>
  <c r="C8" i="2" s="1"/>
  <c r="Z14" i="3"/>
  <c r="T8" i="2" s="1"/>
  <c r="O14" i="3"/>
  <c r="I8" i="2" s="1"/>
  <c r="F20" i="3"/>
  <c r="O20" i="3" s="1"/>
  <c r="I7" i="8" s="1"/>
  <c r="F36" i="3"/>
  <c r="F37" i="3"/>
  <c r="F38" i="3"/>
  <c r="L38" i="3" s="1"/>
  <c r="F4" i="11" s="1"/>
  <c r="F39" i="3"/>
  <c r="F40" i="3"/>
  <c r="F41" i="3"/>
  <c r="F43" i="3"/>
  <c r="F44" i="3"/>
  <c r="F45" i="3"/>
  <c r="F46" i="3"/>
  <c r="F47" i="3"/>
  <c r="L47" i="3" s="1"/>
  <c r="F6" i="12" s="1"/>
  <c r="F48" i="3"/>
  <c r="F51" i="3"/>
  <c r="F53" i="3"/>
  <c r="F55" i="3"/>
  <c r="F63" i="3"/>
  <c r="F65" i="3"/>
  <c r="F66" i="3"/>
  <c r="F67" i="3"/>
  <c r="F68" i="3"/>
  <c r="F69" i="3"/>
  <c r="F70" i="3"/>
  <c r="F72" i="3"/>
  <c r="F73" i="3"/>
  <c r="F74" i="3"/>
  <c r="F75" i="3"/>
  <c r="F76" i="3"/>
  <c r="F77" i="3"/>
  <c r="F84" i="3"/>
  <c r="E89" i="3"/>
  <c r="F89" i="3" s="1"/>
  <c r="E88" i="3"/>
  <c r="F88" i="3" s="1"/>
  <c r="E82" i="3"/>
  <c r="F82" i="3" s="1"/>
  <c r="E81" i="3"/>
  <c r="F81" i="3" s="1"/>
  <c r="L81" i="3" s="1"/>
  <c r="F4" i="17" s="1"/>
  <c r="E25" i="3"/>
  <c r="F25" i="3" s="1"/>
  <c r="J25" i="3" s="1"/>
  <c r="D5" i="9" s="1"/>
  <c r="E10" i="3"/>
  <c r="F10" i="3" s="1"/>
  <c r="E18" i="3"/>
  <c r="F18" i="3" s="1"/>
  <c r="O18" i="3" s="1"/>
  <c r="I5" i="8" s="1"/>
  <c r="E17" i="3"/>
  <c r="F17" i="3" s="1"/>
  <c r="M17" i="3" s="1"/>
  <c r="G4" i="8" s="1"/>
  <c r="A25" i="7"/>
  <c r="A26" i="7"/>
  <c r="A27" i="7" s="1"/>
  <c r="F80" i="3"/>
  <c r="F87" i="3"/>
  <c r="N87" i="3" s="1"/>
  <c r="H3" i="18" s="1"/>
  <c r="M10" i="3"/>
  <c r="G4" i="2" s="1"/>
  <c r="H13" i="3"/>
  <c r="B7" i="2" s="1"/>
  <c r="H17" i="3"/>
  <c r="B4" i="8" s="1"/>
  <c r="H20" i="3"/>
  <c r="B7" i="8" s="1"/>
  <c r="I20" i="3"/>
  <c r="C7" i="8"/>
  <c r="K20" i="3"/>
  <c r="E7" i="8" s="1"/>
  <c r="U20" i="3"/>
  <c r="O7" i="8" s="1"/>
  <c r="Y20" i="3"/>
  <c r="S7" i="8" s="1"/>
  <c r="AA20" i="3"/>
  <c r="U7" i="8" s="1"/>
  <c r="AE20" i="3"/>
  <c r="Y7" i="8" s="1"/>
  <c r="AM20" i="3"/>
  <c r="AG7" i="8" s="1"/>
  <c r="H25" i="3"/>
  <c r="B5" i="9"/>
  <c r="H27" i="3"/>
  <c r="B7" i="9" s="1"/>
  <c r="J27" i="3"/>
  <c r="D7" i="9" s="1"/>
  <c r="N27" i="3"/>
  <c r="H7" i="9" s="1"/>
  <c r="R27" i="3"/>
  <c r="L7" i="9" s="1"/>
  <c r="V27" i="3"/>
  <c r="P7" i="9" s="1"/>
  <c r="Z27" i="3"/>
  <c r="T7" i="9" s="1"/>
  <c r="AD27" i="3"/>
  <c r="X7" i="9" s="1"/>
  <c r="AH27" i="3"/>
  <c r="AB7" i="9" s="1"/>
  <c r="AL27" i="3"/>
  <c r="AF7" i="9" s="1"/>
  <c r="AP27" i="3"/>
  <c r="H32" i="3"/>
  <c r="B5" i="10" s="1"/>
  <c r="H34" i="3"/>
  <c r="B7" i="10" s="1"/>
  <c r="I34" i="3"/>
  <c r="C7" i="10" s="1"/>
  <c r="J34" i="3"/>
  <c r="D7" i="10" s="1"/>
  <c r="K34" i="3"/>
  <c r="E7" i="10" s="1"/>
  <c r="L34" i="3"/>
  <c r="F7" i="10" s="1"/>
  <c r="M34" i="3"/>
  <c r="G7" i="10" s="1"/>
  <c r="N34" i="3"/>
  <c r="H7" i="10" s="1"/>
  <c r="O34" i="3"/>
  <c r="I7" i="10" s="1"/>
  <c r="P34" i="3"/>
  <c r="J7" i="10" s="1"/>
  <c r="Q34" i="3"/>
  <c r="K7" i="10" s="1"/>
  <c r="R34" i="3"/>
  <c r="L7" i="10" s="1"/>
  <c r="S34" i="3"/>
  <c r="M7" i="10" s="1"/>
  <c r="T34" i="3"/>
  <c r="N7" i="10" s="1"/>
  <c r="U34" i="3"/>
  <c r="O7" i="10" s="1"/>
  <c r="V34" i="3"/>
  <c r="P7" i="10" s="1"/>
  <c r="W34" i="3"/>
  <c r="Q7" i="10" s="1"/>
  <c r="X34" i="3"/>
  <c r="R7" i="10" s="1"/>
  <c r="Y34" i="3"/>
  <c r="S7" i="10" s="1"/>
  <c r="Z34" i="3"/>
  <c r="T7" i="10" s="1"/>
  <c r="AA34" i="3"/>
  <c r="U7" i="10" s="1"/>
  <c r="AB34" i="3"/>
  <c r="V7" i="10" s="1"/>
  <c r="AC34" i="3"/>
  <c r="W7" i="10" s="1"/>
  <c r="AD34" i="3"/>
  <c r="X7" i="10" s="1"/>
  <c r="AE34" i="3"/>
  <c r="Y7" i="10" s="1"/>
  <c r="AF34" i="3"/>
  <c r="Z7" i="10" s="1"/>
  <c r="AG34" i="3"/>
  <c r="AA7" i="10" s="1"/>
  <c r="AH34" i="3"/>
  <c r="AB7" i="10" s="1"/>
  <c r="AI34" i="3"/>
  <c r="AC7" i="10" s="1"/>
  <c r="AJ34" i="3"/>
  <c r="AD7" i="10" s="1"/>
  <c r="AK34" i="3"/>
  <c r="AE7" i="10" s="1"/>
  <c r="AL34" i="3"/>
  <c r="AF7" i="10" s="1"/>
  <c r="AM34" i="3"/>
  <c r="AG7" i="10" s="1"/>
  <c r="AN34" i="3"/>
  <c r="AH7" i="10" s="1"/>
  <c r="AO34" i="3"/>
  <c r="AI7" i="10" s="1"/>
  <c r="AP34" i="3"/>
  <c r="H36" i="3"/>
  <c r="B2" i="11" s="1"/>
  <c r="U36" i="3"/>
  <c r="O2" i="11" s="1"/>
  <c r="AA36" i="3"/>
  <c r="U2" i="11" s="1"/>
  <c r="H37" i="3"/>
  <c r="B3" i="11"/>
  <c r="H38" i="3"/>
  <c r="B4" i="11" s="1"/>
  <c r="O38" i="3"/>
  <c r="I4" i="11" s="1"/>
  <c r="T38" i="3"/>
  <c r="N4" i="11" s="1"/>
  <c r="V38" i="3"/>
  <c r="P4" i="11" s="1"/>
  <c r="AB38" i="3"/>
  <c r="V4" i="11" s="1"/>
  <c r="AD38" i="3"/>
  <c r="X4" i="11" s="1"/>
  <c r="AE38" i="3"/>
  <c r="Y4" i="11" s="1"/>
  <c r="AF38" i="3"/>
  <c r="Z4" i="11" s="1"/>
  <c r="AJ38" i="3"/>
  <c r="AD4" i="11" s="1"/>
  <c r="AM38" i="3"/>
  <c r="AG4" i="11" s="1"/>
  <c r="AN38" i="3"/>
  <c r="AH4" i="11" s="1"/>
  <c r="H39" i="3"/>
  <c r="B5" i="11"/>
  <c r="I39" i="3"/>
  <c r="C5" i="11"/>
  <c r="J39" i="3"/>
  <c r="D5" i="11" s="1"/>
  <c r="K39" i="3"/>
  <c r="E5" i="11"/>
  <c r="L39" i="3"/>
  <c r="F5" i="11"/>
  <c r="M39" i="3"/>
  <c r="G5" i="11"/>
  <c r="N39" i="3"/>
  <c r="H5" i="11" s="1"/>
  <c r="O39" i="3"/>
  <c r="I5" i="11"/>
  <c r="P39" i="3"/>
  <c r="J5" i="11" s="1"/>
  <c r="Q39" i="3"/>
  <c r="K5" i="11"/>
  <c r="R39" i="3"/>
  <c r="L5" i="11" s="1"/>
  <c r="S39" i="3"/>
  <c r="M5" i="11"/>
  <c r="T39" i="3"/>
  <c r="N5" i="11" s="1"/>
  <c r="U39" i="3"/>
  <c r="O5" i="11"/>
  <c r="V39" i="3"/>
  <c r="P5" i="11" s="1"/>
  <c r="W39" i="3"/>
  <c r="Q5" i="11"/>
  <c r="X39" i="3"/>
  <c r="R5" i="11" s="1"/>
  <c r="Y39" i="3"/>
  <c r="S5" i="11"/>
  <c r="Z39" i="3"/>
  <c r="T5" i="11" s="1"/>
  <c r="AA39" i="3"/>
  <c r="U5" i="11"/>
  <c r="AB39" i="3"/>
  <c r="V5" i="11" s="1"/>
  <c r="AC39" i="3"/>
  <c r="W5" i="11"/>
  <c r="AD39" i="3"/>
  <c r="X5" i="11" s="1"/>
  <c r="AE39" i="3"/>
  <c r="Y5" i="11"/>
  <c r="AF39" i="3"/>
  <c r="Z5" i="11"/>
  <c r="AG39" i="3"/>
  <c r="AA5" i="11"/>
  <c r="AH39" i="3"/>
  <c r="AB5" i="11" s="1"/>
  <c r="AI39" i="3"/>
  <c r="AC5" i="11"/>
  <c r="AJ39" i="3"/>
  <c r="AD5" i="11"/>
  <c r="AK39" i="3"/>
  <c r="AE5" i="11"/>
  <c r="AL39" i="3"/>
  <c r="AF5" i="11" s="1"/>
  <c r="AM39" i="3"/>
  <c r="AG5" i="11"/>
  <c r="AN39" i="3"/>
  <c r="AH5" i="11"/>
  <c r="AO39" i="3"/>
  <c r="AI5" i="11"/>
  <c r="AP39" i="3"/>
  <c r="H40" i="3"/>
  <c r="B6" i="11"/>
  <c r="I40" i="3"/>
  <c r="C6" i="11"/>
  <c r="J40" i="3"/>
  <c r="D6" i="11" s="1"/>
  <c r="K40" i="3"/>
  <c r="E6" i="11"/>
  <c r="L40" i="3"/>
  <c r="F6" i="11"/>
  <c r="M40" i="3"/>
  <c r="G6" i="11" s="1"/>
  <c r="N40" i="3"/>
  <c r="H6" i="11" s="1"/>
  <c r="O40" i="3"/>
  <c r="I6" i="11"/>
  <c r="P40" i="3"/>
  <c r="J6" i="11"/>
  <c r="Q40" i="3"/>
  <c r="K6" i="11" s="1"/>
  <c r="R40" i="3"/>
  <c r="L6" i="11" s="1"/>
  <c r="S40" i="3"/>
  <c r="M6" i="11"/>
  <c r="T40" i="3"/>
  <c r="N6" i="11"/>
  <c r="U40" i="3"/>
  <c r="O6" i="11" s="1"/>
  <c r="V40" i="3"/>
  <c r="P6" i="11" s="1"/>
  <c r="W40" i="3"/>
  <c r="Q6" i="11"/>
  <c r="X40" i="3"/>
  <c r="R6" i="11"/>
  <c r="Y40" i="3"/>
  <c r="S6" i="11"/>
  <c r="Z40" i="3"/>
  <c r="T6" i="11" s="1"/>
  <c r="AA40" i="3"/>
  <c r="U6" i="11" s="1"/>
  <c r="AB40" i="3"/>
  <c r="V6" i="11"/>
  <c r="AC40" i="3"/>
  <c r="W6" i="11" s="1"/>
  <c r="AD40" i="3"/>
  <c r="X6" i="11" s="1"/>
  <c r="AE40" i="3"/>
  <c r="Y6" i="11" s="1"/>
  <c r="AF40" i="3"/>
  <c r="Z6" i="11"/>
  <c r="AG40" i="3"/>
  <c r="AA6" i="11"/>
  <c r="AH40" i="3"/>
  <c r="AB6" i="11" s="1"/>
  <c r="AI40" i="3"/>
  <c r="AC6" i="11"/>
  <c r="AJ40" i="3"/>
  <c r="AD6" i="11"/>
  <c r="AK40" i="3"/>
  <c r="AE6" i="11"/>
  <c r="AL40" i="3"/>
  <c r="AF6" i="11" s="1"/>
  <c r="AM40" i="3"/>
  <c r="AG6" i="11"/>
  <c r="AN40" i="3"/>
  <c r="AH6" i="11"/>
  <c r="AO40" i="3"/>
  <c r="AI6" i="11"/>
  <c r="AP40" i="3"/>
  <c r="H41" i="3"/>
  <c r="B7" i="11"/>
  <c r="I41" i="3"/>
  <c r="C7" i="11" s="1"/>
  <c r="J41" i="3"/>
  <c r="D7" i="11" s="1"/>
  <c r="K41" i="3"/>
  <c r="E7" i="11" s="1"/>
  <c r="L41" i="3"/>
  <c r="F7" i="11"/>
  <c r="M41" i="3"/>
  <c r="G7" i="11" s="1"/>
  <c r="N41" i="3"/>
  <c r="H7" i="11"/>
  <c r="O41" i="3"/>
  <c r="I7" i="11" s="1"/>
  <c r="P41" i="3"/>
  <c r="J7" i="11"/>
  <c r="Q41" i="3"/>
  <c r="K7" i="11" s="1"/>
  <c r="R41" i="3"/>
  <c r="L7" i="11" s="1"/>
  <c r="S41" i="3"/>
  <c r="M7" i="11"/>
  <c r="T41" i="3"/>
  <c r="N7" i="11" s="1"/>
  <c r="U41" i="3"/>
  <c r="O7" i="11" s="1"/>
  <c r="V41" i="3"/>
  <c r="P7" i="11" s="1"/>
  <c r="W41" i="3"/>
  <c r="Q7" i="11"/>
  <c r="X41" i="3"/>
  <c r="R7" i="11" s="1"/>
  <c r="Y41" i="3"/>
  <c r="S7" i="11" s="1"/>
  <c r="Z41" i="3"/>
  <c r="T7" i="11"/>
  <c r="AA41" i="3"/>
  <c r="U7" i="11" s="1"/>
  <c r="AB41" i="3"/>
  <c r="V7" i="11"/>
  <c r="AC41" i="3"/>
  <c r="W7" i="11" s="1"/>
  <c r="AD41" i="3"/>
  <c r="X7" i="11"/>
  <c r="AE41" i="3"/>
  <c r="Y7" i="11" s="1"/>
  <c r="AF41" i="3"/>
  <c r="Z7" i="11"/>
  <c r="AG41" i="3"/>
  <c r="AA7" i="11" s="1"/>
  <c r="AH41" i="3"/>
  <c r="AB7" i="11" s="1"/>
  <c r="AI41" i="3"/>
  <c r="AC7" i="11"/>
  <c r="AJ41" i="3"/>
  <c r="AD7" i="11" s="1"/>
  <c r="AK41" i="3"/>
  <c r="AE7" i="11" s="1"/>
  <c r="AL41" i="3"/>
  <c r="AF7" i="11" s="1"/>
  <c r="AM41" i="3"/>
  <c r="AG7" i="11"/>
  <c r="AN41" i="3"/>
  <c r="AH7" i="11"/>
  <c r="AO41" i="3"/>
  <c r="AI7" i="11" s="1"/>
  <c r="AP41" i="3"/>
  <c r="H43" i="3"/>
  <c r="B2" i="12" s="1"/>
  <c r="I43" i="3"/>
  <c r="C2" i="12"/>
  <c r="J43" i="3"/>
  <c r="D2" i="12"/>
  <c r="K43" i="3"/>
  <c r="E2" i="12"/>
  <c r="L43" i="3"/>
  <c r="F2" i="12" s="1"/>
  <c r="M43" i="3"/>
  <c r="G2" i="12"/>
  <c r="N43" i="3"/>
  <c r="H2" i="12" s="1"/>
  <c r="O43" i="3"/>
  <c r="I2" i="12"/>
  <c r="P43" i="3"/>
  <c r="J2" i="12" s="1"/>
  <c r="Q43" i="3"/>
  <c r="K2" i="12"/>
  <c r="R43" i="3"/>
  <c r="L2" i="12"/>
  <c r="S43" i="3"/>
  <c r="M2" i="12"/>
  <c r="T43" i="3"/>
  <c r="N2" i="12" s="1"/>
  <c r="U43" i="3"/>
  <c r="O2" i="12" s="1"/>
  <c r="V43" i="3"/>
  <c r="P2" i="12" s="1"/>
  <c r="W43" i="3"/>
  <c r="Q2" i="12"/>
  <c r="X43" i="3"/>
  <c r="R2" i="12" s="1"/>
  <c r="Y43" i="3"/>
  <c r="S2" i="12" s="1"/>
  <c r="Z43" i="3"/>
  <c r="T2" i="12"/>
  <c r="AA43" i="3"/>
  <c r="U2" i="12"/>
  <c r="AB43" i="3"/>
  <c r="V2" i="12" s="1"/>
  <c r="AC43" i="3"/>
  <c r="W2" i="12" s="1"/>
  <c r="AD43" i="3"/>
  <c r="X2" i="12"/>
  <c r="AE43" i="3"/>
  <c r="Y2" i="12"/>
  <c r="AF43" i="3"/>
  <c r="Z2" i="12" s="1"/>
  <c r="AG43" i="3"/>
  <c r="AA2" i="12" s="1"/>
  <c r="AH43" i="3"/>
  <c r="AB2" i="12"/>
  <c r="AI43" i="3"/>
  <c r="AC2" i="12"/>
  <c r="AJ43" i="3"/>
  <c r="AD2" i="12" s="1"/>
  <c r="AK43" i="3"/>
  <c r="AE2" i="12" s="1"/>
  <c r="AL43" i="3"/>
  <c r="AF2" i="12" s="1"/>
  <c r="AM43" i="3"/>
  <c r="AG2" i="12"/>
  <c r="AN43" i="3"/>
  <c r="AH2" i="12" s="1"/>
  <c r="AO43" i="3"/>
  <c r="AI2" i="12" s="1"/>
  <c r="AP43" i="3"/>
  <c r="H44" i="3"/>
  <c r="B3" i="12" s="1"/>
  <c r="I44" i="3"/>
  <c r="C3" i="12" s="1"/>
  <c r="J44" i="3"/>
  <c r="D3" i="12" s="1"/>
  <c r="K44" i="3"/>
  <c r="E3" i="12" s="1"/>
  <c r="L44" i="3"/>
  <c r="F3" i="12" s="1"/>
  <c r="M44" i="3"/>
  <c r="G3" i="12"/>
  <c r="N44" i="3"/>
  <c r="H3" i="12" s="1"/>
  <c r="O44" i="3"/>
  <c r="I3" i="12"/>
  <c r="P44" i="3"/>
  <c r="J3" i="12" s="1"/>
  <c r="Q44" i="3"/>
  <c r="K3" i="12"/>
  <c r="R44" i="3"/>
  <c r="L3" i="12"/>
  <c r="S44" i="3"/>
  <c r="M3" i="12" s="1"/>
  <c r="T44" i="3"/>
  <c r="N3" i="12" s="1"/>
  <c r="U44" i="3"/>
  <c r="O3" i="12"/>
  <c r="V44" i="3"/>
  <c r="P3" i="12"/>
  <c r="W44" i="3"/>
  <c r="Q3" i="12"/>
  <c r="X44" i="3"/>
  <c r="R3" i="12" s="1"/>
  <c r="Y44" i="3"/>
  <c r="S3" i="12" s="1"/>
  <c r="Z44" i="3"/>
  <c r="T3" i="12"/>
  <c r="AA44" i="3"/>
  <c r="U3" i="12"/>
  <c r="AB44" i="3"/>
  <c r="V3" i="12" s="1"/>
  <c r="AC44" i="3"/>
  <c r="W3" i="12"/>
  <c r="AD44" i="3"/>
  <c r="X3" i="12"/>
  <c r="AE44" i="3"/>
  <c r="Y3" i="12" s="1"/>
  <c r="AF44" i="3"/>
  <c r="Z3" i="12" s="1"/>
  <c r="AG44" i="3"/>
  <c r="AA3" i="12"/>
  <c r="AH44" i="3"/>
  <c r="AB3" i="12"/>
  <c r="AI44" i="3"/>
  <c r="AC3" i="12" s="1"/>
  <c r="AJ44" i="3"/>
  <c r="AD3" i="12" s="1"/>
  <c r="AK44" i="3"/>
  <c r="AE3" i="12"/>
  <c r="AL44" i="3"/>
  <c r="AF3" i="12"/>
  <c r="AM44" i="3"/>
  <c r="AG3" i="12" s="1"/>
  <c r="AN44" i="3"/>
  <c r="AH3" i="12"/>
  <c r="AO44" i="3"/>
  <c r="AI3" i="12"/>
  <c r="AP44" i="3"/>
  <c r="H45" i="3"/>
  <c r="B4" i="12" s="1"/>
  <c r="J45" i="3"/>
  <c r="D4" i="12" s="1"/>
  <c r="L45" i="3"/>
  <c r="F4" i="12" s="1"/>
  <c r="U45" i="3"/>
  <c r="O4" i="12" s="1"/>
  <c r="V45" i="3"/>
  <c r="P4" i="12" s="1"/>
  <c r="AD45" i="3"/>
  <c r="X4" i="12" s="1"/>
  <c r="AG45" i="3"/>
  <c r="AA4" i="12" s="1"/>
  <c r="AP45" i="3"/>
  <c r="H46" i="3"/>
  <c r="B5" i="12"/>
  <c r="H47" i="3"/>
  <c r="B6" i="12" s="1"/>
  <c r="I47" i="3"/>
  <c r="C6" i="12" s="1"/>
  <c r="K47" i="3"/>
  <c r="E6" i="12"/>
  <c r="M47" i="3"/>
  <c r="G6" i="12" s="1"/>
  <c r="O47" i="3"/>
  <c r="I6" i="12" s="1"/>
  <c r="P47" i="3"/>
  <c r="J6" i="12"/>
  <c r="Q47" i="3"/>
  <c r="K6" i="12" s="1"/>
  <c r="T47" i="3"/>
  <c r="N6" i="12"/>
  <c r="W47" i="3"/>
  <c r="Q6" i="12" s="1"/>
  <c r="X47" i="3"/>
  <c r="R6" i="12" s="1"/>
  <c r="AA47" i="3"/>
  <c r="U6" i="12"/>
  <c r="AC47" i="3"/>
  <c r="W6" i="12" s="1"/>
  <c r="AE47" i="3"/>
  <c r="Y6" i="12" s="1"/>
  <c r="AG47" i="3"/>
  <c r="AA6" i="12" s="1"/>
  <c r="AJ47" i="3"/>
  <c r="AD6" i="12"/>
  <c r="AN47" i="3"/>
  <c r="AH6" i="12" s="1"/>
  <c r="AO47" i="3"/>
  <c r="AI6" i="12" s="1"/>
  <c r="H48" i="3"/>
  <c r="B7" i="12"/>
  <c r="I48" i="3"/>
  <c r="C7" i="12" s="1"/>
  <c r="J48" i="3"/>
  <c r="D7" i="12" s="1"/>
  <c r="K48" i="3"/>
  <c r="E7" i="12"/>
  <c r="L48" i="3"/>
  <c r="F7" i="12"/>
  <c r="M48" i="3"/>
  <c r="G7" i="12" s="1"/>
  <c r="N48" i="3"/>
  <c r="H7" i="12"/>
  <c r="O48" i="3"/>
  <c r="I7" i="12"/>
  <c r="P48" i="3"/>
  <c r="J7" i="12"/>
  <c r="Q48" i="3"/>
  <c r="K7" i="12" s="1"/>
  <c r="R48" i="3"/>
  <c r="L7" i="12" s="1"/>
  <c r="S48" i="3"/>
  <c r="M7" i="12"/>
  <c r="T48" i="3"/>
  <c r="N7" i="12"/>
  <c r="U48" i="3"/>
  <c r="O7" i="12" s="1"/>
  <c r="V48" i="3"/>
  <c r="P7" i="12" s="1"/>
  <c r="W48" i="3"/>
  <c r="Q7" i="12"/>
  <c r="X48" i="3"/>
  <c r="R7" i="12"/>
  <c r="Y48" i="3"/>
  <c r="S7" i="12" s="1"/>
  <c r="Z48" i="3"/>
  <c r="T7" i="12"/>
  <c r="AA48" i="3"/>
  <c r="U7" i="12"/>
  <c r="AB48" i="3"/>
  <c r="V7" i="12"/>
  <c r="AC48" i="3"/>
  <c r="W7" i="12" s="1"/>
  <c r="AD48" i="3"/>
  <c r="X7" i="12"/>
  <c r="AE48" i="3"/>
  <c r="Y7" i="12" s="1"/>
  <c r="AF48" i="3"/>
  <c r="Z7" i="12"/>
  <c r="AG48" i="3"/>
  <c r="AA7" i="12" s="1"/>
  <c r="AH48" i="3"/>
  <c r="AB7" i="12"/>
  <c r="AI48" i="3"/>
  <c r="AC7" i="12" s="1"/>
  <c r="AJ48" i="3"/>
  <c r="AD7" i="12"/>
  <c r="AK48" i="3"/>
  <c r="AE7" i="12" s="1"/>
  <c r="AL48" i="3"/>
  <c r="AF7" i="12" s="1"/>
  <c r="AM48" i="3"/>
  <c r="AG7" i="12" s="1"/>
  <c r="AN48" i="3"/>
  <c r="AH7" i="12" s="1"/>
  <c r="AO48" i="3"/>
  <c r="AI7" i="12"/>
  <c r="AP48" i="3"/>
  <c r="H51" i="3"/>
  <c r="B2" i="13" s="1"/>
  <c r="B4" i="13"/>
  <c r="B6" i="13"/>
  <c r="B6" i="14"/>
  <c r="B7" i="14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H70" i="3"/>
  <c r="I70" i="3"/>
  <c r="O70" i="3"/>
  <c r="T70" i="3"/>
  <c r="Y70" i="3"/>
  <c r="AE70" i="3"/>
  <c r="AJ70" i="3"/>
  <c r="AN70" i="3"/>
  <c r="H72" i="3"/>
  <c r="B2" i="16" s="1"/>
  <c r="AL72" i="3"/>
  <c r="AF2" i="16" s="1"/>
  <c r="H73" i="3"/>
  <c r="B3" i="16" s="1"/>
  <c r="I73" i="3"/>
  <c r="C3" i="16" s="1"/>
  <c r="J73" i="3"/>
  <c r="D3" i="16" s="1"/>
  <c r="K73" i="3"/>
  <c r="E3" i="16"/>
  <c r="L73" i="3"/>
  <c r="F3" i="16" s="1"/>
  <c r="M73" i="3"/>
  <c r="G3" i="16" s="1"/>
  <c r="N73" i="3"/>
  <c r="H3" i="16"/>
  <c r="O73" i="3"/>
  <c r="I3" i="16"/>
  <c r="P73" i="3"/>
  <c r="J3" i="16" s="1"/>
  <c r="Q73" i="3"/>
  <c r="K3" i="16"/>
  <c r="R73" i="3"/>
  <c r="L3" i="16" s="1"/>
  <c r="S73" i="3"/>
  <c r="M3" i="16" s="1"/>
  <c r="T73" i="3"/>
  <c r="N3" i="16" s="1"/>
  <c r="U73" i="3"/>
  <c r="O3" i="16"/>
  <c r="V73" i="3"/>
  <c r="P3" i="16" s="1"/>
  <c r="W73" i="3"/>
  <c r="Q3" i="16"/>
  <c r="X73" i="3"/>
  <c r="R3" i="16" s="1"/>
  <c r="Y73" i="3"/>
  <c r="S3" i="16"/>
  <c r="Z73" i="3"/>
  <c r="T3" i="16"/>
  <c r="AA73" i="3"/>
  <c r="U3" i="16" s="1"/>
  <c r="AB73" i="3"/>
  <c r="V3" i="16" s="1"/>
  <c r="AC73" i="3"/>
  <c r="W3" i="16"/>
  <c r="AD73" i="3"/>
  <c r="X3" i="16"/>
  <c r="AE73" i="3"/>
  <c r="Y3" i="16" s="1"/>
  <c r="AF73" i="3"/>
  <c r="Z3" i="16" s="1"/>
  <c r="AG73" i="3"/>
  <c r="AA3" i="16" s="1"/>
  <c r="AH73" i="3"/>
  <c r="AB3" i="16"/>
  <c r="AI73" i="3"/>
  <c r="AC3" i="16"/>
  <c r="AJ73" i="3"/>
  <c r="AD3" i="16" s="1"/>
  <c r="AK73" i="3"/>
  <c r="AE3" i="16"/>
  <c r="AL73" i="3"/>
  <c r="AF3" i="16"/>
  <c r="AM73" i="3"/>
  <c r="AG3" i="16"/>
  <c r="AN73" i="3"/>
  <c r="AH3" i="16" s="1"/>
  <c r="AO73" i="3"/>
  <c r="AI3" i="16" s="1"/>
  <c r="AP73" i="3"/>
  <c r="H74" i="3"/>
  <c r="B4" i="16"/>
  <c r="I74" i="3"/>
  <c r="C4" i="16"/>
  <c r="J74" i="3"/>
  <c r="D4" i="16"/>
  <c r="K74" i="3"/>
  <c r="E4" i="16"/>
  <c r="L74" i="3"/>
  <c r="F4" i="16"/>
  <c r="M74" i="3"/>
  <c r="G4" i="16"/>
  <c r="N74" i="3"/>
  <c r="H4" i="16"/>
  <c r="O74" i="3"/>
  <c r="I4" i="16"/>
  <c r="P74" i="3"/>
  <c r="J4" i="16"/>
  <c r="Q74" i="3"/>
  <c r="K4" i="16"/>
  <c r="R74" i="3"/>
  <c r="L4" i="16"/>
  <c r="S74" i="3"/>
  <c r="M4" i="16"/>
  <c r="T74" i="3"/>
  <c r="N4" i="16" s="1"/>
  <c r="U74" i="3"/>
  <c r="O4" i="16"/>
  <c r="V74" i="3"/>
  <c r="P4" i="16"/>
  <c r="W74" i="3"/>
  <c r="Q4" i="16"/>
  <c r="X74" i="3"/>
  <c r="R4" i="16" s="1"/>
  <c r="Y74" i="3"/>
  <c r="S4" i="16"/>
  <c r="Z74" i="3"/>
  <c r="T4" i="16"/>
  <c r="AA74" i="3"/>
  <c r="U4" i="16"/>
  <c r="AB74" i="3"/>
  <c r="V4" i="16" s="1"/>
  <c r="AC74" i="3"/>
  <c r="W4" i="16"/>
  <c r="AD74" i="3"/>
  <c r="X4" i="16" s="1"/>
  <c r="AE74" i="3"/>
  <c r="Y4" i="16"/>
  <c r="AF74" i="3"/>
  <c r="Z4" i="16" s="1"/>
  <c r="AG74" i="3"/>
  <c r="AA4" i="16"/>
  <c r="AH74" i="3"/>
  <c r="AB4" i="16" s="1"/>
  <c r="AI74" i="3"/>
  <c r="AC4" i="16"/>
  <c r="AJ74" i="3"/>
  <c r="AD4" i="16" s="1"/>
  <c r="AK74" i="3"/>
  <c r="AE4" i="16"/>
  <c r="AL74" i="3"/>
  <c r="AF4" i="16" s="1"/>
  <c r="AM74" i="3"/>
  <c r="AG4" i="16" s="1"/>
  <c r="AN74" i="3"/>
  <c r="AH4" i="16" s="1"/>
  <c r="AO74" i="3"/>
  <c r="AI4" i="16"/>
  <c r="AP74" i="3"/>
  <c r="H75" i="3"/>
  <c r="B5" i="16" s="1"/>
  <c r="I75" i="3"/>
  <c r="C5" i="16"/>
  <c r="J75" i="3"/>
  <c r="D5" i="16"/>
  <c r="K75" i="3"/>
  <c r="E5" i="16"/>
  <c r="L75" i="3"/>
  <c r="F5" i="16" s="1"/>
  <c r="M75" i="3"/>
  <c r="G5" i="16"/>
  <c r="N75" i="3"/>
  <c r="H5" i="16"/>
  <c r="O75" i="3"/>
  <c r="I5" i="16"/>
  <c r="P75" i="3"/>
  <c r="J5" i="16" s="1"/>
  <c r="Q75" i="3"/>
  <c r="K5" i="16"/>
  <c r="R75" i="3"/>
  <c r="L5" i="16"/>
  <c r="S75" i="3"/>
  <c r="M5" i="16"/>
  <c r="T75" i="3"/>
  <c r="N5" i="16" s="1"/>
  <c r="U75" i="3"/>
  <c r="O5" i="16"/>
  <c r="V75" i="3"/>
  <c r="P5" i="16"/>
  <c r="W75" i="3"/>
  <c r="Q5" i="16" s="1"/>
  <c r="X75" i="3"/>
  <c r="R5" i="16" s="1"/>
  <c r="Y75" i="3"/>
  <c r="S5" i="16"/>
  <c r="Z75" i="3"/>
  <c r="T5" i="16"/>
  <c r="AA75" i="3"/>
  <c r="U5" i="16"/>
  <c r="AB75" i="3"/>
  <c r="V5" i="16" s="1"/>
  <c r="AC75" i="3"/>
  <c r="W5" i="16"/>
  <c r="AD75" i="3"/>
  <c r="X5" i="16"/>
  <c r="AE75" i="3"/>
  <c r="Y5" i="16"/>
  <c r="AF75" i="3"/>
  <c r="Z5" i="16" s="1"/>
  <c r="AG75" i="3"/>
  <c r="AA5" i="16"/>
  <c r="AH75" i="3"/>
  <c r="AB5" i="16"/>
  <c r="AI75" i="3"/>
  <c r="AC5" i="16"/>
  <c r="AJ75" i="3"/>
  <c r="AD5" i="16" s="1"/>
  <c r="AK75" i="3"/>
  <c r="AE5" i="16"/>
  <c r="AL75" i="3"/>
  <c r="AF5" i="16"/>
  <c r="AM75" i="3"/>
  <c r="AG5" i="16"/>
  <c r="AN75" i="3"/>
  <c r="AH5" i="16" s="1"/>
  <c r="AO75" i="3"/>
  <c r="AI5" i="16"/>
  <c r="AP75" i="3"/>
  <c r="H76" i="3"/>
  <c r="B6" i="16"/>
  <c r="I76" i="3"/>
  <c r="C6" i="16" s="1"/>
  <c r="J76" i="3"/>
  <c r="D6" i="16"/>
  <c r="K76" i="3"/>
  <c r="E6" i="16" s="1"/>
  <c r="L76" i="3"/>
  <c r="F6" i="16"/>
  <c r="M76" i="3"/>
  <c r="G6" i="16" s="1"/>
  <c r="N76" i="3"/>
  <c r="H6" i="16"/>
  <c r="O76" i="3"/>
  <c r="I6" i="16" s="1"/>
  <c r="P76" i="3"/>
  <c r="J6" i="16"/>
  <c r="Q76" i="3"/>
  <c r="K6" i="16" s="1"/>
  <c r="R76" i="3"/>
  <c r="L6" i="16"/>
  <c r="S76" i="3"/>
  <c r="M6" i="16" s="1"/>
  <c r="T76" i="3"/>
  <c r="N6" i="16"/>
  <c r="U76" i="3"/>
  <c r="O6" i="16" s="1"/>
  <c r="V76" i="3"/>
  <c r="P6" i="16"/>
  <c r="W76" i="3"/>
  <c r="Q6" i="16" s="1"/>
  <c r="X76" i="3"/>
  <c r="R6" i="16"/>
  <c r="Y76" i="3"/>
  <c r="S6" i="16" s="1"/>
  <c r="Z76" i="3"/>
  <c r="T6" i="16"/>
  <c r="AA76" i="3"/>
  <c r="U6" i="16" s="1"/>
  <c r="AB76" i="3"/>
  <c r="V6" i="16"/>
  <c r="AC76" i="3"/>
  <c r="W6" i="16" s="1"/>
  <c r="AD76" i="3"/>
  <c r="X6" i="16"/>
  <c r="AE76" i="3"/>
  <c r="Y6" i="16" s="1"/>
  <c r="AF76" i="3"/>
  <c r="Z6" i="16"/>
  <c r="AG76" i="3"/>
  <c r="AA6" i="16" s="1"/>
  <c r="AH76" i="3"/>
  <c r="AB6" i="16"/>
  <c r="AI76" i="3"/>
  <c r="AC6" i="16" s="1"/>
  <c r="AJ76" i="3"/>
  <c r="AD6" i="16"/>
  <c r="AK76" i="3"/>
  <c r="AE6" i="16" s="1"/>
  <c r="AL76" i="3"/>
  <c r="AF6" i="16"/>
  <c r="AM76" i="3"/>
  <c r="AG6" i="16" s="1"/>
  <c r="AN76" i="3"/>
  <c r="AH6" i="16"/>
  <c r="AO76" i="3"/>
  <c r="AI6" i="16" s="1"/>
  <c r="AP76" i="3"/>
  <c r="H77" i="3"/>
  <c r="B7" i="16"/>
  <c r="I77" i="3"/>
  <c r="C7" i="16"/>
  <c r="J77" i="3"/>
  <c r="D7" i="16" s="1"/>
  <c r="K77" i="3"/>
  <c r="E7" i="16" s="1"/>
  <c r="L77" i="3"/>
  <c r="F7" i="16"/>
  <c r="M77" i="3"/>
  <c r="G7" i="16"/>
  <c r="N77" i="3"/>
  <c r="H7" i="16"/>
  <c r="O77" i="3"/>
  <c r="I7" i="16" s="1"/>
  <c r="P77" i="3"/>
  <c r="J7" i="16"/>
  <c r="Q77" i="3"/>
  <c r="K7" i="16"/>
  <c r="R77" i="3"/>
  <c r="L7" i="16" s="1"/>
  <c r="S77" i="3"/>
  <c r="M7" i="16" s="1"/>
  <c r="T77" i="3"/>
  <c r="N7" i="16"/>
  <c r="U77" i="3"/>
  <c r="O7" i="16"/>
  <c r="V77" i="3"/>
  <c r="P7" i="16"/>
  <c r="W77" i="3"/>
  <c r="Q7" i="16" s="1"/>
  <c r="X77" i="3"/>
  <c r="R7" i="16"/>
  <c r="Y77" i="3"/>
  <c r="S7" i="16"/>
  <c r="Z77" i="3"/>
  <c r="T7" i="16"/>
  <c r="AA77" i="3"/>
  <c r="U7" i="16" s="1"/>
  <c r="AB77" i="3"/>
  <c r="V7" i="16"/>
  <c r="AC77" i="3"/>
  <c r="W7" i="16"/>
  <c r="AD77" i="3"/>
  <c r="X7" i="16"/>
  <c r="AE77" i="3"/>
  <c r="Y7" i="16" s="1"/>
  <c r="AF77" i="3"/>
  <c r="Z7" i="16"/>
  <c r="AG77" i="3"/>
  <c r="AA7" i="16"/>
  <c r="AH77" i="3"/>
  <c r="AB7" i="16"/>
  <c r="AI77" i="3"/>
  <c r="AC7" i="16" s="1"/>
  <c r="AJ77" i="3"/>
  <c r="AD7" i="16"/>
  <c r="AK77" i="3"/>
  <c r="AE7" i="16"/>
  <c r="AL77" i="3"/>
  <c r="AF7" i="16"/>
  <c r="AM77" i="3"/>
  <c r="AG7" i="16" s="1"/>
  <c r="AN77" i="3"/>
  <c r="AH7" i="16"/>
  <c r="AO77" i="3"/>
  <c r="AI7" i="16"/>
  <c r="AP77" i="3"/>
  <c r="H81" i="3"/>
  <c r="B4" i="17" s="1"/>
  <c r="I81" i="3"/>
  <c r="C4" i="17" s="1"/>
  <c r="J81" i="3"/>
  <c r="D4" i="17" s="1"/>
  <c r="K81" i="3"/>
  <c r="E4" i="17" s="1"/>
  <c r="M81" i="3"/>
  <c r="G4" i="17" s="1"/>
  <c r="N81" i="3"/>
  <c r="H4" i="17" s="1"/>
  <c r="Q81" i="3"/>
  <c r="K4" i="17" s="1"/>
  <c r="R81" i="3"/>
  <c r="L4" i="17" s="1"/>
  <c r="S81" i="3"/>
  <c r="M4" i="17" s="1"/>
  <c r="U81" i="3"/>
  <c r="O4" i="17" s="1"/>
  <c r="V81" i="3"/>
  <c r="P4" i="17" s="1"/>
  <c r="Y81" i="3"/>
  <c r="S4" i="17" s="1"/>
  <c r="Z81" i="3"/>
  <c r="T4" i="17" s="1"/>
  <c r="AA81" i="3"/>
  <c r="U4" i="17" s="1"/>
  <c r="AC81" i="3"/>
  <c r="W4" i="17" s="1"/>
  <c r="AD81" i="3"/>
  <c r="X4" i="17" s="1"/>
  <c r="AG81" i="3"/>
  <c r="AA4" i="17" s="1"/>
  <c r="AH81" i="3"/>
  <c r="AB4" i="17" s="1"/>
  <c r="AI81" i="3"/>
  <c r="AC4" i="17"/>
  <c r="AK81" i="3"/>
  <c r="AE4" i="17" s="1"/>
  <c r="AL81" i="3"/>
  <c r="AF4" i="17" s="1"/>
  <c r="AO81" i="3"/>
  <c r="AI4" i="17" s="1"/>
  <c r="AP81" i="3"/>
  <c r="H84" i="3"/>
  <c r="B7" i="17" s="1"/>
  <c r="I84" i="3"/>
  <c r="C7" i="17" s="1"/>
  <c r="J84" i="3"/>
  <c r="D7" i="17" s="1"/>
  <c r="K84" i="3"/>
  <c r="E7" i="17" s="1"/>
  <c r="L84" i="3"/>
  <c r="F7" i="17" s="1"/>
  <c r="M84" i="3"/>
  <c r="G7" i="17" s="1"/>
  <c r="N84" i="3"/>
  <c r="H7" i="17" s="1"/>
  <c r="O84" i="3"/>
  <c r="I7" i="17" s="1"/>
  <c r="P84" i="3"/>
  <c r="J7" i="17" s="1"/>
  <c r="Q84" i="3"/>
  <c r="K7" i="17" s="1"/>
  <c r="R84" i="3"/>
  <c r="L7" i="17"/>
  <c r="S84" i="3"/>
  <c r="M7" i="17" s="1"/>
  <c r="T84" i="3"/>
  <c r="N7" i="17" s="1"/>
  <c r="U84" i="3"/>
  <c r="O7" i="17" s="1"/>
  <c r="V84" i="3"/>
  <c r="P7" i="17"/>
  <c r="W84" i="3"/>
  <c r="Q7" i="17" s="1"/>
  <c r="X84" i="3"/>
  <c r="R7" i="17" s="1"/>
  <c r="Y84" i="3"/>
  <c r="S7" i="17" s="1"/>
  <c r="Z84" i="3"/>
  <c r="T7" i="17" s="1"/>
  <c r="AA84" i="3"/>
  <c r="U7" i="17" s="1"/>
  <c r="AB84" i="3"/>
  <c r="V7" i="17" s="1"/>
  <c r="AC84" i="3"/>
  <c r="W7" i="17" s="1"/>
  <c r="AD84" i="3"/>
  <c r="X7" i="17" s="1"/>
  <c r="AE84" i="3"/>
  <c r="Y7" i="17"/>
  <c r="AF84" i="3"/>
  <c r="Z7" i="17" s="1"/>
  <c r="AG84" i="3"/>
  <c r="AA7" i="17" s="1"/>
  <c r="AH84" i="3"/>
  <c r="AB7" i="17" s="1"/>
  <c r="AI84" i="3"/>
  <c r="AC7" i="17" s="1"/>
  <c r="AJ84" i="3"/>
  <c r="AD7" i="17"/>
  <c r="AK84" i="3"/>
  <c r="AE7" i="17" s="1"/>
  <c r="AL84" i="3"/>
  <c r="AF7" i="17" s="1"/>
  <c r="AM84" i="3"/>
  <c r="AG7" i="17" s="1"/>
  <c r="AN84" i="3"/>
  <c r="AH7" i="17"/>
  <c r="AO84" i="3"/>
  <c r="AI7" i="17" s="1"/>
  <c r="AP84" i="3"/>
  <c r="H86" i="3"/>
  <c r="B2" i="18" s="1"/>
  <c r="H87" i="3"/>
  <c r="B3" i="18" s="1"/>
  <c r="H88" i="3"/>
  <c r="B4" i="18" s="1"/>
  <c r="I88" i="3"/>
  <c r="C4" i="18" s="1"/>
  <c r="J88" i="3"/>
  <c r="D4" i="18" s="1"/>
  <c r="K88" i="3"/>
  <c r="E4" i="18" s="1"/>
  <c r="L88" i="3"/>
  <c r="F4" i="18" s="1"/>
  <c r="M88" i="3"/>
  <c r="G4" i="18" s="1"/>
  <c r="N88" i="3"/>
  <c r="H4" i="18" s="1"/>
  <c r="O88" i="3"/>
  <c r="I4" i="18" s="1"/>
  <c r="P88" i="3"/>
  <c r="J4" i="18" s="1"/>
  <c r="Q88" i="3"/>
  <c r="K4" i="18" s="1"/>
  <c r="R88" i="3"/>
  <c r="L4" i="18" s="1"/>
  <c r="S88" i="3"/>
  <c r="M4" i="18" s="1"/>
  <c r="T88" i="3"/>
  <c r="N4" i="18" s="1"/>
  <c r="U88" i="3"/>
  <c r="O4" i="18" s="1"/>
  <c r="V88" i="3"/>
  <c r="P4" i="18" s="1"/>
  <c r="W88" i="3"/>
  <c r="Q4" i="18" s="1"/>
  <c r="X88" i="3"/>
  <c r="R4" i="18" s="1"/>
  <c r="Y88" i="3"/>
  <c r="S4" i="18" s="1"/>
  <c r="Z88" i="3"/>
  <c r="T4" i="18" s="1"/>
  <c r="AA88" i="3"/>
  <c r="U4" i="18" s="1"/>
  <c r="AB88" i="3"/>
  <c r="V4" i="18" s="1"/>
  <c r="AC88" i="3"/>
  <c r="W4" i="18" s="1"/>
  <c r="AD88" i="3"/>
  <c r="X4" i="18" s="1"/>
  <c r="AE88" i="3"/>
  <c r="Y4" i="18" s="1"/>
  <c r="AF88" i="3"/>
  <c r="Z4" i="18" s="1"/>
  <c r="AG88" i="3"/>
  <c r="AA4" i="18" s="1"/>
  <c r="AH88" i="3"/>
  <c r="AB4" i="18" s="1"/>
  <c r="AI88" i="3"/>
  <c r="AC4" i="18" s="1"/>
  <c r="AJ88" i="3"/>
  <c r="AD4" i="18" s="1"/>
  <c r="AK88" i="3"/>
  <c r="AE4" i="18" s="1"/>
  <c r="AL88" i="3"/>
  <c r="AF4" i="18" s="1"/>
  <c r="AM88" i="3"/>
  <c r="AG4" i="18" s="1"/>
  <c r="AN88" i="3"/>
  <c r="AH4" i="18" s="1"/>
  <c r="AO88" i="3"/>
  <c r="AI4" i="18" s="1"/>
  <c r="AP88" i="3"/>
  <c r="H89" i="3"/>
  <c r="B5" i="18" s="1"/>
  <c r="H90" i="3"/>
  <c r="B6" i="18" s="1"/>
  <c r="P10" i="3"/>
  <c r="J4" i="2" s="1"/>
  <c r="H10" i="3"/>
  <c r="B4" i="2" s="1"/>
  <c r="AC87" i="3"/>
  <c r="W3" i="18" s="1"/>
  <c r="F15" i="3"/>
  <c r="AP87" i="3"/>
  <c r="AJ87" i="3"/>
  <c r="AD3" i="18" s="1"/>
  <c r="AO87" i="3"/>
  <c r="AI3" i="18" s="1"/>
  <c r="I87" i="3"/>
  <c r="C3" i="18" s="1"/>
  <c r="T87" i="3"/>
  <c r="N3" i="18" s="1"/>
  <c r="W87" i="3"/>
  <c r="Q3" i="18" s="1"/>
  <c r="V87" i="3"/>
  <c r="P3" i="18" s="1"/>
  <c r="AN10" i="3"/>
  <c r="AH4" i="2" s="1"/>
  <c r="AL10" i="3"/>
  <c r="AF4" i="2" s="1"/>
  <c r="AD10" i="3"/>
  <c r="X4" i="2" s="1"/>
  <c r="T10" i="3"/>
  <c r="N4" i="2"/>
  <c r="I25" i="3"/>
  <c r="C5" i="9" s="1"/>
  <c r="F26" i="3"/>
  <c r="F86" i="3"/>
  <c r="AN81" i="3"/>
  <c r="AH4" i="17" s="1"/>
  <c r="AF81" i="3"/>
  <c r="Z4" i="17" s="1"/>
  <c r="X81" i="3"/>
  <c r="R4" i="17" s="1"/>
  <c r="P81" i="3"/>
  <c r="J4" i="17" s="1"/>
  <c r="AM81" i="3"/>
  <c r="AG4" i="17"/>
  <c r="AE81" i="3"/>
  <c r="Y4" i="17" s="1"/>
  <c r="W81" i="3"/>
  <c r="Q4" i="17" s="1"/>
  <c r="O81" i="3"/>
  <c r="I4" i="17" s="1"/>
  <c r="AJ81" i="3"/>
  <c r="AD4" i="17" s="1"/>
  <c r="AB81" i="3"/>
  <c r="V4" i="17" s="1"/>
  <c r="T81" i="3"/>
  <c r="N4" i="17" s="1"/>
  <c r="AO32" i="3"/>
  <c r="AI5" i="10" s="1"/>
  <c r="AL32" i="3"/>
  <c r="AF5" i="10" s="1"/>
  <c r="AG32" i="3"/>
  <c r="AA5" i="10"/>
  <c r="N32" i="3"/>
  <c r="H5" i="10" s="1"/>
  <c r="AN32" i="3"/>
  <c r="AH5" i="10" s="1"/>
  <c r="X32" i="3"/>
  <c r="R5" i="10" s="1"/>
  <c r="AM32" i="3"/>
  <c r="AG5" i="10" s="1"/>
  <c r="O32" i="3"/>
  <c r="I5" i="10" s="1"/>
  <c r="AC32" i="3"/>
  <c r="W5" i="10" s="1"/>
  <c r="M32" i="3"/>
  <c r="G5" i="10"/>
  <c r="L32" i="3"/>
  <c r="F5" i="10" s="1"/>
  <c r="AA32" i="3"/>
  <c r="U5" i="10" s="1"/>
  <c r="S32" i="3"/>
  <c r="M5" i="10" s="1"/>
  <c r="AH32" i="3"/>
  <c r="AB5" i="10"/>
  <c r="R32" i="3"/>
  <c r="L5" i="10" s="1"/>
  <c r="AO25" i="3"/>
  <c r="AI5" i="9" s="1"/>
  <c r="AF25" i="3"/>
  <c r="Z5" i="9"/>
  <c r="Y25" i="3"/>
  <c r="S5" i="9" s="1"/>
  <c r="AA25" i="3"/>
  <c r="U5" i="9" s="1"/>
  <c r="AN25" i="3"/>
  <c r="AH5" i="9" s="1"/>
  <c r="X25" i="3"/>
  <c r="R5" i="9" s="1"/>
  <c r="AJ25" i="3"/>
  <c r="AD5" i="9" s="1"/>
  <c r="T25" i="3"/>
  <c r="N5" i="9" s="1"/>
  <c r="AI25" i="3"/>
  <c r="AC5" i="9" s="1"/>
  <c r="Q25" i="3"/>
  <c r="K5" i="9"/>
  <c r="AG25" i="3"/>
  <c r="AA5" i="9" s="1"/>
  <c r="P25" i="3"/>
  <c r="J5" i="9" s="1"/>
  <c r="AB25" i="3"/>
  <c r="V5" i="9" s="1"/>
  <c r="AP25" i="3"/>
  <c r="AH25" i="3"/>
  <c r="AB5" i="9" s="1"/>
  <c r="Z25" i="3"/>
  <c r="T5" i="9" s="1"/>
  <c r="R25" i="3"/>
  <c r="L5" i="9" s="1"/>
  <c r="AM25" i="3"/>
  <c r="AG5" i="9" s="1"/>
  <c r="AE25" i="3"/>
  <c r="Y5" i="9" s="1"/>
  <c r="W25" i="3"/>
  <c r="Q5" i="9" s="1"/>
  <c r="O25" i="3"/>
  <c r="I5" i="9" s="1"/>
  <c r="AL25" i="3"/>
  <c r="AF5" i="9" s="1"/>
  <c r="AD25" i="3"/>
  <c r="X5" i="9" s="1"/>
  <c r="V25" i="3"/>
  <c r="P5" i="9"/>
  <c r="N25" i="3"/>
  <c r="H5" i="9" s="1"/>
  <c r="AK25" i="3"/>
  <c r="AE5" i="9" s="1"/>
  <c r="AC25" i="3"/>
  <c r="W5" i="9" s="1"/>
  <c r="U25" i="3"/>
  <c r="O5" i="9" s="1"/>
  <c r="M25" i="3"/>
  <c r="G5" i="9" s="1"/>
  <c r="S25" i="3"/>
  <c r="M5" i="9" s="1"/>
  <c r="L25" i="3"/>
  <c r="F5" i="9" s="1"/>
  <c r="K25" i="3"/>
  <c r="E5" i="9"/>
  <c r="AJ17" i="3"/>
  <c r="AD4" i="8" s="1"/>
  <c r="AB17" i="3"/>
  <c r="V4" i="8" s="1"/>
  <c r="T17" i="3"/>
  <c r="N4" i="8" s="1"/>
  <c r="L17" i="3"/>
  <c r="F4" i="8"/>
  <c r="AP17" i="3"/>
  <c r="AH17" i="3"/>
  <c r="AB4" i="8" s="1"/>
  <c r="Z17" i="3"/>
  <c r="T4" i="8" s="1"/>
  <c r="R17" i="3"/>
  <c r="L4" i="8"/>
  <c r="J17" i="3"/>
  <c r="D4" i="8" s="1"/>
  <c r="S17" i="3"/>
  <c r="M4" i="8" s="1"/>
  <c r="AO17" i="3"/>
  <c r="AI4" i="8" s="1"/>
  <c r="AG17" i="3"/>
  <c r="AA4" i="8" s="1"/>
  <c r="Y17" i="3"/>
  <c r="S4" i="8" s="1"/>
  <c r="Q17" i="3"/>
  <c r="K4" i="8" s="1"/>
  <c r="I17" i="3"/>
  <c r="C4" i="8"/>
  <c r="K17" i="3"/>
  <c r="E4" i="8"/>
  <c r="AN17" i="3"/>
  <c r="AH4" i="8" s="1"/>
  <c r="X17" i="3"/>
  <c r="R4" i="8" s="1"/>
  <c r="P17" i="3"/>
  <c r="J4" i="8"/>
  <c r="AM17" i="3"/>
  <c r="AG4" i="8" s="1"/>
  <c r="AE17" i="3"/>
  <c r="Y4" i="8" s="1"/>
  <c r="W17" i="3"/>
  <c r="Q4" i="8" s="1"/>
  <c r="O17" i="3"/>
  <c r="I4" i="8" s="1"/>
  <c r="AA17" i="3"/>
  <c r="U4" i="8" s="1"/>
  <c r="AL17" i="3"/>
  <c r="AF4" i="8" s="1"/>
  <c r="AD17" i="3"/>
  <c r="X4" i="8"/>
  <c r="V17" i="3"/>
  <c r="P4" i="8" s="1"/>
  <c r="N17" i="3"/>
  <c r="H4" i="8" s="1"/>
  <c r="AI17" i="3"/>
  <c r="AC4" i="8" s="1"/>
  <c r="AK17" i="3"/>
  <c r="AE4" i="8" s="1"/>
  <c r="AC17" i="3"/>
  <c r="W4" i="8"/>
  <c r="U17" i="3"/>
  <c r="O4" i="8" s="1"/>
  <c r="AJ10" i="3"/>
  <c r="AD4" i="2" s="1"/>
  <c r="N10" i="3"/>
  <c r="H4" i="2"/>
  <c r="AF10" i="3"/>
  <c r="Z4" i="2" s="1"/>
  <c r="L10" i="3"/>
  <c r="F4" i="2" s="1"/>
  <c r="AB10" i="3"/>
  <c r="V4" i="2" s="1"/>
  <c r="X10" i="3"/>
  <c r="R4" i="2" s="1"/>
  <c r="V10" i="3"/>
  <c r="P4" i="2" s="1"/>
  <c r="AI10" i="3"/>
  <c r="AC4" i="2" s="1"/>
  <c r="AA10" i="3"/>
  <c r="U4" i="2" s="1"/>
  <c r="S10" i="3"/>
  <c r="M4" i="2" s="1"/>
  <c r="K10" i="3"/>
  <c r="E4" i="2" s="1"/>
  <c r="AP10" i="3"/>
  <c r="AH10" i="3"/>
  <c r="AB4" i="2" s="1"/>
  <c r="Z10" i="3"/>
  <c r="T4" i="2" s="1"/>
  <c r="R10" i="3"/>
  <c r="L4" i="2" s="1"/>
  <c r="J10" i="3"/>
  <c r="D4" i="2" s="1"/>
  <c r="AO10" i="3"/>
  <c r="AI4" i="2" s="1"/>
  <c r="AG10" i="3"/>
  <c r="AA4" i="2" s="1"/>
  <c r="Y10" i="3"/>
  <c r="S4" i="2" s="1"/>
  <c r="Q10" i="3"/>
  <c r="K4" i="2"/>
  <c r="I10" i="3"/>
  <c r="C4" i="2" s="1"/>
  <c r="AM10" i="3"/>
  <c r="AG4" i="2" s="1"/>
  <c r="AE10" i="3"/>
  <c r="Y4" i="2" s="1"/>
  <c r="W10" i="3"/>
  <c r="Q4" i="2" s="1"/>
  <c r="O10" i="3"/>
  <c r="I4" i="2" s="1"/>
  <c r="AK10" i="3"/>
  <c r="AE4" i="2" s="1"/>
  <c r="AC10" i="3"/>
  <c r="W4" i="2" s="1"/>
  <c r="U10" i="3"/>
  <c r="O4" i="2" s="1"/>
  <c r="AP18" i="3"/>
  <c r="AL18" i="3"/>
  <c r="AF5" i="8" s="1"/>
  <c r="AD18" i="3"/>
  <c r="X5" i="8" s="1"/>
  <c r="Z18" i="3"/>
  <c r="T5" i="8" s="1"/>
  <c r="V18" i="3"/>
  <c r="P5" i="8" s="1"/>
  <c r="R18" i="3"/>
  <c r="L5" i="8" s="1"/>
  <c r="N18" i="3"/>
  <c r="H5" i="8" s="1"/>
  <c r="AM18" i="3"/>
  <c r="AG5" i="8" s="1"/>
  <c r="AE18" i="3"/>
  <c r="Y5" i="8" s="1"/>
  <c r="S18" i="3"/>
  <c r="M5" i="8" s="1"/>
  <c r="AO18" i="3"/>
  <c r="AI5" i="8" s="1"/>
  <c r="AK18" i="3"/>
  <c r="AE5" i="8" s="1"/>
  <c r="AG18" i="3"/>
  <c r="AA5" i="8" s="1"/>
  <c r="AC18" i="3"/>
  <c r="W5" i="8" s="1"/>
  <c r="Y18" i="3"/>
  <c r="S5" i="8" s="1"/>
  <c r="U18" i="3"/>
  <c r="O5" i="8" s="1"/>
  <c r="M18" i="3"/>
  <c r="G5" i="8" s="1"/>
  <c r="I18" i="3"/>
  <c r="C5" i="8" s="1"/>
  <c r="AJ18" i="3"/>
  <c r="AD5" i="8" s="1"/>
  <c r="AF18" i="3"/>
  <c r="Z5" i="8" s="1"/>
  <c r="X18" i="3"/>
  <c r="R5" i="8" s="1"/>
  <c r="T18" i="3"/>
  <c r="N5" i="8" s="1"/>
  <c r="L18" i="3"/>
  <c r="F5" i="8" s="1"/>
  <c r="AI18" i="3"/>
  <c r="AC5" i="8" s="1"/>
  <c r="AA18" i="3"/>
  <c r="U5" i="8" s="1"/>
  <c r="F19" i="3"/>
  <c r="F29" i="3"/>
  <c r="U29" i="3" s="1"/>
  <c r="O2" i="10" s="1"/>
  <c r="F90" i="3"/>
  <c r="H33" i="3"/>
  <c r="B6" i="10" s="1"/>
  <c r="H22" i="3"/>
  <c r="B2" i="9" s="1"/>
  <c r="H29" i="3"/>
  <c r="B2" i="10" s="1"/>
  <c r="H24" i="3"/>
  <c r="B4" i="9" s="1"/>
  <c r="H79" i="3"/>
  <c r="B2" i="17" s="1"/>
  <c r="H23" i="3"/>
  <c r="B3" i="9" s="1"/>
  <c r="H26" i="3"/>
  <c r="B6" i="9" s="1"/>
  <c r="H30" i="3"/>
  <c r="B3" i="10" s="1"/>
  <c r="H80" i="3"/>
  <c r="B3" i="17"/>
  <c r="H82" i="3"/>
  <c r="B5" i="17" s="1"/>
  <c r="H15" i="3"/>
  <c r="B2" i="8" s="1"/>
  <c r="AJ26" i="3"/>
  <c r="AD6" i="9" s="1"/>
  <c r="M26" i="3"/>
  <c r="G6" i="9" s="1"/>
  <c r="W26" i="3"/>
  <c r="Q6" i="9" s="1"/>
  <c r="Q26" i="3"/>
  <c r="K6" i="9" s="1"/>
  <c r="Y26" i="3"/>
  <c r="S6" i="9" s="1"/>
  <c r="H8" i="3"/>
  <c r="B2" i="2" s="1"/>
  <c r="H11" i="3"/>
  <c r="B5" i="2" s="1"/>
  <c r="H12" i="3"/>
  <c r="B6" i="2" s="1"/>
  <c r="H19" i="3"/>
  <c r="B6" i="8" s="1"/>
  <c r="O82" i="3"/>
  <c r="I5" i="17"/>
  <c r="W82" i="3"/>
  <c r="Q5" i="17" s="1"/>
  <c r="AE82" i="3"/>
  <c r="Y5" i="17" s="1"/>
  <c r="AM82" i="3"/>
  <c r="AG5" i="17" s="1"/>
  <c r="P82" i="3"/>
  <c r="J5" i="17" s="1"/>
  <c r="X82" i="3"/>
  <c r="R5" i="17" s="1"/>
  <c r="AF82" i="3"/>
  <c r="Z5" i="17" s="1"/>
  <c r="AN82" i="3"/>
  <c r="AH5" i="17" s="1"/>
  <c r="I82" i="3"/>
  <c r="C5" i="17" s="1"/>
  <c r="Q82" i="3"/>
  <c r="K5" i="17" s="1"/>
  <c r="Y82" i="3"/>
  <c r="S5" i="17" s="1"/>
  <c r="AG82" i="3"/>
  <c r="AA5" i="17" s="1"/>
  <c r="AO82" i="3"/>
  <c r="AI5" i="17" s="1"/>
  <c r="J82" i="3"/>
  <c r="D5" i="17" s="1"/>
  <c r="R82" i="3"/>
  <c r="L5" i="17" s="1"/>
  <c r="Z82" i="3"/>
  <c r="T5" i="17" s="1"/>
  <c r="AH82" i="3"/>
  <c r="AB5" i="17"/>
  <c r="AP82" i="3"/>
  <c r="K82" i="3"/>
  <c r="E5" i="17" s="1"/>
  <c r="S82" i="3"/>
  <c r="M5" i="17"/>
  <c r="AA82" i="3"/>
  <c r="U5" i="17" s="1"/>
  <c r="AI82" i="3"/>
  <c r="AC5" i="17" s="1"/>
  <c r="L82" i="3"/>
  <c r="F5" i="17" s="1"/>
  <c r="T82" i="3"/>
  <c r="N5" i="17" s="1"/>
  <c r="AB82" i="3"/>
  <c r="V5" i="17"/>
  <c r="AJ82" i="3"/>
  <c r="AD5" i="17" s="1"/>
  <c r="M82" i="3"/>
  <c r="G5" i="17" s="1"/>
  <c r="U82" i="3"/>
  <c r="O5" i="17" s="1"/>
  <c r="AC82" i="3"/>
  <c r="W5" i="17" s="1"/>
  <c r="AK82" i="3"/>
  <c r="AE5" i="17" s="1"/>
  <c r="N82" i="3"/>
  <c r="H5" i="17" s="1"/>
  <c r="V82" i="3"/>
  <c r="P5" i="17" s="1"/>
  <c r="AD82" i="3"/>
  <c r="X5" i="17" s="1"/>
  <c r="AL82" i="3"/>
  <c r="AF5" i="17" s="1"/>
  <c r="K23" i="3"/>
  <c r="E3" i="9" s="1"/>
  <c r="S23" i="3"/>
  <c r="M3" i="9" s="1"/>
  <c r="AA23" i="3"/>
  <c r="U3" i="9" s="1"/>
  <c r="AI23" i="3"/>
  <c r="AC3" i="9" s="1"/>
  <c r="N23" i="3"/>
  <c r="H3" i="9" s="1"/>
  <c r="V23" i="3"/>
  <c r="P3" i="9" s="1"/>
  <c r="AD23" i="3"/>
  <c r="X3" i="9" s="1"/>
  <c r="AL23" i="3"/>
  <c r="AF3" i="9" s="1"/>
  <c r="O23" i="3"/>
  <c r="I3" i="9" s="1"/>
  <c r="W23" i="3"/>
  <c r="Q3" i="9" s="1"/>
  <c r="AE23" i="3"/>
  <c r="Y3" i="9" s="1"/>
  <c r="AM23" i="3"/>
  <c r="AG3" i="9" s="1"/>
  <c r="P23" i="3"/>
  <c r="J3" i="9" s="1"/>
  <c r="X23" i="3"/>
  <c r="R3" i="9" s="1"/>
  <c r="AF23" i="3"/>
  <c r="Z3" i="9" s="1"/>
  <c r="AN23" i="3"/>
  <c r="AH3" i="9" s="1"/>
  <c r="T23" i="3"/>
  <c r="N3" i="9" s="1"/>
  <c r="AJ23" i="3"/>
  <c r="AD3" i="9"/>
  <c r="U23" i="3"/>
  <c r="O3" i="9" s="1"/>
  <c r="AK23" i="3"/>
  <c r="AE3" i="9" s="1"/>
  <c r="I23" i="3"/>
  <c r="C3" i="9" s="1"/>
  <c r="Y23" i="3"/>
  <c r="S3" i="9" s="1"/>
  <c r="AO23" i="3"/>
  <c r="AI3" i="9" s="1"/>
  <c r="J23" i="3"/>
  <c r="D3" i="9" s="1"/>
  <c r="Z23" i="3"/>
  <c r="T3" i="9" s="1"/>
  <c r="AP23" i="3"/>
  <c r="L23" i="3"/>
  <c r="F3" i="9" s="1"/>
  <c r="AB23" i="3"/>
  <c r="V3" i="9" s="1"/>
  <c r="M23" i="3"/>
  <c r="G3" i="9"/>
  <c r="AC23" i="3"/>
  <c r="W3" i="9" s="1"/>
  <c r="Q23" i="3"/>
  <c r="K3" i="9" s="1"/>
  <c r="AG23" i="3"/>
  <c r="AA3" i="9" s="1"/>
  <c r="R23" i="3"/>
  <c r="L3" i="9" s="1"/>
  <c r="AH23" i="3"/>
  <c r="AB3" i="9"/>
  <c r="M80" i="3"/>
  <c r="G3" i="17" s="1"/>
  <c r="U80" i="3"/>
  <c r="O3" i="17"/>
  <c r="AC80" i="3"/>
  <c r="W3" i="17" s="1"/>
  <c r="AK80" i="3"/>
  <c r="AE3" i="17"/>
  <c r="N80" i="3"/>
  <c r="H3" i="17" s="1"/>
  <c r="V80" i="3"/>
  <c r="P3" i="17"/>
  <c r="AD80" i="3"/>
  <c r="X3" i="17" s="1"/>
  <c r="AL80" i="3"/>
  <c r="AF3" i="17" s="1"/>
  <c r="O80" i="3"/>
  <c r="I3" i="17" s="1"/>
  <c r="W80" i="3"/>
  <c r="Q3" i="17" s="1"/>
  <c r="AE80" i="3"/>
  <c r="Y3" i="17"/>
  <c r="AM80" i="3"/>
  <c r="AG3" i="17" s="1"/>
  <c r="P80" i="3"/>
  <c r="J3" i="17" s="1"/>
  <c r="X80" i="3"/>
  <c r="R3" i="17"/>
  <c r="AF80" i="3"/>
  <c r="Z3" i="17"/>
  <c r="AN80" i="3"/>
  <c r="AH3" i="17" s="1"/>
  <c r="I80" i="3"/>
  <c r="C3" i="17" s="1"/>
  <c r="Q80" i="3"/>
  <c r="K3" i="17"/>
  <c r="Y80" i="3"/>
  <c r="S3" i="17"/>
  <c r="AG80" i="3"/>
  <c r="AA3" i="17"/>
  <c r="AO80" i="3"/>
  <c r="AI3" i="17" s="1"/>
  <c r="J80" i="3"/>
  <c r="D3" i="17" s="1"/>
  <c r="R80" i="3"/>
  <c r="L3" i="17"/>
  <c r="Z80" i="3"/>
  <c r="T3" i="17"/>
  <c r="AH80" i="3"/>
  <c r="AB3" i="17" s="1"/>
  <c r="AP80" i="3"/>
  <c r="K80" i="3"/>
  <c r="E3" i="17" s="1"/>
  <c r="S80" i="3"/>
  <c r="M3" i="17" s="1"/>
  <c r="AA80" i="3"/>
  <c r="U3" i="17"/>
  <c r="AI80" i="3"/>
  <c r="AC3" i="17" s="1"/>
  <c r="L80" i="3"/>
  <c r="F3" i="17" s="1"/>
  <c r="T80" i="3"/>
  <c r="N3" i="17" s="1"/>
  <c r="AB80" i="3"/>
  <c r="V3" i="17" s="1"/>
  <c r="AJ80" i="3"/>
  <c r="AD3" i="17" s="1"/>
  <c r="H9" i="3"/>
  <c r="B3" i="2" s="1"/>
  <c r="I11" i="3"/>
  <c r="C5" i="2"/>
  <c r="Q11" i="3"/>
  <c r="K5" i="2"/>
  <c r="Y11" i="3"/>
  <c r="S5" i="2" s="1"/>
  <c r="AG11" i="3"/>
  <c r="AA5" i="2" s="1"/>
  <c r="AO11" i="3"/>
  <c r="AI5" i="2" s="1"/>
  <c r="J11" i="3"/>
  <c r="D5" i="2"/>
  <c r="R11" i="3"/>
  <c r="L5" i="2" s="1"/>
  <c r="Z11" i="3"/>
  <c r="T5" i="2" s="1"/>
  <c r="AH11" i="3"/>
  <c r="AB5" i="2"/>
  <c r="AP11" i="3"/>
  <c r="M11" i="3"/>
  <c r="G5" i="2"/>
  <c r="AK11" i="3"/>
  <c r="AE5" i="2" s="1"/>
  <c r="P11" i="3"/>
  <c r="J5" i="2" s="1"/>
  <c r="K11" i="3"/>
  <c r="E5" i="2" s="1"/>
  <c r="S11" i="3"/>
  <c r="M5" i="2"/>
  <c r="AA11" i="3"/>
  <c r="U5" i="2" s="1"/>
  <c r="AI11" i="3"/>
  <c r="AC5" i="2" s="1"/>
  <c r="U11" i="3"/>
  <c r="O5" i="2" s="1"/>
  <c r="AC11" i="3"/>
  <c r="W5" i="2"/>
  <c r="X11" i="3"/>
  <c r="R5" i="2" s="1"/>
  <c r="AN11" i="3"/>
  <c r="AH5" i="2" s="1"/>
  <c r="L11" i="3"/>
  <c r="F5" i="2" s="1"/>
  <c r="T11" i="3"/>
  <c r="N5" i="2" s="1"/>
  <c r="AB11" i="3"/>
  <c r="V5" i="2" s="1"/>
  <c r="AJ11" i="3"/>
  <c r="AD5" i="2" s="1"/>
  <c r="N11" i="3"/>
  <c r="H5" i="2" s="1"/>
  <c r="V11" i="3"/>
  <c r="P5" i="2" s="1"/>
  <c r="AD11" i="3"/>
  <c r="X5" i="2" s="1"/>
  <c r="AL11" i="3"/>
  <c r="AF5" i="2" s="1"/>
  <c r="AF11" i="3"/>
  <c r="Z5" i="2" s="1"/>
  <c r="O11" i="3"/>
  <c r="I5" i="2"/>
  <c r="W11" i="3"/>
  <c r="Q5" i="2" s="1"/>
  <c r="AE11" i="3"/>
  <c r="Y5" i="2" s="1"/>
  <c r="AM11" i="3"/>
  <c r="AG5" i="2" s="1"/>
  <c r="AE87" i="3" l="1"/>
  <c r="Y3" i="18" s="1"/>
  <c r="AN87" i="3"/>
  <c r="AH3" i="18" s="1"/>
  <c r="L87" i="3"/>
  <c r="F3" i="18" s="1"/>
  <c r="K87" i="3"/>
  <c r="E3" i="18" s="1"/>
  <c r="AK87" i="3"/>
  <c r="AE3" i="18" s="1"/>
  <c r="P18" i="3"/>
  <c r="J5" i="8" s="1"/>
  <c r="AN18" i="3"/>
  <c r="AH5" i="8" s="1"/>
  <c r="J18" i="3"/>
  <c r="D5" i="8" s="1"/>
  <c r="AH18" i="3"/>
  <c r="AB5" i="8" s="1"/>
  <c r="Z32" i="3"/>
  <c r="T5" i="10" s="1"/>
  <c r="AI32" i="3"/>
  <c r="AC5" i="10" s="1"/>
  <c r="U32" i="3"/>
  <c r="O5" i="10" s="1"/>
  <c r="AF32" i="3"/>
  <c r="Z5" i="10" s="1"/>
  <c r="AM87" i="3"/>
  <c r="AG3" i="18" s="1"/>
  <c r="AB87" i="3"/>
  <c r="V3" i="18" s="1"/>
  <c r="S87" i="3"/>
  <c r="M3" i="18" s="1"/>
  <c r="H91" i="3"/>
  <c r="B7" i="18" s="1"/>
  <c r="AI20" i="3"/>
  <c r="AC7" i="8" s="1"/>
  <c r="M20" i="3"/>
  <c r="G7" i="8" s="1"/>
  <c r="J87" i="3"/>
  <c r="D3" i="18" s="1"/>
  <c r="M87" i="3"/>
  <c r="G3" i="18" s="1"/>
  <c r="W18" i="3"/>
  <c r="Q5" i="8" s="1"/>
  <c r="AB18" i="3"/>
  <c r="V5" i="8" s="1"/>
  <c r="Q18" i="3"/>
  <c r="K5" i="8" s="1"/>
  <c r="K18" i="3"/>
  <c r="E5" i="8" s="1"/>
  <c r="AP32" i="3"/>
  <c r="T32" i="3"/>
  <c r="N5" i="10" s="1"/>
  <c r="V32" i="3"/>
  <c r="P5" i="10" s="1"/>
  <c r="AL87" i="3"/>
  <c r="AF3" i="18" s="1"/>
  <c r="P87" i="3"/>
  <c r="J3" i="18" s="1"/>
  <c r="Y87" i="3"/>
  <c r="S3" i="18" s="1"/>
  <c r="R87" i="3"/>
  <c r="L3" i="18" s="1"/>
  <c r="AI87" i="3"/>
  <c r="AC3" i="18" s="1"/>
  <c r="AD87" i="3"/>
  <c r="X3" i="18" s="1"/>
  <c r="Q87" i="3"/>
  <c r="K3" i="18" s="1"/>
  <c r="AA87" i="3"/>
  <c r="U3" i="18" s="1"/>
  <c r="AB32" i="3"/>
  <c r="V5" i="10" s="1"/>
  <c r="W32" i="3"/>
  <c r="Q5" i="10" s="1"/>
  <c r="I32" i="3"/>
  <c r="C5" i="10" s="1"/>
  <c r="O87" i="3"/>
  <c r="I3" i="18" s="1"/>
  <c r="X87" i="3"/>
  <c r="R3" i="18" s="1"/>
  <c r="Z87" i="3"/>
  <c r="T3" i="18" s="1"/>
  <c r="W20" i="3"/>
  <c r="Q7" i="8" s="1"/>
  <c r="F62" i="3"/>
  <c r="K32" i="3"/>
  <c r="E5" i="10" s="1"/>
  <c r="AJ32" i="3"/>
  <c r="AD5" i="10" s="1"/>
  <c r="AE32" i="3"/>
  <c r="Y5" i="10" s="1"/>
  <c r="Y32" i="3"/>
  <c r="S5" i="10" s="1"/>
  <c r="AF87" i="3"/>
  <c r="Z3" i="18" s="1"/>
  <c r="AG87" i="3"/>
  <c r="AA3" i="18" s="1"/>
  <c r="AH87" i="3"/>
  <c r="AB3" i="18" s="1"/>
  <c r="U87" i="3"/>
  <c r="O3" i="18" s="1"/>
  <c r="F91" i="3"/>
  <c r="F61" i="3"/>
  <c r="AL61" i="3" s="1"/>
  <c r="AF5" i="14" s="1"/>
  <c r="AK20" i="3"/>
  <c r="AE7" i="8" s="1"/>
  <c r="Q20" i="3"/>
  <c r="K7" i="8" s="1"/>
  <c r="R14" i="3"/>
  <c r="L8" i="2" s="1"/>
  <c r="X14" i="3"/>
  <c r="R8" i="2" s="1"/>
  <c r="F83" i="3"/>
  <c r="N14" i="3"/>
  <c r="H8" i="2" s="1"/>
  <c r="T14" i="3"/>
  <c r="N8" i="2" s="1"/>
  <c r="AE14" i="3"/>
  <c r="Y8" i="2" s="1"/>
  <c r="AC14" i="3"/>
  <c r="W8" i="2" s="1"/>
  <c r="F52" i="3"/>
  <c r="T52" i="3" s="1"/>
  <c r="N3" i="13" s="1"/>
  <c r="W14" i="3"/>
  <c r="Q8" i="2" s="1"/>
  <c r="U14" i="3"/>
  <c r="O8" i="2" s="1"/>
  <c r="S14" i="3"/>
  <c r="M8" i="2" s="1"/>
  <c r="M89" i="3"/>
  <c r="G5" i="18" s="1"/>
  <c r="AC89" i="3"/>
  <c r="W5" i="18" s="1"/>
  <c r="N89" i="3"/>
  <c r="H5" i="18" s="1"/>
  <c r="S89" i="3"/>
  <c r="M5" i="18" s="1"/>
  <c r="X89" i="3"/>
  <c r="R5" i="18" s="1"/>
  <c r="AD89" i="3"/>
  <c r="X5" i="18" s="1"/>
  <c r="AI89" i="3"/>
  <c r="AC5" i="18" s="1"/>
  <c r="AN89" i="3"/>
  <c r="AH5" i="18" s="1"/>
  <c r="I89" i="3"/>
  <c r="C5" i="18" s="1"/>
  <c r="Y89" i="3"/>
  <c r="S5" i="18" s="1"/>
  <c r="AO89" i="3"/>
  <c r="AI5" i="18" s="1"/>
  <c r="J89" i="3"/>
  <c r="D5" i="18" s="1"/>
  <c r="O89" i="3"/>
  <c r="I5" i="18" s="1"/>
  <c r="T89" i="3"/>
  <c r="N5" i="18" s="1"/>
  <c r="Z89" i="3"/>
  <c r="T5" i="18" s="1"/>
  <c r="AE89" i="3"/>
  <c r="Y5" i="18" s="1"/>
  <c r="AJ89" i="3"/>
  <c r="AD5" i="18" s="1"/>
  <c r="AP89" i="3"/>
  <c r="U89" i="3"/>
  <c r="O5" i="18" s="1"/>
  <c r="AK89" i="3"/>
  <c r="AE5" i="18" s="1"/>
  <c r="K89" i="3"/>
  <c r="E5" i="18" s="1"/>
  <c r="P89" i="3"/>
  <c r="J5" i="18" s="1"/>
  <c r="V89" i="3"/>
  <c r="P5" i="18" s="1"/>
  <c r="AA89" i="3"/>
  <c r="U5" i="18" s="1"/>
  <c r="AF89" i="3"/>
  <c r="Z5" i="18" s="1"/>
  <c r="AL89" i="3"/>
  <c r="AF5" i="18" s="1"/>
  <c r="K72" i="3"/>
  <c r="E2" i="16" s="1"/>
  <c r="O72" i="3"/>
  <c r="I2" i="16" s="1"/>
  <c r="S72" i="3"/>
  <c r="M2" i="16" s="1"/>
  <c r="W72" i="3"/>
  <c r="Q2" i="16" s="1"/>
  <c r="AA72" i="3"/>
  <c r="U2" i="16" s="1"/>
  <c r="AE72" i="3"/>
  <c r="Y2" i="16" s="1"/>
  <c r="AI72" i="3"/>
  <c r="AC2" i="16" s="1"/>
  <c r="AM72" i="3"/>
  <c r="AG2" i="16" s="1"/>
  <c r="P72" i="3"/>
  <c r="J2" i="16" s="1"/>
  <c r="Y72" i="3"/>
  <c r="S2" i="16" s="1"/>
  <c r="AH72" i="3"/>
  <c r="AB2" i="16" s="1"/>
  <c r="L72" i="3"/>
  <c r="F2" i="16" s="1"/>
  <c r="U72" i="3"/>
  <c r="O2" i="16" s="1"/>
  <c r="AD72" i="3"/>
  <c r="X2" i="16" s="1"/>
  <c r="Q72" i="3"/>
  <c r="K2" i="16" s="1"/>
  <c r="Z72" i="3"/>
  <c r="T2" i="16" s="1"/>
  <c r="AN72" i="3"/>
  <c r="AH2" i="16" s="1"/>
  <c r="M72" i="3"/>
  <c r="G2" i="16" s="1"/>
  <c r="V72" i="3"/>
  <c r="P2" i="16" s="1"/>
  <c r="AJ72" i="3"/>
  <c r="AD2" i="16" s="1"/>
  <c r="I72" i="3"/>
  <c r="C2" i="16" s="1"/>
  <c r="R72" i="3"/>
  <c r="L2" i="16" s="1"/>
  <c r="AF72" i="3"/>
  <c r="Z2" i="16" s="1"/>
  <c r="AO72" i="3"/>
  <c r="AI2" i="16" s="1"/>
  <c r="N72" i="3"/>
  <c r="H2" i="16" s="1"/>
  <c r="AB72" i="3"/>
  <c r="V2" i="16" s="1"/>
  <c r="AK72" i="3"/>
  <c r="AE2" i="16" s="1"/>
  <c r="J72" i="3"/>
  <c r="D2" i="16" s="1"/>
  <c r="X72" i="3"/>
  <c r="R2" i="16" s="1"/>
  <c r="AG72" i="3"/>
  <c r="AA2" i="16" s="1"/>
  <c r="AP72" i="3"/>
  <c r="K62" i="3"/>
  <c r="E6" i="14" s="1"/>
  <c r="S62" i="3"/>
  <c r="M6" i="14" s="1"/>
  <c r="AA62" i="3"/>
  <c r="U6" i="14" s="1"/>
  <c r="AI62" i="3"/>
  <c r="AC6" i="14" s="1"/>
  <c r="N62" i="3"/>
  <c r="H6" i="14" s="1"/>
  <c r="V62" i="3"/>
  <c r="P6" i="14" s="1"/>
  <c r="AD62" i="3"/>
  <c r="X6" i="14" s="1"/>
  <c r="AL62" i="3"/>
  <c r="AF6" i="14" s="1"/>
  <c r="L62" i="3"/>
  <c r="F6" i="14" s="1"/>
  <c r="W62" i="3"/>
  <c r="Q6" i="14" s="1"/>
  <c r="AG62" i="3"/>
  <c r="AA6" i="14" s="1"/>
  <c r="Y62" i="3"/>
  <c r="S6" i="14" s="1"/>
  <c r="AK62" i="3"/>
  <c r="AE6" i="14" s="1"/>
  <c r="M62" i="3"/>
  <c r="G6" i="14" s="1"/>
  <c r="X62" i="3"/>
  <c r="R6" i="14" s="1"/>
  <c r="AH62" i="3"/>
  <c r="AB6" i="14" s="1"/>
  <c r="O62" i="3"/>
  <c r="I6" i="14" s="1"/>
  <c r="AJ62" i="3"/>
  <c r="AD6" i="14" s="1"/>
  <c r="Z62" i="3"/>
  <c r="T6" i="14" s="1"/>
  <c r="P62" i="3"/>
  <c r="J6" i="14" s="1"/>
  <c r="R62" i="3"/>
  <c r="L6" i="14" s="1"/>
  <c r="AC62" i="3"/>
  <c r="W6" i="14" s="1"/>
  <c r="AN62" i="3"/>
  <c r="AH6" i="14" s="1"/>
  <c r="I62" i="3"/>
  <c r="C6" i="14" s="1"/>
  <c r="T62" i="3"/>
  <c r="N6" i="14" s="1"/>
  <c r="AE62" i="3"/>
  <c r="Y6" i="14" s="1"/>
  <c r="AO62" i="3"/>
  <c r="AI6" i="14" s="1"/>
  <c r="Q62" i="3"/>
  <c r="K6" i="14" s="1"/>
  <c r="AP62" i="3"/>
  <c r="AJ6" i="14" s="1"/>
  <c r="U62" i="3"/>
  <c r="O6" i="14" s="1"/>
  <c r="AB62" i="3"/>
  <c r="V6" i="14" s="1"/>
  <c r="AF62" i="3"/>
  <c r="Z6" i="14" s="1"/>
  <c r="AM62" i="3"/>
  <c r="AG6" i="14" s="1"/>
  <c r="J62" i="3"/>
  <c r="D6" i="14" s="1"/>
  <c r="K13" i="3"/>
  <c r="E7" i="2" s="1"/>
  <c r="AL13" i="3"/>
  <c r="AF7" i="2" s="1"/>
  <c r="O13" i="3"/>
  <c r="I7" i="2" s="1"/>
  <c r="AP13" i="3"/>
  <c r="U13" i="3"/>
  <c r="O7" i="2" s="1"/>
  <c r="Y13" i="3"/>
  <c r="S7" i="2" s="1"/>
  <c r="AC13" i="3"/>
  <c r="W7" i="2" s="1"/>
  <c r="AB13" i="3"/>
  <c r="V7" i="2" s="1"/>
  <c r="AG13" i="3"/>
  <c r="AA7" i="2" s="1"/>
  <c r="N13" i="3"/>
  <c r="H7" i="2" s="1"/>
  <c r="X13" i="3"/>
  <c r="R7" i="2" s="1"/>
  <c r="J13" i="3"/>
  <c r="D7" i="2" s="1"/>
  <c r="T13" i="3"/>
  <c r="N7" i="2" s="1"/>
  <c r="V13" i="3"/>
  <c r="P7" i="2" s="1"/>
  <c r="P13" i="3"/>
  <c r="J7" i="2" s="1"/>
  <c r="I13" i="3"/>
  <c r="C7" i="2" s="1"/>
  <c r="AN13" i="3"/>
  <c r="AH7" i="2" s="1"/>
  <c r="AI13" i="3"/>
  <c r="AC7" i="2" s="1"/>
  <c r="Q13" i="3"/>
  <c r="K7" i="2" s="1"/>
  <c r="AJ13" i="3"/>
  <c r="AD7" i="2" s="1"/>
  <c r="AM89" i="3"/>
  <c r="AG5" i="18" s="1"/>
  <c r="H31" i="3"/>
  <c r="B4" i="10" s="1"/>
  <c r="K26" i="3"/>
  <c r="E6" i="9" s="1"/>
  <c r="U26" i="3"/>
  <c r="O6" i="9" s="1"/>
  <c r="AE26" i="3"/>
  <c r="Y6" i="9" s="1"/>
  <c r="AG26" i="3"/>
  <c r="AA6" i="9" s="1"/>
  <c r="S26" i="3"/>
  <c r="M6" i="9" s="1"/>
  <c r="AC26" i="3"/>
  <c r="W6" i="9" s="1"/>
  <c r="AM26" i="3"/>
  <c r="AG6" i="9" s="1"/>
  <c r="AO26" i="3"/>
  <c r="AI6" i="9" s="1"/>
  <c r="AA26" i="3"/>
  <c r="U6" i="9" s="1"/>
  <c r="AK26" i="3"/>
  <c r="AE6" i="9" s="1"/>
  <c r="P26" i="3"/>
  <c r="J6" i="9" s="1"/>
  <c r="R26" i="3"/>
  <c r="L6" i="9" s="1"/>
  <c r="AI26" i="3"/>
  <c r="AC6" i="9" s="1"/>
  <c r="N26" i="3"/>
  <c r="H6" i="9" s="1"/>
  <c r="AF26" i="3"/>
  <c r="Z6" i="9" s="1"/>
  <c r="Z26" i="3"/>
  <c r="T6" i="9" s="1"/>
  <c r="L26" i="3"/>
  <c r="F6" i="9" s="1"/>
  <c r="AD26" i="3"/>
  <c r="X6" i="9" s="1"/>
  <c r="AN26" i="3"/>
  <c r="AH6" i="9" s="1"/>
  <c r="AH26" i="3"/>
  <c r="AB6" i="9" s="1"/>
  <c r="AB26" i="3"/>
  <c r="V6" i="9" s="1"/>
  <c r="AL26" i="3"/>
  <c r="AF6" i="9" s="1"/>
  <c r="I26" i="3"/>
  <c r="C6" i="9" s="1"/>
  <c r="AP26" i="3"/>
  <c r="W89" i="3"/>
  <c r="Q5" i="18" s="1"/>
  <c r="L46" i="3"/>
  <c r="F5" i="12" s="1"/>
  <c r="P46" i="3"/>
  <c r="J5" i="12" s="1"/>
  <c r="T46" i="3"/>
  <c r="N5" i="12" s="1"/>
  <c r="X46" i="3"/>
  <c r="R5" i="12" s="1"/>
  <c r="AB46" i="3"/>
  <c r="V5" i="12" s="1"/>
  <c r="AF46" i="3"/>
  <c r="Z5" i="12" s="1"/>
  <c r="AJ46" i="3"/>
  <c r="AD5" i="12" s="1"/>
  <c r="AN46" i="3"/>
  <c r="AH5" i="12" s="1"/>
  <c r="I46" i="3"/>
  <c r="C5" i="12" s="1"/>
  <c r="M46" i="3"/>
  <c r="G5" i="12" s="1"/>
  <c r="Q46" i="3"/>
  <c r="K5" i="12" s="1"/>
  <c r="U46" i="3"/>
  <c r="O5" i="12" s="1"/>
  <c r="Y46" i="3"/>
  <c r="S5" i="12" s="1"/>
  <c r="AC46" i="3"/>
  <c r="W5" i="12" s="1"/>
  <c r="AG46" i="3"/>
  <c r="AA5" i="12" s="1"/>
  <c r="AK46" i="3"/>
  <c r="AE5" i="12" s="1"/>
  <c r="AO46" i="3"/>
  <c r="AI5" i="12" s="1"/>
  <c r="AA46" i="3"/>
  <c r="U5" i="12" s="1"/>
  <c r="AH46" i="3"/>
  <c r="AB5" i="12" s="1"/>
  <c r="O46" i="3"/>
  <c r="I5" i="12" s="1"/>
  <c r="V46" i="3"/>
  <c r="P5" i="12" s="1"/>
  <c r="K46" i="3"/>
  <c r="E5" i="12" s="1"/>
  <c r="R46" i="3"/>
  <c r="L5" i="12" s="1"/>
  <c r="AL46" i="3"/>
  <c r="AF5" i="12" s="1"/>
  <c r="J46" i="3"/>
  <c r="D5" i="12" s="1"/>
  <c r="S46" i="3"/>
  <c r="M5" i="12" s="1"/>
  <c r="AD46" i="3"/>
  <c r="X5" i="12" s="1"/>
  <c r="AM46" i="3"/>
  <c r="AG5" i="12" s="1"/>
  <c r="AE46" i="3"/>
  <c r="Y5" i="12" s="1"/>
  <c r="AP46" i="3"/>
  <c r="W46" i="3"/>
  <c r="Q5" i="12" s="1"/>
  <c r="N46" i="3"/>
  <c r="H5" i="12" s="1"/>
  <c r="AI46" i="3"/>
  <c r="AC5" i="12" s="1"/>
  <c r="F21" i="3"/>
  <c r="P21" i="3" s="1"/>
  <c r="J8" i="8" s="1"/>
  <c r="H21" i="3"/>
  <c r="B8" i="8" s="1"/>
  <c r="Q89" i="3"/>
  <c r="K5" i="18" s="1"/>
  <c r="AC72" i="3"/>
  <c r="W2" i="16" s="1"/>
  <c r="AH89" i="3"/>
  <c r="AB5" i="18" s="1"/>
  <c r="L89" i="3"/>
  <c r="F5" i="18" s="1"/>
  <c r="Z15" i="3"/>
  <c r="T2" i="8" s="1"/>
  <c r="Y15" i="3"/>
  <c r="S2" i="8" s="1"/>
  <c r="R89" i="3"/>
  <c r="L5" i="18" s="1"/>
  <c r="AG89" i="3"/>
  <c r="AA5" i="18" s="1"/>
  <c r="T72" i="3"/>
  <c r="N2" i="16" s="1"/>
  <c r="Z46" i="3"/>
  <c r="T5" i="12" s="1"/>
  <c r="O26" i="3"/>
  <c r="I6" i="9" s="1"/>
  <c r="AB89" i="3"/>
  <c r="V5" i="18" s="1"/>
  <c r="J37" i="3"/>
  <c r="D3" i="11" s="1"/>
  <c r="N37" i="3"/>
  <c r="H3" i="11" s="1"/>
  <c r="R37" i="3"/>
  <c r="L3" i="11" s="1"/>
  <c r="V37" i="3"/>
  <c r="P3" i="11" s="1"/>
  <c r="Z37" i="3"/>
  <c r="T3" i="11" s="1"/>
  <c r="AD37" i="3"/>
  <c r="X3" i="11" s="1"/>
  <c r="AH37" i="3"/>
  <c r="AB3" i="11" s="1"/>
  <c r="AL37" i="3"/>
  <c r="AF3" i="11" s="1"/>
  <c r="AP37" i="3"/>
  <c r="K37" i="3"/>
  <c r="E3" i="11" s="1"/>
  <c r="O37" i="3"/>
  <c r="I3" i="11" s="1"/>
  <c r="S37" i="3"/>
  <c r="M3" i="11" s="1"/>
  <c r="W37" i="3"/>
  <c r="Q3" i="11" s="1"/>
  <c r="AA37" i="3"/>
  <c r="U3" i="11" s="1"/>
  <c r="AE37" i="3"/>
  <c r="Y3" i="11" s="1"/>
  <c r="AI37" i="3"/>
  <c r="AC3" i="11" s="1"/>
  <c r="AM37" i="3"/>
  <c r="AG3" i="11" s="1"/>
  <c r="L37" i="3"/>
  <c r="F3" i="11" s="1"/>
  <c r="P37" i="3"/>
  <c r="J3" i="11" s="1"/>
  <c r="T37" i="3"/>
  <c r="N3" i="11" s="1"/>
  <c r="X37" i="3"/>
  <c r="R3" i="11" s="1"/>
  <c r="AB37" i="3"/>
  <c r="V3" i="11" s="1"/>
  <c r="AF37" i="3"/>
  <c r="Z3" i="11" s="1"/>
  <c r="AJ37" i="3"/>
  <c r="AD3" i="11" s="1"/>
  <c r="AN37" i="3"/>
  <c r="AH3" i="11" s="1"/>
  <c r="M37" i="3"/>
  <c r="G3" i="11" s="1"/>
  <c r="U37" i="3"/>
  <c r="O3" i="11" s="1"/>
  <c r="AC37" i="3"/>
  <c r="W3" i="11" s="1"/>
  <c r="AK37" i="3"/>
  <c r="AE3" i="11" s="1"/>
  <c r="AG37" i="3"/>
  <c r="AA3" i="11" s="1"/>
  <c r="I37" i="3"/>
  <c r="C3" i="11" s="1"/>
  <c r="AO37" i="3"/>
  <c r="AI3" i="11" s="1"/>
  <c r="Q37" i="3"/>
  <c r="K3" i="11" s="1"/>
  <c r="Y37" i="3"/>
  <c r="S3" i="11" s="1"/>
  <c r="AF13" i="3"/>
  <c r="Z7" i="2" s="1"/>
  <c r="J70" i="3"/>
  <c r="N70" i="3"/>
  <c r="R70" i="3"/>
  <c r="V70" i="3"/>
  <c r="Z70" i="3"/>
  <c r="AD70" i="3"/>
  <c r="N61" i="3"/>
  <c r="V61" i="3"/>
  <c r="P5" i="14" s="1"/>
  <c r="AD61" i="3"/>
  <c r="X5" i="14" s="1"/>
  <c r="AO61" i="3"/>
  <c r="O61" i="3"/>
  <c r="I5" i="14" s="1"/>
  <c r="Z61" i="3"/>
  <c r="T5" i="14" s="1"/>
  <c r="AK61" i="3"/>
  <c r="R61" i="3"/>
  <c r="L5" i="14" s="1"/>
  <c r="S61" i="3"/>
  <c r="M5" i="14" s="1"/>
  <c r="L61" i="3"/>
  <c r="F5" i="14" s="1"/>
  <c r="W61" i="3"/>
  <c r="Q5" i="14" s="1"/>
  <c r="AH61" i="3"/>
  <c r="AI61" i="3"/>
  <c r="AC5" i="14" s="1"/>
  <c r="T61" i="3"/>
  <c r="N5" i="14" s="1"/>
  <c r="K45" i="3"/>
  <c r="E4" i="12" s="1"/>
  <c r="O45" i="3"/>
  <c r="I4" i="12" s="1"/>
  <c r="S45" i="3"/>
  <c r="M4" i="12" s="1"/>
  <c r="W45" i="3"/>
  <c r="Q4" i="12" s="1"/>
  <c r="AA45" i="3"/>
  <c r="U4" i="12" s="1"/>
  <c r="AE45" i="3"/>
  <c r="Y4" i="12" s="1"/>
  <c r="AI45" i="3"/>
  <c r="AC4" i="12" s="1"/>
  <c r="AM45" i="3"/>
  <c r="AG4" i="12" s="1"/>
  <c r="R45" i="3"/>
  <c r="L4" i="12" s="1"/>
  <c r="Y45" i="3"/>
  <c r="S4" i="12" s="1"/>
  <c r="AF45" i="3"/>
  <c r="Z4" i="12" s="1"/>
  <c r="M45" i="3"/>
  <c r="G4" i="12" s="1"/>
  <c r="T45" i="3"/>
  <c r="N4" i="12" s="1"/>
  <c r="AL45" i="3"/>
  <c r="AF4" i="12" s="1"/>
  <c r="I45" i="3"/>
  <c r="C4" i="12" s="1"/>
  <c r="P45" i="3"/>
  <c r="J4" i="12" s="1"/>
  <c r="AH45" i="3"/>
  <c r="AB4" i="12" s="1"/>
  <c r="AO45" i="3"/>
  <c r="AI4" i="12" s="1"/>
  <c r="J36" i="3"/>
  <c r="D2" i="11" s="1"/>
  <c r="N36" i="3"/>
  <c r="H2" i="11" s="1"/>
  <c r="R36" i="3"/>
  <c r="L2" i="11" s="1"/>
  <c r="V36" i="3"/>
  <c r="P2" i="11" s="1"/>
  <c r="Z36" i="3"/>
  <c r="T2" i="11" s="1"/>
  <c r="AD36" i="3"/>
  <c r="X2" i="11" s="1"/>
  <c r="AH36" i="3"/>
  <c r="AB2" i="11" s="1"/>
  <c r="AL36" i="3"/>
  <c r="AF2" i="11" s="1"/>
  <c r="AP36" i="3"/>
  <c r="P36" i="3"/>
  <c r="J2" i="11" s="1"/>
  <c r="X36" i="3"/>
  <c r="R2" i="11" s="1"/>
  <c r="AF36" i="3"/>
  <c r="Z2" i="11" s="1"/>
  <c r="AN36" i="3"/>
  <c r="AH2" i="11" s="1"/>
  <c r="I36" i="3"/>
  <c r="C2" i="11" s="1"/>
  <c r="Q36" i="3"/>
  <c r="K2" i="11" s="1"/>
  <c r="Y36" i="3"/>
  <c r="S2" i="11" s="1"/>
  <c r="AG36" i="3"/>
  <c r="AA2" i="11" s="1"/>
  <c r="AO36" i="3"/>
  <c r="AI2" i="11" s="1"/>
  <c r="O36" i="3"/>
  <c r="I2" i="11" s="1"/>
  <c r="AB36" i="3"/>
  <c r="V2" i="11" s="1"/>
  <c r="S36" i="3"/>
  <c r="M2" i="11" s="1"/>
  <c r="AC36" i="3"/>
  <c r="W2" i="11" s="1"/>
  <c r="AE36" i="3"/>
  <c r="Y2" i="11" s="1"/>
  <c r="W36" i="3"/>
  <c r="Q2" i="11" s="1"/>
  <c r="AJ36" i="3"/>
  <c r="AD2" i="11" s="1"/>
  <c r="H85" i="3"/>
  <c r="B8" i="17" s="1"/>
  <c r="F85" i="3"/>
  <c r="AI70" i="3"/>
  <c r="T36" i="3"/>
  <c r="N2" i="11" s="1"/>
  <c r="AJ91" i="3"/>
  <c r="AD7" i="18" s="1"/>
  <c r="AD91" i="3"/>
  <c r="X7" i="18" s="1"/>
  <c r="X91" i="3"/>
  <c r="R7" i="18" s="1"/>
  <c r="S91" i="3"/>
  <c r="M7" i="18" s="1"/>
  <c r="M91" i="3"/>
  <c r="G7" i="18" s="1"/>
  <c r="AM70" i="3"/>
  <c r="AC70" i="3"/>
  <c r="X70" i="3"/>
  <c r="S70" i="3"/>
  <c r="M70" i="3"/>
  <c r="AN45" i="3"/>
  <c r="AH4" i="12" s="1"/>
  <c r="AC45" i="3"/>
  <c r="W4" i="12" s="1"/>
  <c r="AM36" i="3"/>
  <c r="AG2" i="11" s="1"/>
  <c r="M36" i="3"/>
  <c r="G2" i="11" s="1"/>
  <c r="R91" i="3"/>
  <c r="L7" i="18" s="1"/>
  <c r="AH70" i="3"/>
  <c r="AK45" i="3"/>
  <c r="AE4" i="12" s="1"/>
  <c r="AB45" i="3"/>
  <c r="V4" i="12" s="1"/>
  <c r="Q45" i="3"/>
  <c r="K4" i="12" s="1"/>
  <c r="AK36" i="3"/>
  <c r="AE2" i="11" s="1"/>
  <c r="L36" i="3"/>
  <c r="F2" i="11" s="1"/>
  <c r="AH91" i="3"/>
  <c r="AB7" i="18" s="1"/>
  <c r="AC91" i="3"/>
  <c r="W7" i="18" s="1"/>
  <c r="W91" i="3"/>
  <c r="Q7" i="18" s="1"/>
  <c r="L91" i="3"/>
  <c r="F7" i="18" s="1"/>
  <c r="AL70" i="3"/>
  <c r="AG70" i="3"/>
  <c r="AB70" i="3"/>
  <c r="W70" i="3"/>
  <c r="Q70" i="3"/>
  <c r="L70" i="3"/>
  <c r="Z45" i="3"/>
  <c r="T4" i="12" s="1"/>
  <c r="K36" i="3"/>
  <c r="E2" i="11" s="1"/>
  <c r="AF17" i="3"/>
  <c r="Z4" i="8" s="1"/>
  <c r="AK32" i="3"/>
  <c r="AE5" i="10" s="1"/>
  <c r="P32" i="3"/>
  <c r="J5" i="10" s="1"/>
  <c r="Q32" i="3"/>
  <c r="K5" i="10" s="1"/>
  <c r="AD32" i="3"/>
  <c r="X5" i="10" s="1"/>
  <c r="AN91" i="3"/>
  <c r="AH7" i="18" s="1"/>
  <c r="AG91" i="3"/>
  <c r="AA7" i="18" s="1"/>
  <c r="V91" i="3"/>
  <c r="P7" i="18" s="1"/>
  <c r="Q91" i="3"/>
  <c r="K7" i="18" s="1"/>
  <c r="AP70" i="3"/>
  <c r="AK70" i="3"/>
  <c r="AJ45" i="3"/>
  <c r="AD4" i="12" s="1"/>
  <c r="N45" i="3"/>
  <c r="H4" i="12" s="1"/>
  <c r="AI36" i="3"/>
  <c r="AC2" i="11" s="1"/>
  <c r="AO70" i="3"/>
  <c r="AF70" i="3"/>
  <c r="AA70" i="3"/>
  <c r="U70" i="3"/>
  <c r="P70" i="3"/>
  <c r="K70" i="3"/>
  <c r="X45" i="3"/>
  <c r="R4" i="12" s="1"/>
  <c r="AI47" i="3"/>
  <c r="AC6" i="12" s="1"/>
  <c r="AB47" i="3"/>
  <c r="V6" i="12" s="1"/>
  <c r="U47" i="3"/>
  <c r="O6" i="12" s="1"/>
  <c r="P38" i="3"/>
  <c r="J4" i="11" s="1"/>
  <c r="AM47" i="3"/>
  <c r="AG6" i="12" s="1"/>
  <c r="AF47" i="3"/>
  <c r="Z6" i="12" s="1"/>
  <c r="Y47" i="3"/>
  <c r="S6" i="12" s="1"/>
  <c r="X38" i="3"/>
  <c r="R4" i="11" s="1"/>
  <c r="N38" i="3"/>
  <c r="H4" i="11" s="1"/>
  <c r="AK47" i="3"/>
  <c r="AE6" i="12" s="1"/>
  <c r="S47" i="3"/>
  <c r="M6" i="12" s="1"/>
  <c r="AL38" i="3"/>
  <c r="AF4" i="11" s="1"/>
  <c r="W38" i="3"/>
  <c r="Q4" i="11" s="1"/>
  <c r="E8" i="3"/>
  <c r="E12" i="3" s="1"/>
  <c r="F12" i="3" s="1"/>
  <c r="E22" i="3"/>
  <c r="F22" i="3" s="1"/>
  <c r="E79" i="3"/>
  <c r="P63" i="3"/>
  <c r="J7" i="14" s="1"/>
  <c r="X63" i="3"/>
  <c r="R7" i="14" s="1"/>
  <c r="AF63" i="3"/>
  <c r="Z7" i="14" s="1"/>
  <c r="AN63" i="3"/>
  <c r="AH7" i="14" s="1"/>
  <c r="K63" i="3"/>
  <c r="E7" i="14" s="1"/>
  <c r="S63" i="3"/>
  <c r="M7" i="14" s="1"/>
  <c r="AA63" i="3"/>
  <c r="U7" i="14" s="1"/>
  <c r="AI63" i="3"/>
  <c r="AC7" i="14" s="1"/>
  <c r="I63" i="3"/>
  <c r="C7" i="14" s="1"/>
  <c r="T63" i="3"/>
  <c r="N7" i="14" s="1"/>
  <c r="AD63" i="3"/>
  <c r="X7" i="14" s="1"/>
  <c r="AO63" i="3"/>
  <c r="AI7" i="14" s="1"/>
  <c r="L63" i="3"/>
  <c r="F7" i="14" s="1"/>
  <c r="J63" i="3"/>
  <c r="D7" i="14" s="1"/>
  <c r="U63" i="3"/>
  <c r="O7" i="14" s="1"/>
  <c r="AE63" i="3"/>
  <c r="Y7" i="14" s="1"/>
  <c r="AP63" i="3"/>
  <c r="AJ7" i="14" s="1"/>
  <c r="AG63" i="3"/>
  <c r="AA7" i="14" s="1"/>
  <c r="M63" i="3"/>
  <c r="G7" i="14" s="1"/>
  <c r="W63" i="3"/>
  <c r="Q7" i="14" s="1"/>
  <c r="V63" i="3"/>
  <c r="P7" i="14" s="1"/>
  <c r="AH63" i="3"/>
  <c r="AB7" i="14" s="1"/>
  <c r="O63" i="3"/>
  <c r="I7" i="14" s="1"/>
  <c r="Z63" i="3"/>
  <c r="T7" i="14" s="1"/>
  <c r="AK63" i="3"/>
  <c r="AE7" i="14" s="1"/>
  <c r="Q63" i="3"/>
  <c r="K7" i="14" s="1"/>
  <c r="AB63" i="3"/>
  <c r="V7" i="14" s="1"/>
  <c r="AL63" i="3"/>
  <c r="AF7" i="14" s="1"/>
  <c r="Y63" i="3"/>
  <c r="S7" i="14" s="1"/>
  <c r="AJ63" i="3"/>
  <c r="AD7" i="14" s="1"/>
  <c r="AM63" i="3"/>
  <c r="AG7" i="14" s="1"/>
  <c r="AC63" i="3"/>
  <c r="W7" i="14" s="1"/>
  <c r="N63" i="3"/>
  <c r="H7" i="14" s="1"/>
  <c r="R63" i="3"/>
  <c r="L7" i="14" s="1"/>
  <c r="J47" i="3"/>
  <c r="D6" i="12" s="1"/>
  <c r="N47" i="3"/>
  <c r="H6" i="12" s="1"/>
  <c r="R47" i="3"/>
  <c r="L6" i="12" s="1"/>
  <c r="V47" i="3"/>
  <c r="P6" i="12" s="1"/>
  <c r="Z47" i="3"/>
  <c r="T6" i="12" s="1"/>
  <c r="AD47" i="3"/>
  <c r="X6" i="12" s="1"/>
  <c r="AH47" i="3"/>
  <c r="AB6" i="12" s="1"/>
  <c r="AL47" i="3"/>
  <c r="AF6" i="12" s="1"/>
  <c r="AP47" i="3"/>
  <c r="I38" i="3"/>
  <c r="C4" i="11" s="1"/>
  <c r="M38" i="3"/>
  <c r="G4" i="11" s="1"/>
  <c r="Q38" i="3"/>
  <c r="K4" i="11" s="1"/>
  <c r="U38" i="3"/>
  <c r="O4" i="11" s="1"/>
  <c r="Y38" i="3"/>
  <c r="S4" i="11" s="1"/>
  <c r="AC38" i="3"/>
  <c r="W4" i="11" s="1"/>
  <c r="AG38" i="3"/>
  <c r="AA4" i="11" s="1"/>
  <c r="AK38" i="3"/>
  <c r="AE4" i="11" s="1"/>
  <c r="AO38" i="3"/>
  <c r="AI4" i="11" s="1"/>
  <c r="J38" i="3"/>
  <c r="D4" i="11" s="1"/>
  <c r="R38" i="3"/>
  <c r="L4" i="11" s="1"/>
  <c r="Z38" i="3"/>
  <c r="T4" i="11" s="1"/>
  <c r="AH38" i="3"/>
  <c r="AB4" i="11" s="1"/>
  <c r="AP38" i="3"/>
  <c r="K38" i="3"/>
  <c r="E4" i="11" s="1"/>
  <c r="S38" i="3"/>
  <c r="M4" i="11" s="1"/>
  <c r="AA38" i="3"/>
  <c r="U4" i="11" s="1"/>
  <c r="AI38" i="3"/>
  <c r="AC4" i="11" s="1"/>
  <c r="H92" i="3"/>
  <c r="B8" i="18" s="1"/>
  <c r="F92" i="3"/>
  <c r="P55" i="3"/>
  <c r="X55" i="3"/>
  <c r="R6" i="13" s="1"/>
  <c r="AF55" i="3"/>
  <c r="Z6" i="13" s="1"/>
  <c r="AN55" i="3"/>
  <c r="AH6" i="13" s="1"/>
  <c r="K55" i="3"/>
  <c r="E6" i="13" s="1"/>
  <c r="S55" i="3"/>
  <c r="M6" i="13" s="1"/>
  <c r="AA55" i="3"/>
  <c r="U6" i="13" s="1"/>
  <c r="AI55" i="3"/>
  <c r="AC6" i="13" s="1"/>
  <c r="L55" i="3"/>
  <c r="F6" i="13" s="1"/>
  <c r="T55" i="3"/>
  <c r="AB55" i="3"/>
  <c r="V6" i="13" s="1"/>
  <c r="AJ55" i="3"/>
  <c r="AD6" i="13" s="1"/>
  <c r="U55" i="3"/>
  <c r="O6" i="13" s="1"/>
  <c r="AG55" i="3"/>
  <c r="AA6" i="13" s="1"/>
  <c r="J55" i="3"/>
  <c r="D6" i="13" s="1"/>
  <c r="M55" i="3"/>
  <c r="G6" i="13" s="1"/>
  <c r="I55" i="3"/>
  <c r="C6" i="13" s="1"/>
  <c r="V55" i="3"/>
  <c r="P6" i="13" s="1"/>
  <c r="AH55" i="3"/>
  <c r="AB6" i="13" s="1"/>
  <c r="W55" i="3"/>
  <c r="Q6" i="13" s="1"/>
  <c r="AK55" i="3"/>
  <c r="AE6" i="13" s="1"/>
  <c r="Y55" i="3"/>
  <c r="S6" i="13" s="1"/>
  <c r="AL55" i="3"/>
  <c r="AF6" i="13" s="1"/>
  <c r="O55" i="3"/>
  <c r="I6" i="13" s="1"/>
  <c r="AC55" i="3"/>
  <c r="W6" i="13" s="1"/>
  <c r="AO55" i="3"/>
  <c r="AI6" i="13" s="1"/>
  <c r="Q55" i="3"/>
  <c r="K6" i="13" s="1"/>
  <c r="AD55" i="3"/>
  <c r="X6" i="13" s="1"/>
  <c r="AP55" i="3"/>
  <c r="AM55" i="3"/>
  <c r="AG6" i="13" s="1"/>
  <c r="N55" i="3"/>
  <c r="H6" i="13" s="1"/>
  <c r="R55" i="3"/>
  <c r="L6" i="13" s="1"/>
  <c r="AE55" i="3"/>
  <c r="Y6" i="13" s="1"/>
  <c r="Z55" i="3"/>
  <c r="T6" i="13" s="1"/>
  <c r="AG20" i="3"/>
  <c r="AA7" i="8" s="1"/>
  <c r="S20" i="3"/>
  <c r="M7" i="8" s="1"/>
  <c r="N53" i="3"/>
  <c r="H4" i="13" s="1"/>
  <c r="V53" i="3"/>
  <c r="P4" i="13" s="1"/>
  <c r="AD53" i="3"/>
  <c r="X4" i="13" s="1"/>
  <c r="AL53" i="3"/>
  <c r="AF4" i="13" s="1"/>
  <c r="I53" i="3"/>
  <c r="C4" i="13" s="1"/>
  <c r="Q53" i="3"/>
  <c r="K4" i="13" s="1"/>
  <c r="Y53" i="3"/>
  <c r="S4" i="13" s="1"/>
  <c r="AG53" i="3"/>
  <c r="AA4" i="13" s="1"/>
  <c r="AO53" i="3"/>
  <c r="AI4" i="13" s="1"/>
  <c r="J53" i="3"/>
  <c r="D4" i="13" s="1"/>
  <c r="R53" i="3"/>
  <c r="L4" i="13" s="1"/>
  <c r="Z53" i="3"/>
  <c r="T4" i="13" s="1"/>
  <c r="AH53" i="3"/>
  <c r="AB4" i="13" s="1"/>
  <c r="AP53" i="3"/>
  <c r="M53" i="3"/>
  <c r="G4" i="13" s="1"/>
  <c r="AA53" i="3"/>
  <c r="U4" i="13" s="1"/>
  <c r="AM53" i="3"/>
  <c r="AG4" i="13" s="1"/>
  <c r="S53" i="3"/>
  <c r="M4" i="13" s="1"/>
  <c r="AE53" i="3"/>
  <c r="Y4" i="13" s="1"/>
  <c r="T53" i="3"/>
  <c r="N4" i="13" s="1"/>
  <c r="AF53" i="3"/>
  <c r="Z4" i="13" s="1"/>
  <c r="O53" i="3"/>
  <c r="I4" i="13" s="1"/>
  <c r="AB53" i="3"/>
  <c r="V4" i="13" s="1"/>
  <c r="AN53" i="3"/>
  <c r="AH4" i="13" s="1"/>
  <c r="P53" i="3"/>
  <c r="J4" i="13" s="1"/>
  <c r="AC53" i="3"/>
  <c r="W4" i="13" s="1"/>
  <c r="U53" i="3"/>
  <c r="O4" i="13" s="1"/>
  <c r="AI53" i="3"/>
  <c r="AC4" i="13" s="1"/>
  <c r="K53" i="3"/>
  <c r="E4" i="13" s="1"/>
  <c r="W53" i="3"/>
  <c r="Q4" i="13" s="1"/>
  <c r="AJ53" i="3"/>
  <c r="AD4" i="13" s="1"/>
  <c r="X53" i="3"/>
  <c r="R4" i="13" s="1"/>
  <c r="AK53" i="3"/>
  <c r="AE4" i="13" s="1"/>
  <c r="L53" i="3"/>
  <c r="F4" i="13" s="1"/>
  <c r="Z78" i="3"/>
  <c r="T8" i="16" s="1"/>
  <c r="AJ42" i="3"/>
  <c r="AD8" i="11" s="1"/>
  <c r="AB42" i="3"/>
  <c r="V8" i="11" s="1"/>
  <c r="T42" i="3"/>
  <c r="N8" i="11" s="1"/>
  <c r="L42" i="3"/>
  <c r="F8" i="11" s="1"/>
  <c r="AK78" i="3"/>
  <c r="AE8" i="16" s="1"/>
  <c r="AA78" i="3"/>
  <c r="U8" i="16" s="1"/>
  <c r="P78" i="3"/>
  <c r="J8" i="16" s="1"/>
  <c r="F79" i="3"/>
  <c r="L52" i="3"/>
  <c r="F3" i="13" s="1"/>
  <c r="N52" i="3"/>
  <c r="H3" i="13" s="1"/>
  <c r="AL52" i="3"/>
  <c r="AF3" i="13" s="1"/>
  <c r="AF52" i="3"/>
  <c r="Z3" i="13" s="1"/>
  <c r="F58" i="3"/>
  <c r="H58" i="3"/>
  <c r="B2" i="14" s="1"/>
  <c r="AO20" i="3"/>
  <c r="AI7" i="8" s="1"/>
  <c r="AC20" i="3"/>
  <c r="W7" i="8" s="1"/>
  <c r="L51" i="3"/>
  <c r="T51" i="3"/>
  <c r="AB51" i="3"/>
  <c r="AJ51" i="3"/>
  <c r="O51" i="3"/>
  <c r="W51" i="3"/>
  <c r="AE51" i="3"/>
  <c r="Y2" i="13" s="1"/>
  <c r="AM51" i="3"/>
  <c r="AG2" i="13" s="1"/>
  <c r="P51" i="3"/>
  <c r="J2" i="13" s="1"/>
  <c r="Z51" i="3"/>
  <c r="AK51" i="3"/>
  <c r="AC51" i="3"/>
  <c r="AD51" i="3"/>
  <c r="Q51" i="3"/>
  <c r="AA51" i="3"/>
  <c r="U2" i="13" s="1"/>
  <c r="AL51" i="3"/>
  <c r="AF2" i="13" s="1"/>
  <c r="AN51" i="3"/>
  <c r="AH2" i="13" s="1"/>
  <c r="AO51" i="3"/>
  <c r="R51" i="3"/>
  <c r="S51" i="3"/>
  <c r="K51" i="3"/>
  <c r="V51" i="3"/>
  <c r="AG51" i="3"/>
  <c r="AA2" i="13" s="1"/>
  <c r="I51" i="3"/>
  <c r="C2" i="13" s="1"/>
  <c r="M51" i="3"/>
  <c r="X51" i="3"/>
  <c r="AH51" i="3"/>
  <c r="AP51" i="3"/>
  <c r="U51" i="3"/>
  <c r="Y51" i="3"/>
  <c r="N51" i="3"/>
  <c r="J51" i="3"/>
  <c r="D2" i="13" s="1"/>
  <c r="AF51" i="3"/>
  <c r="Z2" i="13" s="1"/>
  <c r="AI51" i="3"/>
  <c r="AH78" i="3"/>
  <c r="AB8" i="16" s="1"/>
  <c r="AP42" i="3"/>
  <c r="AH42" i="3"/>
  <c r="AB8" i="11" s="1"/>
  <c r="Z42" i="3"/>
  <c r="T8" i="11" s="1"/>
  <c r="R42" i="3"/>
  <c r="L8" i="11" s="1"/>
  <c r="I42" i="3"/>
  <c r="C8" i="11" s="1"/>
  <c r="F59" i="3"/>
  <c r="H59" i="3"/>
  <c r="B3" i="14" s="1"/>
  <c r="AI78" i="3"/>
  <c r="AC8" i="16" s="1"/>
  <c r="X78" i="3"/>
  <c r="R8" i="16" s="1"/>
  <c r="M78" i="3"/>
  <c r="G8" i="16" s="1"/>
  <c r="F54" i="3"/>
  <c r="H54" i="3"/>
  <c r="B5" i="13" s="1"/>
  <c r="F60" i="3"/>
  <c r="H60" i="3"/>
  <c r="B4" i="14" s="1"/>
  <c r="AG78" i="3"/>
  <c r="AA8" i="16" s="1"/>
  <c r="W78" i="3"/>
  <c r="Q8" i="16" s="1"/>
  <c r="L78" i="3"/>
  <c r="F8" i="16" s="1"/>
  <c r="P42" i="3"/>
  <c r="J8" i="11" s="1"/>
  <c r="AF78" i="3"/>
  <c r="Z8" i="16" s="1"/>
  <c r="U78" i="3"/>
  <c r="O8" i="16" s="1"/>
  <c r="K78" i="3"/>
  <c r="E8" i="16" s="1"/>
  <c r="N78" i="3"/>
  <c r="H8" i="16" s="1"/>
  <c r="AM42" i="3"/>
  <c r="AG8" i="11" s="1"/>
  <c r="AE42" i="3"/>
  <c r="Y8" i="11" s="1"/>
  <c r="W42" i="3"/>
  <c r="Q8" i="11" s="1"/>
  <c r="F56" i="3"/>
  <c r="H56" i="3"/>
  <c r="AO78" i="3"/>
  <c r="AI8" i="16" s="1"/>
  <c r="AE78" i="3"/>
  <c r="Y8" i="16" s="1"/>
  <c r="T78" i="3"/>
  <c r="N8" i="16" s="1"/>
  <c r="AM86" i="3"/>
  <c r="AG2" i="18" s="1"/>
  <c r="AH86" i="3"/>
  <c r="AB2" i="18" s="1"/>
  <c r="T26" i="3"/>
  <c r="N6" i="9" s="1"/>
  <c r="V26" i="3"/>
  <c r="P6" i="9" s="1"/>
  <c r="X26" i="3"/>
  <c r="R6" i="9" s="1"/>
  <c r="J26" i="3"/>
  <c r="D6" i="9" s="1"/>
  <c r="U86" i="3"/>
  <c r="O2" i="18" s="1"/>
  <c r="R21" i="3"/>
  <c r="L8" i="8" s="1"/>
  <c r="Y21" i="3"/>
  <c r="S8" i="8" s="1"/>
  <c r="AN21" i="3"/>
  <c r="AH8" i="8" s="1"/>
  <c r="I21" i="3"/>
  <c r="C8" i="8" s="1"/>
  <c r="J21" i="3"/>
  <c r="D8" i="8" s="1"/>
  <c r="AI21" i="3"/>
  <c r="AC8" i="8" s="1"/>
  <c r="AJ21" i="3"/>
  <c r="AD8" i="8" s="1"/>
  <c r="AK21" i="3"/>
  <c r="AE8" i="8" s="1"/>
  <c r="F64" i="3"/>
  <c r="B8" i="14"/>
  <c r="B7" i="13"/>
  <c r="H35" i="3"/>
  <c r="B8" i="10" s="1"/>
  <c r="F35" i="3"/>
  <c r="E24" i="3"/>
  <c r="F24" i="3" s="1"/>
  <c r="E30" i="3"/>
  <c r="F30" i="3" s="1"/>
  <c r="J20" i="3"/>
  <c r="D7" i="8" s="1"/>
  <c r="N20" i="3"/>
  <c r="H7" i="8" s="1"/>
  <c r="R20" i="3"/>
  <c r="L7" i="8" s="1"/>
  <c r="V20" i="3"/>
  <c r="P7" i="8" s="1"/>
  <c r="Z20" i="3"/>
  <c r="T7" i="8" s="1"/>
  <c r="AD20" i="3"/>
  <c r="X7" i="8" s="1"/>
  <c r="AH20" i="3"/>
  <c r="AB7" i="8" s="1"/>
  <c r="AL20" i="3"/>
  <c r="AF7" i="8" s="1"/>
  <c r="AP20" i="3"/>
  <c r="L20" i="3"/>
  <c r="F7" i="8" s="1"/>
  <c r="P20" i="3"/>
  <c r="J7" i="8" s="1"/>
  <c r="T20" i="3"/>
  <c r="N7" i="8" s="1"/>
  <c r="X20" i="3"/>
  <c r="R7" i="8" s="1"/>
  <c r="AB20" i="3"/>
  <c r="V7" i="8" s="1"/>
  <c r="AF20" i="3"/>
  <c r="Z7" i="8" s="1"/>
  <c r="AJ20" i="3"/>
  <c r="AD7" i="8" s="1"/>
  <c r="AN20" i="3"/>
  <c r="AH7" i="8" s="1"/>
  <c r="M13" i="3"/>
  <c r="G7" i="2" s="1"/>
  <c r="W13" i="3"/>
  <c r="Q7" i="2" s="1"/>
  <c r="AK13" i="3"/>
  <c r="AE7" i="2" s="1"/>
  <c r="AD13" i="3"/>
  <c r="X7" i="2" s="1"/>
  <c r="AE13" i="3"/>
  <c r="Y7" i="2" s="1"/>
  <c r="AM13" i="3"/>
  <c r="AG7" i="2" s="1"/>
  <c r="L13" i="3"/>
  <c r="F7" i="2" s="1"/>
  <c r="R13" i="3"/>
  <c r="L7" i="2" s="1"/>
  <c r="Z13" i="3"/>
  <c r="T7" i="2" s="1"/>
  <c r="AH13" i="3"/>
  <c r="AB7" i="2" s="1"/>
  <c r="S13" i="3"/>
  <c r="M7" i="2" s="1"/>
  <c r="AA13" i="3"/>
  <c r="U7" i="2" s="1"/>
  <c r="AO13" i="3"/>
  <c r="AI7" i="2" s="1"/>
  <c r="K27" i="3"/>
  <c r="E7" i="9" s="1"/>
  <c r="O27" i="3"/>
  <c r="I7" i="9" s="1"/>
  <c r="S27" i="3"/>
  <c r="M7" i="9" s="1"/>
  <c r="W27" i="3"/>
  <c r="Q7" i="9" s="1"/>
  <c r="AA27" i="3"/>
  <c r="U7" i="9" s="1"/>
  <c r="AE27" i="3"/>
  <c r="Y7" i="9" s="1"/>
  <c r="AI27" i="3"/>
  <c r="AC7" i="9" s="1"/>
  <c r="AM27" i="3"/>
  <c r="AG7" i="9" s="1"/>
  <c r="L27" i="3"/>
  <c r="F7" i="9" s="1"/>
  <c r="P27" i="3"/>
  <c r="J7" i="9" s="1"/>
  <c r="T27" i="3"/>
  <c r="N7" i="9" s="1"/>
  <c r="X27" i="3"/>
  <c r="R7" i="9" s="1"/>
  <c r="AB27" i="3"/>
  <c r="V7" i="9" s="1"/>
  <c r="AF27" i="3"/>
  <c r="Z7" i="9" s="1"/>
  <c r="AJ27" i="3"/>
  <c r="AD7" i="9" s="1"/>
  <c r="AN27" i="3"/>
  <c r="AH7" i="9" s="1"/>
  <c r="I27" i="3"/>
  <c r="C7" i="9" s="1"/>
  <c r="M27" i="3"/>
  <c r="G7" i="9" s="1"/>
  <c r="Q27" i="3"/>
  <c r="K7" i="9" s="1"/>
  <c r="U27" i="3"/>
  <c r="O7" i="9" s="1"/>
  <c r="Y27" i="3"/>
  <c r="S7" i="9" s="1"/>
  <c r="AC27" i="3"/>
  <c r="W7" i="9" s="1"/>
  <c r="AG27" i="3"/>
  <c r="AA7" i="9" s="1"/>
  <c r="AK27" i="3"/>
  <c r="AE7" i="9" s="1"/>
  <c r="AO27" i="3"/>
  <c r="AI7" i="9" s="1"/>
  <c r="AF85" i="3"/>
  <c r="Z8" i="17" s="1"/>
  <c r="L85" i="3"/>
  <c r="F8" i="17" s="1"/>
  <c r="N85" i="3"/>
  <c r="H8" i="17" s="1"/>
  <c r="V85" i="3"/>
  <c r="P8" i="17" s="1"/>
  <c r="AD85" i="3"/>
  <c r="X8" i="17" s="1"/>
  <c r="AL85" i="3"/>
  <c r="AF8" i="17" s="1"/>
  <c r="O85" i="3"/>
  <c r="I8" i="17" s="1"/>
  <c r="W85" i="3"/>
  <c r="Q8" i="17" s="1"/>
  <c r="AE85" i="3"/>
  <c r="Y8" i="17" s="1"/>
  <c r="AM85" i="3"/>
  <c r="AG8" i="17" s="1"/>
  <c r="Q85" i="3"/>
  <c r="K8" i="17" s="1"/>
  <c r="Y85" i="3"/>
  <c r="S8" i="17" s="1"/>
  <c r="AG85" i="3"/>
  <c r="AA8" i="17" s="1"/>
  <c r="AO85" i="3"/>
  <c r="AI8" i="17" s="1"/>
  <c r="J85" i="3"/>
  <c r="D8" i="17" s="1"/>
  <c r="R85" i="3"/>
  <c r="L8" i="17" s="1"/>
  <c r="Z85" i="3"/>
  <c r="T8" i="17" s="1"/>
  <c r="AH85" i="3"/>
  <c r="AB8" i="17" s="1"/>
  <c r="AP85" i="3"/>
  <c r="K85" i="3"/>
  <c r="E8" i="17" s="1"/>
  <c r="S85" i="3"/>
  <c r="M8" i="17" s="1"/>
  <c r="AA85" i="3"/>
  <c r="U8" i="17" s="1"/>
  <c r="AI85" i="3"/>
  <c r="AC8" i="17" s="1"/>
  <c r="I85" i="3"/>
  <c r="C8" i="17" s="1"/>
  <c r="X85" i="3"/>
  <c r="R8" i="17" s="1"/>
  <c r="N6" i="13"/>
  <c r="J6" i="13"/>
  <c r="F31" i="3"/>
  <c r="AB14" i="3"/>
  <c r="V8" i="2" s="1"/>
  <c r="Y14" i="3"/>
  <c r="S8" i="2" s="1"/>
  <c r="V14" i="3"/>
  <c r="P8" i="2" s="1"/>
  <c r="AA14" i="3"/>
  <c r="U8" i="2" s="1"/>
  <c r="AJ14" i="3"/>
  <c r="AD8" i="2" s="1"/>
  <c r="AG14" i="3"/>
  <c r="AA8" i="2" s="1"/>
  <c r="AH14" i="3"/>
  <c r="AB8" i="2" s="1"/>
  <c r="AI14" i="3"/>
  <c r="AC8" i="2" s="1"/>
  <c r="AD14" i="3"/>
  <c r="X8" i="2" s="1"/>
  <c r="AN14" i="3"/>
  <c r="AH8" i="2" s="1"/>
  <c r="AK14" i="3"/>
  <c r="AE8" i="2" s="1"/>
  <c r="AL14" i="3"/>
  <c r="AF8" i="2" s="1"/>
  <c r="AM14" i="3"/>
  <c r="AG8" i="2" s="1"/>
  <c r="L14" i="3"/>
  <c r="F8" i="2" s="1"/>
  <c r="K14" i="3"/>
  <c r="E8" i="2" s="1"/>
  <c r="AO14" i="3"/>
  <c r="AI8" i="2" s="1"/>
  <c r="AP14" i="3"/>
  <c r="J14" i="3"/>
  <c r="D8" i="2" s="1"/>
  <c r="B8" i="13"/>
  <c r="F57" i="3"/>
  <c r="U85" i="3"/>
  <c r="O8" i="17" s="1"/>
  <c r="D16" i="3"/>
  <c r="F9" i="3"/>
  <c r="AN92" i="3"/>
  <c r="AH8" i="18" s="1"/>
  <c r="AF92" i="3"/>
  <c r="Z8" i="18" s="1"/>
  <c r="X92" i="3"/>
  <c r="R8" i="18" s="1"/>
  <c r="P92" i="3"/>
  <c r="J8" i="18" s="1"/>
  <c r="F28" i="3"/>
  <c r="AM92" i="3"/>
  <c r="AG8" i="18" s="1"/>
  <c r="AE92" i="3"/>
  <c r="Y8" i="18" s="1"/>
  <c r="W92" i="3"/>
  <c r="Q8" i="18" s="1"/>
  <c r="O92" i="3"/>
  <c r="I8" i="18" s="1"/>
  <c r="AL92" i="3"/>
  <c r="AF8" i="18" s="1"/>
  <c r="AD92" i="3"/>
  <c r="X8" i="18" s="1"/>
  <c r="V92" i="3"/>
  <c r="P8" i="18" s="1"/>
  <c r="N92" i="3"/>
  <c r="H8" i="18" s="1"/>
  <c r="AK92" i="3"/>
  <c r="AE8" i="18" s="1"/>
  <c r="AC92" i="3"/>
  <c r="W8" i="18" s="1"/>
  <c r="U92" i="3"/>
  <c r="O8" i="18" s="1"/>
  <c r="M92" i="3"/>
  <c r="G8" i="18" s="1"/>
  <c r="AJ92" i="3"/>
  <c r="AD8" i="18" s="1"/>
  <c r="AB92" i="3"/>
  <c r="V8" i="18" s="1"/>
  <c r="T92" i="3"/>
  <c r="N8" i="18" s="1"/>
  <c r="L92" i="3"/>
  <c r="F8" i="18" s="1"/>
  <c r="I92" i="3"/>
  <c r="C8" i="18" s="1"/>
  <c r="AI92" i="3"/>
  <c r="AC8" i="18" s="1"/>
  <c r="AA92" i="3"/>
  <c r="U8" i="18" s="1"/>
  <c r="S92" i="3"/>
  <c r="M8" i="18" s="1"/>
  <c r="AD2" i="13"/>
  <c r="V2" i="13"/>
  <c r="R2" i="13"/>
  <c r="N2" i="13"/>
  <c r="F2" i="13"/>
  <c r="AC2" i="13"/>
  <c r="Q2" i="13"/>
  <c r="M2" i="13"/>
  <c r="I2" i="13"/>
  <c r="E2" i="13"/>
  <c r="AB2" i="13"/>
  <c r="X2" i="13"/>
  <c r="T2" i="13"/>
  <c r="P2" i="13"/>
  <c r="L2" i="13"/>
  <c r="H2" i="13"/>
  <c r="AI2" i="13"/>
  <c r="AE2" i="13"/>
  <c r="W2" i="13"/>
  <c r="S2" i="13"/>
  <c r="O2" i="13"/>
  <c r="K2" i="13"/>
  <c r="G2" i="13"/>
  <c r="Z83" i="3"/>
  <c r="T6" i="17" s="1"/>
  <c r="AG83" i="3"/>
  <c r="AA6" i="17" s="1"/>
  <c r="AM83" i="3"/>
  <c r="AG6" i="17" s="1"/>
  <c r="AL83" i="3"/>
  <c r="AF6" i="17" s="1"/>
  <c r="AK83" i="3"/>
  <c r="AE6" i="17" s="1"/>
  <c r="AJ83" i="3"/>
  <c r="AD6" i="17" s="1"/>
  <c r="AN83" i="3"/>
  <c r="AH6" i="17" s="1"/>
  <c r="S83" i="3"/>
  <c r="M6" i="17" s="1"/>
  <c r="AP83" i="3"/>
  <c r="J83" i="3"/>
  <c r="D6" i="17" s="1"/>
  <c r="Q83" i="3"/>
  <c r="K6" i="17" s="1"/>
  <c r="X83" i="3"/>
  <c r="R6" i="17" s="1"/>
  <c r="W83" i="3"/>
  <c r="Q6" i="17" s="1"/>
  <c r="V83" i="3"/>
  <c r="P6" i="17" s="1"/>
  <c r="U83" i="3"/>
  <c r="O6" i="17" s="1"/>
  <c r="T83" i="3"/>
  <c r="N6" i="17" s="1"/>
  <c r="K83" i="3"/>
  <c r="E6" i="17" s="1"/>
  <c r="AI83" i="3"/>
  <c r="AC6" i="17" s="1"/>
  <c r="AH83" i="3"/>
  <c r="AB6" i="17" s="1"/>
  <c r="AO83" i="3"/>
  <c r="AI6" i="17" s="1"/>
  <c r="I83" i="3"/>
  <c r="C6" i="17" s="1"/>
  <c r="P83" i="3"/>
  <c r="J6" i="17" s="1"/>
  <c r="O83" i="3"/>
  <c r="I6" i="17" s="1"/>
  <c r="N83" i="3"/>
  <c r="H6" i="17" s="1"/>
  <c r="M83" i="3"/>
  <c r="G6" i="17" s="1"/>
  <c r="AB5" i="14"/>
  <c r="H5" i="14"/>
  <c r="AI5" i="14"/>
  <c r="AE5" i="14"/>
  <c r="AO29" i="3"/>
  <c r="AI2" i="10" s="1"/>
  <c r="M86" i="3"/>
  <c r="G2" i="18" s="1"/>
  <c r="AG86" i="3"/>
  <c r="AA2" i="18" s="1"/>
  <c r="W86" i="3"/>
  <c r="Q2" i="18" s="1"/>
  <c r="AK15" i="3"/>
  <c r="AE2" i="8" s="1"/>
  <c r="R86" i="3"/>
  <c r="L2" i="18" s="1"/>
  <c r="AN86" i="3"/>
  <c r="AH2" i="18" s="1"/>
  <c r="V86" i="3"/>
  <c r="P2" i="18" s="1"/>
  <c r="AP86" i="3"/>
  <c r="Q86" i="3"/>
  <c r="K2" i="18" s="1"/>
  <c r="AE86" i="3"/>
  <c r="Y2" i="18" s="1"/>
  <c r="AD86" i="3"/>
  <c r="X2" i="18" s="1"/>
  <c r="Z86" i="3"/>
  <c r="T2" i="18" s="1"/>
  <c r="I86" i="3"/>
  <c r="C2" i="18" s="1"/>
  <c r="AO86" i="3"/>
  <c r="AI2" i="18" s="1"/>
  <c r="L86" i="3"/>
  <c r="F2" i="18" s="1"/>
  <c r="AK86" i="3"/>
  <c r="AE2" i="18" s="1"/>
  <c r="Y86" i="3"/>
  <c r="S2" i="18" s="1"/>
  <c r="AM15" i="3"/>
  <c r="AG2" i="8" s="1"/>
  <c r="AP15" i="3"/>
  <c r="W15" i="3"/>
  <c r="Q2" i="8" s="1"/>
  <c r="AN15" i="3"/>
  <c r="AH2" i="8" s="1"/>
  <c r="J15" i="3"/>
  <c r="D2" i="8" s="1"/>
  <c r="AC15" i="3"/>
  <c r="W2" i="8" s="1"/>
  <c r="X15" i="3"/>
  <c r="R2" i="8" s="1"/>
  <c r="AG15" i="3"/>
  <c r="AA2" i="8" s="1"/>
  <c r="AJ15" i="3"/>
  <c r="AD2" i="8" s="1"/>
  <c r="S15" i="3"/>
  <c r="M2" i="8" s="1"/>
  <c r="P15" i="3"/>
  <c r="J2" i="8" s="1"/>
  <c r="Q15" i="3"/>
  <c r="K2" i="8" s="1"/>
  <c r="AM90" i="3"/>
  <c r="AG6" i="18" s="1"/>
  <c r="Z90" i="3"/>
  <c r="T6" i="18" s="1"/>
  <c r="AF90" i="3"/>
  <c r="Z6" i="18" s="1"/>
  <c r="P90" i="3"/>
  <c r="J6" i="18" s="1"/>
  <c r="Y90" i="3"/>
  <c r="S6" i="18" s="1"/>
  <c r="S90" i="3"/>
  <c r="M6" i="18" s="1"/>
  <c r="R90" i="3"/>
  <c r="L6" i="18" s="1"/>
  <c r="T90" i="3"/>
  <c r="N6" i="18" s="1"/>
  <c r="AI90" i="3"/>
  <c r="AC6" i="18" s="1"/>
  <c r="X90" i="3"/>
  <c r="R6" i="18" s="1"/>
  <c r="AL90" i="3"/>
  <c r="AF6" i="18" s="1"/>
  <c r="AH90" i="3"/>
  <c r="AB6" i="18" s="1"/>
  <c r="V90" i="3"/>
  <c r="P6" i="18" s="1"/>
  <c r="AB90" i="3"/>
  <c r="V6" i="18" s="1"/>
  <c r="AD90" i="3"/>
  <c r="X6" i="18" s="1"/>
  <c r="J90" i="3"/>
  <c r="D6" i="18" s="1"/>
  <c r="AC90" i="3"/>
  <c r="W6" i="18" s="1"/>
  <c r="W90" i="3"/>
  <c r="Q6" i="18" s="1"/>
  <c r="AJ90" i="3"/>
  <c r="AD6" i="18" s="1"/>
  <c r="AN90" i="3"/>
  <c r="AH6" i="18" s="1"/>
  <c r="AE90" i="3"/>
  <c r="Y6" i="18" s="1"/>
  <c r="L90" i="3"/>
  <c r="F6" i="18" s="1"/>
  <c r="AA90" i="3"/>
  <c r="U6" i="18" s="1"/>
  <c r="AK90" i="3"/>
  <c r="AE6" i="18" s="1"/>
  <c r="AO90" i="3"/>
  <c r="AI6" i="18" s="1"/>
  <c r="AP90" i="3"/>
  <c r="O90" i="3"/>
  <c r="I6" i="18" s="1"/>
  <c r="AG90" i="3"/>
  <c r="AA6" i="18" s="1"/>
  <c r="Q90" i="3"/>
  <c r="K6" i="18" s="1"/>
  <c r="I90" i="3"/>
  <c r="C6" i="18" s="1"/>
  <c r="U90" i="3"/>
  <c r="O6" i="18" s="1"/>
  <c r="M90" i="3"/>
  <c r="G6" i="18" s="1"/>
  <c r="K90" i="3"/>
  <c r="E6" i="18" s="1"/>
  <c r="N90" i="3"/>
  <c r="H6" i="18" s="1"/>
  <c r="X86" i="3"/>
  <c r="R2" i="18" s="1"/>
  <c r="AC86" i="3"/>
  <c r="W2" i="18" s="1"/>
  <c r="K86" i="3"/>
  <c r="E2" i="18" s="1"/>
  <c r="P86" i="3"/>
  <c r="J2" i="18" s="1"/>
  <c r="AA86" i="3"/>
  <c r="U2" i="18" s="1"/>
  <c r="J86" i="3"/>
  <c r="D2" i="18" s="1"/>
  <c r="AJ86" i="3"/>
  <c r="AD2" i="18" s="1"/>
  <c r="T86" i="3"/>
  <c r="N2" i="18" s="1"/>
  <c r="AI86" i="3"/>
  <c r="AC2" i="18" s="1"/>
  <c r="AF86" i="3"/>
  <c r="Z2" i="18" s="1"/>
  <c r="N86" i="3"/>
  <c r="H2" i="18" s="1"/>
  <c r="S86" i="3"/>
  <c r="M2" i="18" s="1"/>
  <c r="AL86" i="3"/>
  <c r="AF2" i="18" s="1"/>
  <c r="AB86" i="3"/>
  <c r="V2" i="18" s="1"/>
  <c r="O86" i="3"/>
  <c r="I2" i="18" s="1"/>
  <c r="K15" i="3"/>
  <c r="E2" i="8" s="1"/>
  <c r="AE15" i="3"/>
  <c r="Y2" i="8" s="1"/>
  <c r="T15" i="3"/>
  <c r="N2" i="8" s="1"/>
  <c r="O15" i="3"/>
  <c r="I2" i="8" s="1"/>
  <c r="N15" i="3"/>
  <c r="H2" i="8" s="1"/>
  <c r="AA15" i="3"/>
  <c r="U2" i="8" s="1"/>
  <c r="AD15" i="3"/>
  <c r="X2" i="8" s="1"/>
  <c r="R15" i="3"/>
  <c r="L2" i="8" s="1"/>
  <c r="AL15" i="3"/>
  <c r="AF2" i="8" s="1"/>
  <c r="AH15" i="3"/>
  <c r="AB2" i="8" s="1"/>
  <c r="M15" i="3"/>
  <c r="G2" i="8" s="1"/>
  <c r="V15" i="3"/>
  <c r="P2" i="8" s="1"/>
  <c r="AB15" i="3"/>
  <c r="V2" i="8" s="1"/>
  <c r="AO15" i="3"/>
  <c r="AI2" i="8" s="1"/>
  <c r="L15" i="3"/>
  <c r="F2" i="8" s="1"/>
  <c r="AF15" i="3"/>
  <c r="Z2" i="8" s="1"/>
  <c r="AI15" i="3"/>
  <c r="AC2" i="8" s="1"/>
  <c r="I15" i="3"/>
  <c r="C2" i="8" s="1"/>
  <c r="U15" i="3"/>
  <c r="O2" i="8" s="1"/>
  <c r="AP33" i="3"/>
  <c r="AE33" i="3"/>
  <c r="Y6" i="10" s="1"/>
  <c r="AL33" i="3"/>
  <c r="AF6" i="10" s="1"/>
  <c r="V33" i="3"/>
  <c r="P6" i="10" s="1"/>
  <c r="AG29" i="3"/>
  <c r="AA2" i="10" s="1"/>
  <c r="AK33" i="3"/>
  <c r="AE6" i="10" s="1"/>
  <c r="K33" i="3"/>
  <c r="E6" i="10" s="1"/>
  <c r="W33" i="3"/>
  <c r="Q6" i="10" s="1"/>
  <c r="AJ33" i="3"/>
  <c r="AD6" i="10" s="1"/>
  <c r="P33" i="3"/>
  <c r="J6" i="10" s="1"/>
  <c r="L29" i="3"/>
  <c r="F2" i="10" s="1"/>
  <c r="Q33" i="3"/>
  <c r="K6" i="10" s="1"/>
  <c r="AD33" i="3"/>
  <c r="X6" i="10" s="1"/>
  <c r="Z33" i="3"/>
  <c r="T6" i="10" s="1"/>
  <c r="AI29" i="3"/>
  <c r="AC2" i="10" s="1"/>
  <c r="AH29" i="3"/>
  <c r="AB2" i="10" s="1"/>
  <c r="I29" i="3"/>
  <c r="C2" i="10" s="1"/>
  <c r="O29" i="3"/>
  <c r="I2" i="10" s="1"/>
  <c r="M29" i="3"/>
  <c r="G2" i="10" s="1"/>
  <c r="AI33" i="3"/>
  <c r="AC6" i="10" s="1"/>
  <c r="O33" i="3"/>
  <c r="I6" i="10" s="1"/>
  <c r="AN33" i="3"/>
  <c r="AH6" i="10" s="1"/>
  <c r="T33" i="3"/>
  <c r="N6" i="10" s="1"/>
  <c r="N33" i="3"/>
  <c r="H6" i="10" s="1"/>
  <c r="J33" i="3"/>
  <c r="D6" i="10" s="1"/>
  <c r="AJ29" i="3"/>
  <c r="AD2" i="10" s="1"/>
  <c r="Z29" i="3"/>
  <c r="T2" i="10" s="1"/>
  <c r="AN29" i="3"/>
  <c r="AH2" i="10" s="1"/>
  <c r="AL29" i="3"/>
  <c r="AF2" i="10" s="1"/>
  <c r="AG33" i="3"/>
  <c r="AA6" i="10" s="1"/>
  <c r="AO33" i="3"/>
  <c r="AI6" i="10" s="1"/>
  <c r="AH33" i="3"/>
  <c r="AB6" i="10" s="1"/>
  <c r="I33" i="3"/>
  <c r="C6" i="10" s="1"/>
  <c r="AA29" i="3"/>
  <c r="U2" i="10" s="1"/>
  <c r="R29" i="3"/>
  <c r="L2" i="10" s="1"/>
  <c r="AF29" i="3"/>
  <c r="Z2" i="10" s="1"/>
  <c r="AD29" i="3"/>
  <c r="X2" i="10" s="1"/>
  <c r="S29" i="3"/>
  <c r="M2" i="10" s="1"/>
  <c r="P29" i="3"/>
  <c r="J2" i="10" s="1"/>
  <c r="N29" i="3"/>
  <c r="H2" i="10" s="1"/>
  <c r="AC33" i="3"/>
  <c r="W6" i="10" s="1"/>
  <c r="M33" i="3"/>
  <c r="G6" i="10" s="1"/>
  <c r="AF33" i="3"/>
  <c r="Z6" i="10" s="1"/>
  <c r="AK29" i="3"/>
  <c r="AE2" i="10" s="1"/>
  <c r="AM33" i="3"/>
  <c r="AG6" i="10" s="1"/>
  <c r="U33" i="3"/>
  <c r="O6" i="10" s="1"/>
  <c r="X33" i="3"/>
  <c r="R6" i="10" s="1"/>
  <c r="R33" i="3"/>
  <c r="L6" i="10" s="1"/>
  <c r="AB33" i="3"/>
  <c r="V6" i="10" s="1"/>
  <c r="AB29" i="3"/>
  <c r="V2" i="10" s="1"/>
  <c r="S33" i="3"/>
  <c r="M6" i="10" s="1"/>
  <c r="L33" i="3"/>
  <c r="F6" i="10" s="1"/>
  <c r="T29" i="3"/>
  <c r="N2" i="10" s="1"/>
  <c r="AM29" i="3"/>
  <c r="AG2" i="10" s="1"/>
  <c r="AA33" i="3"/>
  <c r="U6" i="10" s="1"/>
  <c r="Y33" i="3"/>
  <c r="S6" i="10" s="1"/>
  <c r="K29" i="3"/>
  <c r="E2" i="10" s="1"/>
  <c r="Y29" i="3"/>
  <c r="S2" i="10" s="1"/>
  <c r="AE29" i="3"/>
  <c r="Y2" i="10" s="1"/>
  <c r="AC29" i="3"/>
  <c r="W2" i="10" s="1"/>
  <c r="AP29" i="3"/>
  <c r="J29" i="3"/>
  <c r="D2" i="10" s="1"/>
  <c r="Q29" i="3"/>
  <c r="K2" i="10" s="1"/>
  <c r="X29" i="3"/>
  <c r="R2" i="10" s="1"/>
  <c r="W29" i="3"/>
  <c r="Q2" i="10" s="1"/>
  <c r="V29" i="3"/>
  <c r="P2" i="10" s="1"/>
  <c r="AH19" i="3"/>
  <c r="AB6" i="8" s="1"/>
  <c r="AI19" i="3"/>
  <c r="AC6" i="8" s="1"/>
  <c r="AJ19" i="3"/>
  <c r="AD6" i="8" s="1"/>
  <c r="AL19" i="3"/>
  <c r="AF6" i="8" s="1"/>
  <c r="AM19" i="3"/>
  <c r="AG6" i="8" s="1"/>
  <c r="AN19" i="3"/>
  <c r="AH6" i="8" s="1"/>
  <c r="AG19" i="3"/>
  <c r="AA6" i="8" s="1"/>
  <c r="AC19" i="3"/>
  <c r="W6" i="8" s="1"/>
  <c r="J19" i="3"/>
  <c r="D6" i="8" s="1"/>
  <c r="AP19" i="3"/>
  <c r="K19" i="3"/>
  <c r="E6" i="8" s="1"/>
  <c r="L19" i="3"/>
  <c r="F6" i="8" s="1"/>
  <c r="N19" i="3"/>
  <c r="H6" i="8" s="1"/>
  <c r="O19" i="3"/>
  <c r="I6" i="8" s="1"/>
  <c r="P19" i="3"/>
  <c r="J6" i="8" s="1"/>
  <c r="I19" i="3"/>
  <c r="C6" i="8" s="1"/>
  <c r="AO19" i="3"/>
  <c r="AI6" i="8" s="1"/>
  <c r="AK19" i="3"/>
  <c r="AE6" i="8" s="1"/>
  <c r="R19" i="3"/>
  <c r="L6" i="8" s="1"/>
  <c r="S19" i="3"/>
  <c r="M6" i="8" s="1"/>
  <c r="T19" i="3"/>
  <c r="N6" i="8" s="1"/>
  <c r="V19" i="3"/>
  <c r="P6" i="8" s="1"/>
  <c r="W19" i="3"/>
  <c r="Q6" i="8" s="1"/>
  <c r="X19" i="3"/>
  <c r="R6" i="8" s="1"/>
  <c r="Q19" i="3"/>
  <c r="K6" i="8" s="1"/>
  <c r="M19" i="3"/>
  <c r="G6" i="8" s="1"/>
  <c r="AA19" i="3"/>
  <c r="U6" i="8" s="1"/>
  <c r="AD19" i="3"/>
  <c r="X6" i="8" s="1"/>
  <c r="AF19" i="3"/>
  <c r="Z6" i="8" s="1"/>
  <c r="Y19" i="3"/>
  <c r="S6" i="8" s="1"/>
  <c r="Z19" i="3"/>
  <c r="T6" i="8" s="1"/>
  <c r="AB19" i="3"/>
  <c r="V6" i="8" s="1"/>
  <c r="AE19" i="3"/>
  <c r="Y6" i="8" s="1"/>
  <c r="U19" i="3"/>
  <c r="O6" i="8" s="1"/>
  <c r="N21" i="3" l="1"/>
  <c r="H8" i="8" s="1"/>
  <c r="W21" i="3"/>
  <c r="Q8" i="8" s="1"/>
  <c r="T21" i="3"/>
  <c r="N8" i="8" s="1"/>
  <c r="O21" i="3"/>
  <c r="I8" i="8" s="1"/>
  <c r="AA21" i="3"/>
  <c r="U8" i="8" s="1"/>
  <c r="X61" i="3"/>
  <c r="R5" i="14" s="1"/>
  <c r="AF61" i="3"/>
  <c r="Z5" i="14" s="1"/>
  <c r="AA61" i="3"/>
  <c r="U5" i="14" s="1"/>
  <c r="AG61" i="3"/>
  <c r="AA5" i="14" s="1"/>
  <c r="K91" i="3"/>
  <c r="E7" i="18" s="1"/>
  <c r="J91" i="3"/>
  <c r="D7" i="18" s="1"/>
  <c r="AA91" i="3"/>
  <c r="U7" i="18" s="1"/>
  <c r="AL91" i="3"/>
  <c r="AF7" i="18" s="1"/>
  <c r="N91" i="3"/>
  <c r="H7" i="18" s="1"/>
  <c r="AB91" i="3"/>
  <c r="V7" i="18" s="1"/>
  <c r="AM91" i="3"/>
  <c r="AG7" i="18" s="1"/>
  <c r="P91" i="3"/>
  <c r="J7" i="18" s="1"/>
  <c r="AP91" i="3"/>
  <c r="O91" i="3"/>
  <c r="I7" i="18" s="1"/>
  <c r="AE91" i="3"/>
  <c r="Y7" i="18" s="1"/>
  <c r="AO91" i="3"/>
  <c r="AI7" i="18" s="1"/>
  <c r="T91" i="3"/>
  <c r="N7" i="18" s="1"/>
  <c r="AF91" i="3"/>
  <c r="Z7" i="18" s="1"/>
  <c r="U91" i="3"/>
  <c r="O7" i="18" s="1"/>
  <c r="AI91" i="3"/>
  <c r="AC7" i="18" s="1"/>
  <c r="Y91" i="3"/>
  <c r="S7" i="18" s="1"/>
  <c r="AK91" i="3"/>
  <c r="AE7" i="18" s="1"/>
  <c r="I91" i="3"/>
  <c r="C7" i="18" s="1"/>
  <c r="Z91" i="3"/>
  <c r="T7" i="18" s="1"/>
  <c r="Q21" i="3"/>
  <c r="K8" i="8" s="1"/>
  <c r="AC21" i="3"/>
  <c r="W8" i="8" s="1"/>
  <c r="V21" i="3"/>
  <c r="P8" i="8" s="1"/>
  <c r="U21" i="3"/>
  <c r="O8" i="8" s="1"/>
  <c r="L21" i="3"/>
  <c r="F8" i="8" s="1"/>
  <c r="X21" i="3"/>
  <c r="R8" i="8" s="1"/>
  <c r="M61" i="3"/>
  <c r="G5" i="14" s="1"/>
  <c r="U61" i="3"/>
  <c r="O5" i="14" s="1"/>
  <c r="P61" i="3"/>
  <c r="J5" i="14" s="1"/>
  <c r="Y61" i="3"/>
  <c r="S5" i="14" s="1"/>
  <c r="AL21" i="3"/>
  <c r="AF8" i="8" s="1"/>
  <c r="AM21" i="3"/>
  <c r="AG8" i="8" s="1"/>
  <c r="AE21" i="3"/>
  <c r="Y8" i="8" s="1"/>
  <c r="AB21" i="3"/>
  <c r="V8" i="8" s="1"/>
  <c r="AP21" i="3"/>
  <c r="AO21" i="3"/>
  <c r="AI8" i="8" s="1"/>
  <c r="AP61" i="3"/>
  <c r="AJ5" i="14" s="1"/>
  <c r="K61" i="3"/>
  <c r="E5" i="14" s="1"/>
  <c r="AC61" i="3"/>
  <c r="W5" i="14" s="1"/>
  <c r="Q61" i="3"/>
  <c r="K5" i="14" s="1"/>
  <c r="M21" i="3"/>
  <c r="G8" i="8" s="1"/>
  <c r="AF21" i="3"/>
  <c r="Z8" i="8" s="1"/>
  <c r="AG21" i="3"/>
  <c r="AA8" i="8" s="1"/>
  <c r="AH21" i="3"/>
  <c r="AB8" i="8" s="1"/>
  <c r="S21" i="3"/>
  <c r="M8" i="8" s="1"/>
  <c r="AE61" i="3"/>
  <c r="Y5" i="14" s="1"/>
  <c r="AB61" i="3"/>
  <c r="V5" i="14" s="1"/>
  <c r="AM61" i="3"/>
  <c r="AG5" i="14" s="1"/>
  <c r="I61" i="3"/>
  <c r="C5" i="14" s="1"/>
  <c r="AD21" i="3"/>
  <c r="X8" i="8" s="1"/>
  <c r="Z21" i="3"/>
  <c r="T8" i="8" s="1"/>
  <c r="K21" i="3"/>
  <c r="E8" i="8" s="1"/>
  <c r="J61" i="3"/>
  <c r="D5" i="14" s="1"/>
  <c r="AN61" i="3"/>
  <c r="AH5" i="14" s="1"/>
  <c r="AJ61" i="3"/>
  <c r="AD5" i="14" s="1"/>
  <c r="S52" i="3"/>
  <c r="M3" i="13" s="1"/>
  <c r="X52" i="3"/>
  <c r="R3" i="13" s="1"/>
  <c r="AK52" i="3"/>
  <c r="AE3" i="13" s="1"/>
  <c r="AO52" i="3"/>
  <c r="AI3" i="13" s="1"/>
  <c r="AE52" i="3"/>
  <c r="Y3" i="13" s="1"/>
  <c r="J52" i="3"/>
  <c r="D3" i="13" s="1"/>
  <c r="AC52" i="3"/>
  <c r="W3" i="13" s="1"/>
  <c r="AG52" i="3"/>
  <c r="AA3" i="13" s="1"/>
  <c r="R52" i="3"/>
  <c r="L3" i="13" s="1"/>
  <c r="AD52" i="3"/>
  <c r="X3" i="13" s="1"/>
  <c r="U52" i="3"/>
  <c r="O3" i="13" s="1"/>
  <c r="Y52" i="3"/>
  <c r="S3" i="13" s="1"/>
  <c r="AH52" i="3"/>
  <c r="AB3" i="13" s="1"/>
  <c r="AN52" i="3"/>
  <c r="AH3" i="13" s="1"/>
  <c r="O52" i="3"/>
  <c r="I3" i="13" s="1"/>
  <c r="M52" i="3"/>
  <c r="G3" i="13" s="1"/>
  <c r="Q52" i="3"/>
  <c r="K3" i="13" s="1"/>
  <c r="AP52" i="3"/>
  <c r="Z52" i="3"/>
  <c r="T3" i="13" s="1"/>
  <c r="AM52" i="3"/>
  <c r="AG3" i="13" s="1"/>
  <c r="AJ52" i="3"/>
  <c r="AD3" i="13" s="1"/>
  <c r="I52" i="3"/>
  <c r="C3" i="13" s="1"/>
  <c r="L83" i="3"/>
  <c r="F6" i="17" s="1"/>
  <c r="Y83" i="3"/>
  <c r="S6" i="17" s="1"/>
  <c r="AA83" i="3"/>
  <c r="U6" i="17" s="1"/>
  <c r="R83" i="3"/>
  <c r="L6" i="17" s="1"/>
  <c r="AF83" i="3"/>
  <c r="Z6" i="17" s="1"/>
  <c r="AB83" i="3"/>
  <c r="V6" i="17" s="1"/>
  <c r="AC83" i="3"/>
  <c r="W6" i="17" s="1"/>
  <c r="AD83" i="3"/>
  <c r="X6" i="17" s="1"/>
  <c r="AE83" i="3"/>
  <c r="Y6" i="17" s="1"/>
  <c r="V52" i="3"/>
  <c r="P3" i="13" s="1"/>
  <c r="AA52" i="3"/>
  <c r="U3" i="13" s="1"/>
  <c r="AI52" i="3"/>
  <c r="AC3" i="13" s="1"/>
  <c r="AB52" i="3"/>
  <c r="V3" i="13" s="1"/>
  <c r="P52" i="3"/>
  <c r="J3" i="13" s="1"/>
  <c r="K52" i="3"/>
  <c r="E3" i="13" s="1"/>
  <c r="W52" i="3"/>
  <c r="Q3" i="13" s="1"/>
  <c r="L59" i="3"/>
  <c r="F3" i="14" s="1"/>
  <c r="T59" i="3"/>
  <c r="N3" i="14" s="1"/>
  <c r="AB59" i="3"/>
  <c r="V3" i="14" s="1"/>
  <c r="AJ59" i="3"/>
  <c r="AD3" i="14" s="1"/>
  <c r="O59" i="3"/>
  <c r="I3" i="14" s="1"/>
  <c r="W59" i="3"/>
  <c r="Q3" i="14" s="1"/>
  <c r="AE59" i="3"/>
  <c r="Y3" i="14" s="1"/>
  <c r="AM59" i="3"/>
  <c r="AG3" i="14" s="1"/>
  <c r="J59" i="3"/>
  <c r="D3" i="14" s="1"/>
  <c r="U59" i="3"/>
  <c r="O3" i="14" s="1"/>
  <c r="AF59" i="3"/>
  <c r="Z3" i="14" s="1"/>
  <c r="AP59" i="3"/>
  <c r="AJ3" i="14" s="1"/>
  <c r="X59" i="3"/>
  <c r="R3" i="14" s="1"/>
  <c r="N59" i="3"/>
  <c r="H3" i="14" s="1"/>
  <c r="AI59" i="3"/>
  <c r="AC3" i="14" s="1"/>
  <c r="K59" i="3"/>
  <c r="E3" i="14" s="1"/>
  <c r="V59" i="3"/>
  <c r="P3" i="14" s="1"/>
  <c r="AG59" i="3"/>
  <c r="AA3" i="14" s="1"/>
  <c r="M59" i="3"/>
  <c r="G3" i="14" s="1"/>
  <c r="AH59" i="3"/>
  <c r="AB3" i="14" s="1"/>
  <c r="Y59" i="3"/>
  <c r="S3" i="14" s="1"/>
  <c r="Q59" i="3"/>
  <c r="K3" i="14" s="1"/>
  <c r="AA59" i="3"/>
  <c r="U3" i="14" s="1"/>
  <c r="AL59" i="3"/>
  <c r="AF3" i="14" s="1"/>
  <c r="R59" i="3"/>
  <c r="L3" i="14" s="1"/>
  <c r="AC59" i="3"/>
  <c r="W3" i="14" s="1"/>
  <c r="AN59" i="3"/>
  <c r="AH3" i="14" s="1"/>
  <c r="AK59" i="3"/>
  <c r="AE3" i="14" s="1"/>
  <c r="P59" i="3"/>
  <c r="J3" i="14" s="1"/>
  <c r="S59" i="3"/>
  <c r="M3" i="14" s="1"/>
  <c r="AO59" i="3"/>
  <c r="AI3" i="14" s="1"/>
  <c r="AD59" i="3"/>
  <c r="X3" i="14" s="1"/>
  <c r="I59" i="3"/>
  <c r="C3" i="14" s="1"/>
  <c r="Z59" i="3"/>
  <c r="T3" i="14" s="1"/>
  <c r="I79" i="3"/>
  <c r="C2" i="17" s="1"/>
  <c r="J79" i="3"/>
  <c r="D2" i="17" s="1"/>
  <c r="M79" i="3"/>
  <c r="G2" i="17" s="1"/>
  <c r="V79" i="3"/>
  <c r="P2" i="17" s="1"/>
  <c r="R79" i="3"/>
  <c r="L2" i="17" s="1"/>
  <c r="S79" i="3"/>
  <c r="M2" i="17" s="1"/>
  <c r="AD79" i="3"/>
  <c r="X2" i="17" s="1"/>
  <c r="P79" i="3"/>
  <c r="J2" i="17" s="1"/>
  <c r="Q79" i="3"/>
  <c r="K2" i="17" s="1"/>
  <c r="Z79" i="3"/>
  <c r="T2" i="17" s="1"/>
  <c r="AA79" i="3"/>
  <c r="U2" i="17" s="1"/>
  <c r="U79" i="3"/>
  <c r="O2" i="17" s="1"/>
  <c r="AL79" i="3"/>
  <c r="AF2" i="17" s="1"/>
  <c r="Y79" i="3"/>
  <c r="S2" i="17" s="1"/>
  <c r="AI79" i="3"/>
  <c r="AC2" i="17" s="1"/>
  <c r="O79" i="3"/>
  <c r="I2" i="17" s="1"/>
  <c r="X79" i="3"/>
  <c r="R2" i="17" s="1"/>
  <c r="AG79" i="3"/>
  <c r="AA2" i="17" s="1"/>
  <c r="AH79" i="3"/>
  <c r="AB2" i="17" s="1"/>
  <c r="L79" i="3"/>
  <c r="F2" i="17" s="1"/>
  <c r="AC79" i="3"/>
  <c r="W2" i="17" s="1"/>
  <c r="W79" i="3"/>
  <c r="Q2" i="17" s="1"/>
  <c r="AF79" i="3"/>
  <c r="Z2" i="17" s="1"/>
  <c r="T79" i="3"/>
  <c r="N2" i="17" s="1"/>
  <c r="AK79" i="3"/>
  <c r="AE2" i="17" s="1"/>
  <c r="K79" i="3"/>
  <c r="E2" i="17" s="1"/>
  <c r="AO79" i="3"/>
  <c r="AI2" i="17" s="1"/>
  <c r="AB79" i="3"/>
  <c r="V2" i="17" s="1"/>
  <c r="AJ79" i="3"/>
  <c r="AD2" i="17" s="1"/>
  <c r="AM79" i="3"/>
  <c r="AG2" i="17" s="1"/>
  <c r="AN79" i="3"/>
  <c r="AH2" i="17" s="1"/>
  <c r="N79" i="3"/>
  <c r="H2" i="17" s="1"/>
  <c r="AE79" i="3"/>
  <c r="Y2" i="17" s="1"/>
  <c r="AP79" i="3"/>
  <c r="C7" i="13"/>
  <c r="M56" i="3"/>
  <c r="G7" i="13" s="1"/>
  <c r="U56" i="3"/>
  <c r="O7" i="13" s="1"/>
  <c r="AC56" i="3"/>
  <c r="W7" i="13" s="1"/>
  <c r="AK56" i="3"/>
  <c r="AE7" i="13" s="1"/>
  <c r="P56" i="3"/>
  <c r="J7" i="13" s="1"/>
  <c r="X56" i="3"/>
  <c r="R7" i="13" s="1"/>
  <c r="AF56" i="3"/>
  <c r="Z7" i="13" s="1"/>
  <c r="AN56" i="3"/>
  <c r="AH7" i="13" s="1"/>
  <c r="I56" i="3"/>
  <c r="Q56" i="3"/>
  <c r="K7" i="13" s="1"/>
  <c r="Y56" i="3"/>
  <c r="S7" i="13" s="1"/>
  <c r="AG56" i="3"/>
  <c r="AA7" i="13" s="1"/>
  <c r="AO56" i="3"/>
  <c r="AI7" i="13" s="1"/>
  <c r="K56" i="3"/>
  <c r="E7" i="13" s="1"/>
  <c r="W56" i="3"/>
  <c r="Q7" i="13" s="1"/>
  <c r="AJ56" i="3"/>
  <c r="AD7" i="13" s="1"/>
  <c r="N56" i="3"/>
  <c r="H7" i="13" s="1"/>
  <c r="O56" i="3"/>
  <c r="I7" i="13" s="1"/>
  <c r="AB56" i="3"/>
  <c r="V7" i="13" s="1"/>
  <c r="L56" i="3"/>
  <c r="F7" i="13" s="1"/>
  <c r="Z56" i="3"/>
  <c r="T7" i="13" s="1"/>
  <c r="AL56" i="3"/>
  <c r="AF7" i="13" s="1"/>
  <c r="AA56" i="3"/>
  <c r="U7" i="13" s="1"/>
  <c r="AM56" i="3"/>
  <c r="AG7" i="13" s="1"/>
  <c r="AP56" i="3"/>
  <c r="S56" i="3"/>
  <c r="M7" i="13" s="1"/>
  <c r="AE56" i="3"/>
  <c r="Y7" i="13" s="1"/>
  <c r="T56" i="3"/>
  <c r="N7" i="13" s="1"/>
  <c r="AH56" i="3"/>
  <c r="AB7" i="13" s="1"/>
  <c r="V56" i="3"/>
  <c r="P7" i="13" s="1"/>
  <c r="J56" i="3"/>
  <c r="D7" i="13" s="1"/>
  <c r="AD56" i="3"/>
  <c r="X7" i="13" s="1"/>
  <c r="R56" i="3"/>
  <c r="L7" i="13" s="1"/>
  <c r="AI56" i="3"/>
  <c r="AC7" i="13" s="1"/>
  <c r="K54" i="3"/>
  <c r="E5" i="13" s="1"/>
  <c r="S54" i="3"/>
  <c r="M5" i="13" s="1"/>
  <c r="AA54" i="3"/>
  <c r="U5" i="13" s="1"/>
  <c r="AI54" i="3"/>
  <c r="AC5" i="13" s="1"/>
  <c r="N54" i="3"/>
  <c r="H5" i="13" s="1"/>
  <c r="V54" i="3"/>
  <c r="P5" i="13" s="1"/>
  <c r="AD54" i="3"/>
  <c r="X5" i="13" s="1"/>
  <c r="AL54" i="3"/>
  <c r="AF5" i="13" s="1"/>
  <c r="O54" i="3"/>
  <c r="I5" i="13" s="1"/>
  <c r="W54" i="3"/>
  <c r="Q5" i="13" s="1"/>
  <c r="AE54" i="3"/>
  <c r="Y5" i="13" s="1"/>
  <c r="AM54" i="3"/>
  <c r="AG5" i="13" s="1"/>
  <c r="Q54" i="3"/>
  <c r="K5" i="13" s="1"/>
  <c r="AC54" i="3"/>
  <c r="W5" i="13" s="1"/>
  <c r="AP54" i="3"/>
  <c r="I54" i="3"/>
  <c r="C5" i="13" s="1"/>
  <c r="U54" i="3"/>
  <c r="O5" i="13" s="1"/>
  <c r="AH54" i="3"/>
  <c r="AB5" i="13" s="1"/>
  <c r="J54" i="3"/>
  <c r="D5" i="13" s="1"/>
  <c r="R54" i="3"/>
  <c r="L5" i="13" s="1"/>
  <c r="AF54" i="3"/>
  <c r="Z5" i="13" s="1"/>
  <c r="T54" i="3"/>
  <c r="N5" i="13" s="1"/>
  <c r="AG54" i="3"/>
  <c r="AA5" i="13" s="1"/>
  <c r="L54" i="3"/>
  <c r="F5" i="13" s="1"/>
  <c r="Y54" i="3"/>
  <c r="S5" i="13" s="1"/>
  <c r="AK54" i="3"/>
  <c r="AE5" i="13" s="1"/>
  <c r="M54" i="3"/>
  <c r="G5" i="13" s="1"/>
  <c r="Z54" i="3"/>
  <c r="T5" i="13" s="1"/>
  <c r="AN54" i="3"/>
  <c r="AH5" i="13" s="1"/>
  <c r="X54" i="3"/>
  <c r="R5" i="13" s="1"/>
  <c r="AO54" i="3"/>
  <c r="AI5" i="13" s="1"/>
  <c r="P54" i="3"/>
  <c r="J5" i="13" s="1"/>
  <c r="AB54" i="3"/>
  <c r="V5" i="13" s="1"/>
  <c r="AJ54" i="3"/>
  <c r="AD5" i="13" s="1"/>
  <c r="I60" i="3"/>
  <c r="C4" i="14" s="1"/>
  <c r="Q60" i="3"/>
  <c r="K4" i="14" s="1"/>
  <c r="Y60" i="3"/>
  <c r="S4" i="14" s="1"/>
  <c r="AG60" i="3"/>
  <c r="AA4" i="14" s="1"/>
  <c r="AO60" i="3"/>
  <c r="AI4" i="14" s="1"/>
  <c r="L60" i="3"/>
  <c r="F4" i="14" s="1"/>
  <c r="T60" i="3"/>
  <c r="N4" i="14" s="1"/>
  <c r="AB60" i="3"/>
  <c r="V4" i="14" s="1"/>
  <c r="AJ60" i="3"/>
  <c r="AD4" i="14" s="1"/>
  <c r="R60" i="3"/>
  <c r="L4" i="14" s="1"/>
  <c r="AC60" i="3"/>
  <c r="W4" i="14" s="1"/>
  <c r="AM60" i="3"/>
  <c r="AG4" i="14" s="1"/>
  <c r="U60" i="3"/>
  <c r="O4" i="14" s="1"/>
  <c r="AP60" i="3"/>
  <c r="AJ4" i="14" s="1"/>
  <c r="V60" i="3"/>
  <c r="P4" i="14" s="1"/>
  <c r="S60" i="3"/>
  <c r="M4" i="14" s="1"/>
  <c r="AD60" i="3"/>
  <c r="X4" i="14" s="1"/>
  <c r="AN60" i="3"/>
  <c r="AH4" i="14" s="1"/>
  <c r="J60" i="3"/>
  <c r="D4" i="14" s="1"/>
  <c r="AE60" i="3"/>
  <c r="Y4" i="14" s="1"/>
  <c r="K60" i="3"/>
  <c r="E4" i="14" s="1"/>
  <c r="AF60" i="3"/>
  <c r="Z4" i="14" s="1"/>
  <c r="N60" i="3"/>
  <c r="H4" i="14" s="1"/>
  <c r="X60" i="3"/>
  <c r="R4" i="14" s="1"/>
  <c r="AI60" i="3"/>
  <c r="AC4" i="14" s="1"/>
  <c r="O60" i="3"/>
  <c r="I4" i="14" s="1"/>
  <c r="Z60" i="3"/>
  <c r="T4" i="14" s="1"/>
  <c r="AK60" i="3"/>
  <c r="AE4" i="14" s="1"/>
  <c r="P60" i="3"/>
  <c r="J4" i="14" s="1"/>
  <c r="AL60" i="3"/>
  <c r="AF4" i="14" s="1"/>
  <c r="W60" i="3"/>
  <c r="Q4" i="14" s="1"/>
  <c r="M60" i="3"/>
  <c r="G4" i="14" s="1"/>
  <c r="AA60" i="3"/>
  <c r="U4" i="14" s="1"/>
  <c r="AH60" i="3"/>
  <c r="AB4" i="14" s="1"/>
  <c r="J57" i="3"/>
  <c r="R57" i="3"/>
  <c r="Z57" i="3"/>
  <c r="T8" i="13" s="1"/>
  <c r="AH57" i="3"/>
  <c r="AP57" i="3"/>
  <c r="M57" i="3"/>
  <c r="U57" i="3"/>
  <c r="AC57" i="3"/>
  <c r="AK57" i="3"/>
  <c r="N57" i="3"/>
  <c r="V57" i="3"/>
  <c r="O57" i="3"/>
  <c r="AA57" i="3"/>
  <c r="AL57" i="3"/>
  <c r="Q57" i="3"/>
  <c r="AN57" i="3"/>
  <c r="S57" i="3"/>
  <c r="AE57" i="3"/>
  <c r="P57" i="3"/>
  <c r="J8" i="13" s="1"/>
  <c r="AB57" i="3"/>
  <c r="AM57" i="3"/>
  <c r="AD57" i="3"/>
  <c r="AO57" i="3"/>
  <c r="I57" i="3"/>
  <c r="W57" i="3"/>
  <c r="AG57" i="3"/>
  <c r="K57" i="3"/>
  <c r="E8" i="13" s="1"/>
  <c r="X57" i="3"/>
  <c r="AI57" i="3"/>
  <c r="T57" i="3"/>
  <c r="N8" i="13" s="1"/>
  <c r="Y57" i="3"/>
  <c r="AJ57" i="3"/>
  <c r="AF57" i="3"/>
  <c r="L57" i="3"/>
  <c r="O12" i="3"/>
  <c r="I6" i="2" s="1"/>
  <c r="R12" i="3"/>
  <c r="L6" i="2" s="1"/>
  <c r="AB12" i="3"/>
  <c r="V6" i="2" s="1"/>
  <c r="AK12" i="3"/>
  <c r="AE6" i="2" s="1"/>
  <c r="W12" i="3"/>
  <c r="Q6" i="2" s="1"/>
  <c r="Z12" i="3"/>
  <c r="T6" i="2" s="1"/>
  <c r="AJ12" i="3"/>
  <c r="AD6" i="2" s="1"/>
  <c r="AI12" i="3"/>
  <c r="AC6" i="2" s="1"/>
  <c r="N12" i="3"/>
  <c r="H6" i="2" s="1"/>
  <c r="AH12" i="3"/>
  <c r="AB6" i="2" s="1"/>
  <c r="AM12" i="3"/>
  <c r="AG6" i="2" s="1"/>
  <c r="AG12" i="3"/>
  <c r="AA6" i="2" s="1"/>
  <c r="L12" i="3"/>
  <c r="F6" i="2" s="1"/>
  <c r="AN12" i="3"/>
  <c r="AH6" i="2" s="1"/>
  <c r="AA12" i="3"/>
  <c r="U6" i="2" s="1"/>
  <c r="K12" i="3"/>
  <c r="E6" i="2" s="1"/>
  <c r="AE12" i="3"/>
  <c r="Y6" i="2" s="1"/>
  <c r="Q12" i="3"/>
  <c r="K6" i="2" s="1"/>
  <c r="Y12" i="3"/>
  <c r="S6" i="2" s="1"/>
  <c r="V12" i="3"/>
  <c r="P6" i="2" s="1"/>
  <c r="AP12" i="3"/>
  <c r="M12" i="3"/>
  <c r="G6" i="2" s="1"/>
  <c r="AL12" i="3"/>
  <c r="AF6" i="2" s="1"/>
  <c r="S12" i="3"/>
  <c r="M6" i="2" s="1"/>
  <c r="P12" i="3"/>
  <c r="J6" i="2" s="1"/>
  <c r="X12" i="3"/>
  <c r="R6" i="2" s="1"/>
  <c r="AO12" i="3"/>
  <c r="AI6" i="2" s="1"/>
  <c r="U12" i="3"/>
  <c r="O6" i="2" s="1"/>
  <c r="AF12" i="3"/>
  <c r="Z6" i="2" s="1"/>
  <c r="AD12" i="3"/>
  <c r="X6" i="2" s="1"/>
  <c r="I12" i="3"/>
  <c r="C6" i="2" s="1"/>
  <c r="J12" i="3"/>
  <c r="D6" i="2" s="1"/>
  <c r="AC12" i="3"/>
  <c r="W6" i="2" s="1"/>
  <c r="T12" i="3"/>
  <c r="N6" i="2" s="1"/>
  <c r="M64" i="3"/>
  <c r="U64" i="3"/>
  <c r="O8" i="14" s="1"/>
  <c r="AC64" i="3"/>
  <c r="W8" i="14" s="1"/>
  <c r="AK64" i="3"/>
  <c r="P64" i="3"/>
  <c r="X64" i="3"/>
  <c r="AF64" i="3"/>
  <c r="Z8" i="14" s="1"/>
  <c r="AN64" i="3"/>
  <c r="Q64" i="3"/>
  <c r="AA64" i="3"/>
  <c r="U8" i="14" s="1"/>
  <c r="AL64" i="3"/>
  <c r="AF8" i="14" s="1"/>
  <c r="I64" i="3"/>
  <c r="AD64" i="3"/>
  <c r="J64" i="3"/>
  <c r="AE64" i="3"/>
  <c r="Y8" i="14" s="1"/>
  <c r="R64" i="3"/>
  <c r="AB64" i="3"/>
  <c r="AM64" i="3"/>
  <c r="AG8" i="14" s="1"/>
  <c r="S64" i="3"/>
  <c r="M8" i="14" s="1"/>
  <c r="AO64" i="3"/>
  <c r="T64" i="3"/>
  <c r="AP64" i="3"/>
  <c r="L64" i="3"/>
  <c r="F8" i="14" s="1"/>
  <c r="W64" i="3"/>
  <c r="AH64" i="3"/>
  <c r="N64" i="3"/>
  <c r="H8" i="14" s="1"/>
  <c r="Y64" i="3"/>
  <c r="AI64" i="3"/>
  <c r="AG64" i="3"/>
  <c r="AJ64" i="3"/>
  <c r="K64" i="3"/>
  <c r="O64" i="3"/>
  <c r="V64" i="3"/>
  <c r="Z64" i="3"/>
  <c r="T8" i="14" s="1"/>
  <c r="O58" i="3"/>
  <c r="I2" i="14" s="1"/>
  <c r="W58" i="3"/>
  <c r="Q2" i="14" s="1"/>
  <c r="AE58" i="3"/>
  <c r="Y2" i="14" s="1"/>
  <c r="AM58" i="3"/>
  <c r="AG2" i="14" s="1"/>
  <c r="J58" i="3"/>
  <c r="D2" i="14" s="1"/>
  <c r="R58" i="3"/>
  <c r="L2" i="14" s="1"/>
  <c r="Z58" i="3"/>
  <c r="T2" i="14" s="1"/>
  <c r="AH58" i="3"/>
  <c r="AB2" i="14" s="1"/>
  <c r="AP58" i="3"/>
  <c r="AJ2" i="14" s="1"/>
  <c r="M58" i="3"/>
  <c r="G2" i="14" s="1"/>
  <c r="X58" i="3"/>
  <c r="R2" i="14" s="1"/>
  <c r="AI58" i="3"/>
  <c r="AC2" i="14" s="1"/>
  <c r="AA58" i="3"/>
  <c r="U2" i="14" s="1"/>
  <c r="AK58" i="3"/>
  <c r="AE2" i="14" s="1"/>
  <c r="Q58" i="3"/>
  <c r="K2" i="14" s="1"/>
  <c r="AB58" i="3"/>
  <c r="V2" i="14" s="1"/>
  <c r="N58" i="3"/>
  <c r="H2" i="14" s="1"/>
  <c r="Y58" i="3"/>
  <c r="S2" i="14" s="1"/>
  <c r="AJ58" i="3"/>
  <c r="AD2" i="14" s="1"/>
  <c r="P58" i="3"/>
  <c r="J2" i="14" s="1"/>
  <c r="AL58" i="3"/>
  <c r="AF2" i="14" s="1"/>
  <c r="I58" i="3"/>
  <c r="C2" i="14" s="1"/>
  <c r="T58" i="3"/>
  <c r="N2" i="14" s="1"/>
  <c r="AD58" i="3"/>
  <c r="X2" i="14" s="1"/>
  <c r="AO58" i="3"/>
  <c r="AI2" i="14" s="1"/>
  <c r="K58" i="3"/>
  <c r="E2" i="14" s="1"/>
  <c r="U58" i="3"/>
  <c r="O2" i="14" s="1"/>
  <c r="AF58" i="3"/>
  <c r="Z2" i="14" s="1"/>
  <c r="AC58" i="3"/>
  <c r="W2" i="14" s="1"/>
  <c r="AG58" i="3"/>
  <c r="AA2" i="14" s="1"/>
  <c r="L58" i="3"/>
  <c r="F2" i="14" s="1"/>
  <c r="S58" i="3"/>
  <c r="M2" i="14" s="1"/>
  <c r="AN58" i="3"/>
  <c r="AH2" i="14" s="1"/>
  <c r="V58" i="3"/>
  <c r="P2" i="14" s="1"/>
  <c r="AC85" i="3"/>
  <c r="W8" i="17" s="1"/>
  <c r="T85" i="3"/>
  <c r="N8" i="17" s="1"/>
  <c r="AB85" i="3"/>
  <c r="V8" i="17" s="1"/>
  <c r="AJ85" i="3"/>
  <c r="AD8" i="17" s="1"/>
  <c r="AK85" i="3"/>
  <c r="AE8" i="17" s="1"/>
  <c r="AN85" i="3"/>
  <c r="AH8" i="17" s="1"/>
  <c r="M85" i="3"/>
  <c r="G8" i="17" s="1"/>
  <c r="P85" i="3"/>
  <c r="J8" i="17" s="1"/>
  <c r="F8" i="3"/>
  <c r="K92" i="3"/>
  <c r="E8" i="18" s="1"/>
  <c r="Y92" i="3"/>
  <c r="S8" i="18" s="1"/>
  <c r="Z92" i="3"/>
  <c r="T8" i="18" s="1"/>
  <c r="AG92" i="3"/>
  <c r="AA8" i="18" s="1"/>
  <c r="AH92" i="3"/>
  <c r="AB8" i="18" s="1"/>
  <c r="AO92" i="3"/>
  <c r="AI8" i="18" s="1"/>
  <c r="J92" i="3"/>
  <c r="D8" i="18" s="1"/>
  <c r="AP92" i="3"/>
  <c r="Q92" i="3"/>
  <c r="K8" i="18" s="1"/>
  <c r="R92" i="3"/>
  <c r="L8" i="18" s="1"/>
  <c r="Y22" i="3"/>
  <c r="S2" i="9" s="1"/>
  <c r="AA22" i="3"/>
  <c r="U2" i="9" s="1"/>
  <c r="AB22" i="3"/>
  <c r="V2" i="9" s="1"/>
  <c r="AF22" i="3"/>
  <c r="Z2" i="9" s="1"/>
  <c r="AD22" i="3"/>
  <c r="X2" i="9" s="1"/>
  <c r="Z22" i="3"/>
  <c r="T2" i="9" s="1"/>
  <c r="AI22" i="3"/>
  <c r="AC2" i="9" s="1"/>
  <c r="T22" i="3"/>
  <c r="N2" i="9" s="1"/>
  <c r="AG22" i="3"/>
  <c r="AA2" i="9" s="1"/>
  <c r="AH22" i="3"/>
  <c r="AB2" i="9" s="1"/>
  <c r="W22" i="3"/>
  <c r="Q2" i="9" s="1"/>
  <c r="M22" i="3"/>
  <c r="G2" i="9" s="1"/>
  <c r="AJ22" i="3"/>
  <c r="AD2" i="9" s="1"/>
  <c r="AL22" i="3"/>
  <c r="AF2" i="9" s="1"/>
  <c r="AO22" i="3"/>
  <c r="AI2" i="9" s="1"/>
  <c r="AM22" i="3"/>
  <c r="AG2" i="9" s="1"/>
  <c r="AC22" i="3"/>
  <c r="W2" i="9" s="1"/>
  <c r="I22" i="3"/>
  <c r="C2" i="9" s="1"/>
  <c r="AP22" i="3"/>
  <c r="O22" i="3"/>
  <c r="I2" i="9" s="1"/>
  <c r="U22" i="3"/>
  <c r="O2" i="9" s="1"/>
  <c r="N22" i="3"/>
  <c r="H2" i="9" s="1"/>
  <c r="J22" i="3"/>
  <c r="D2" i="9" s="1"/>
  <c r="K22" i="3"/>
  <c r="E2" i="9" s="1"/>
  <c r="X22" i="3"/>
  <c r="R2" i="9" s="1"/>
  <c r="AE22" i="3"/>
  <c r="Y2" i="9" s="1"/>
  <c r="AK22" i="3"/>
  <c r="AE2" i="9" s="1"/>
  <c r="AN22" i="3"/>
  <c r="AH2" i="9" s="1"/>
  <c r="V22" i="3"/>
  <c r="P2" i="9" s="1"/>
  <c r="L22" i="3"/>
  <c r="F2" i="9" s="1"/>
  <c r="Q22" i="3"/>
  <c r="K2" i="9" s="1"/>
  <c r="R22" i="3"/>
  <c r="L2" i="9" s="1"/>
  <c r="S22" i="3"/>
  <c r="M2" i="9" s="1"/>
  <c r="P22" i="3"/>
  <c r="J2" i="9" s="1"/>
  <c r="AH30" i="3"/>
  <c r="AB3" i="10" s="1"/>
  <c r="M30" i="3"/>
  <c r="G3" i="10" s="1"/>
  <c r="W30" i="3"/>
  <c r="Q3" i="10" s="1"/>
  <c r="Y30" i="3"/>
  <c r="S3" i="10" s="1"/>
  <c r="AP30" i="3"/>
  <c r="L30" i="3"/>
  <c r="F3" i="10" s="1"/>
  <c r="V30" i="3"/>
  <c r="P3" i="10" s="1"/>
  <c r="AF30" i="3"/>
  <c r="Z3" i="10" s="1"/>
  <c r="AG30" i="3"/>
  <c r="AA3" i="10" s="1"/>
  <c r="R30" i="3"/>
  <c r="L3" i="10" s="1"/>
  <c r="J30" i="3"/>
  <c r="D3" i="10" s="1"/>
  <c r="K30" i="3"/>
  <c r="E3" i="10" s="1"/>
  <c r="U30" i="3"/>
  <c r="O3" i="10" s="1"/>
  <c r="AE30" i="3"/>
  <c r="Y3" i="10" s="1"/>
  <c r="AN30" i="3"/>
  <c r="AH3" i="10" s="1"/>
  <c r="S30" i="3"/>
  <c r="M3" i="10" s="1"/>
  <c r="AL30" i="3"/>
  <c r="AF3" i="10" s="1"/>
  <c r="I30" i="3"/>
  <c r="C3" i="10" s="1"/>
  <c r="T30" i="3"/>
  <c r="N3" i="10" s="1"/>
  <c r="AD30" i="3"/>
  <c r="X3" i="10" s="1"/>
  <c r="AM30" i="3"/>
  <c r="AG3" i="10" s="1"/>
  <c r="AO30" i="3"/>
  <c r="AI3" i="10" s="1"/>
  <c r="AC30" i="3"/>
  <c r="W3" i="10" s="1"/>
  <c r="AB30" i="3"/>
  <c r="V3" i="10" s="1"/>
  <c r="AK30" i="3"/>
  <c r="AE3" i="10" s="1"/>
  <c r="P30" i="3"/>
  <c r="J3" i="10" s="1"/>
  <c r="Z30" i="3"/>
  <c r="T3" i="10" s="1"/>
  <c r="AA30" i="3"/>
  <c r="U3" i="10" s="1"/>
  <c r="AJ30" i="3"/>
  <c r="AD3" i="10" s="1"/>
  <c r="O30" i="3"/>
  <c r="I3" i="10" s="1"/>
  <c r="Q30" i="3"/>
  <c r="K3" i="10" s="1"/>
  <c r="X30" i="3"/>
  <c r="R3" i="10" s="1"/>
  <c r="AI30" i="3"/>
  <c r="AC3" i="10" s="1"/>
  <c r="N30" i="3"/>
  <c r="H3" i="10" s="1"/>
  <c r="K9" i="3"/>
  <c r="E3" i="2" s="1"/>
  <c r="AC9" i="3"/>
  <c r="W3" i="2" s="1"/>
  <c r="V9" i="3"/>
  <c r="P3" i="2" s="1"/>
  <c r="Y9" i="3"/>
  <c r="S3" i="2" s="1"/>
  <c r="AE9" i="3"/>
  <c r="Y3" i="2" s="1"/>
  <c r="P9" i="3"/>
  <c r="J3" i="2" s="1"/>
  <c r="L9" i="3"/>
  <c r="F3" i="2" s="1"/>
  <c r="R9" i="3"/>
  <c r="L3" i="2" s="1"/>
  <c r="S9" i="3"/>
  <c r="M3" i="2" s="1"/>
  <c r="AK9" i="3"/>
  <c r="AE3" i="2" s="1"/>
  <c r="AD9" i="3"/>
  <c r="X3" i="2" s="1"/>
  <c r="AO9" i="3"/>
  <c r="AI3" i="2" s="1"/>
  <c r="AM9" i="3"/>
  <c r="AG3" i="2" s="1"/>
  <c r="X9" i="3"/>
  <c r="R3" i="2" s="1"/>
  <c r="T9" i="3"/>
  <c r="N3" i="2" s="1"/>
  <c r="Z9" i="3"/>
  <c r="T3" i="2" s="1"/>
  <c r="M9" i="3"/>
  <c r="G3" i="2" s="1"/>
  <c r="AB9" i="3"/>
  <c r="V3" i="2" s="1"/>
  <c r="AL9" i="3"/>
  <c r="AF3" i="2" s="1"/>
  <c r="O9" i="3"/>
  <c r="I3" i="2" s="1"/>
  <c r="Q9" i="3"/>
  <c r="K3" i="2" s="1"/>
  <c r="AF9" i="3"/>
  <c r="Z3" i="2" s="1"/>
  <c r="AJ9" i="3"/>
  <c r="AD3" i="2" s="1"/>
  <c r="AH9" i="3"/>
  <c r="AB3" i="2" s="1"/>
  <c r="AI9" i="3"/>
  <c r="AC3" i="2" s="1"/>
  <c r="W9" i="3"/>
  <c r="Q3" i="2" s="1"/>
  <c r="AP9" i="3"/>
  <c r="AA9" i="3"/>
  <c r="U3" i="2" s="1"/>
  <c r="U9" i="3"/>
  <c r="O3" i="2" s="1"/>
  <c r="AG9" i="3"/>
  <c r="AA3" i="2" s="1"/>
  <c r="N9" i="3"/>
  <c r="H3" i="2" s="1"/>
  <c r="AN9" i="3"/>
  <c r="AH3" i="2" s="1"/>
  <c r="I9" i="3"/>
  <c r="C3" i="2" s="1"/>
  <c r="J9" i="3"/>
  <c r="D3" i="2" s="1"/>
  <c r="J28" i="3"/>
  <c r="D8" i="9" s="1"/>
  <c r="R28" i="3"/>
  <c r="L8" i="9" s="1"/>
  <c r="Z28" i="3"/>
  <c r="T8" i="9" s="1"/>
  <c r="AH28" i="3"/>
  <c r="AB8" i="9" s="1"/>
  <c r="AP28" i="3"/>
  <c r="L28" i="3"/>
  <c r="F8" i="9" s="1"/>
  <c r="T28" i="3"/>
  <c r="N8" i="9" s="1"/>
  <c r="AB28" i="3"/>
  <c r="V8" i="9" s="1"/>
  <c r="AJ28" i="3"/>
  <c r="AD8" i="9" s="1"/>
  <c r="M28" i="3"/>
  <c r="G8" i="9" s="1"/>
  <c r="U28" i="3"/>
  <c r="O8" i="9" s="1"/>
  <c r="AC28" i="3"/>
  <c r="W8" i="9" s="1"/>
  <c r="AK28" i="3"/>
  <c r="AE8" i="9" s="1"/>
  <c r="N28" i="3"/>
  <c r="H8" i="9" s="1"/>
  <c r="V28" i="3"/>
  <c r="P8" i="9" s="1"/>
  <c r="AD28" i="3"/>
  <c r="X8" i="9" s="1"/>
  <c r="AL28" i="3"/>
  <c r="AF8" i="9" s="1"/>
  <c r="Y28" i="3"/>
  <c r="S8" i="9" s="1"/>
  <c r="AO28" i="3"/>
  <c r="AI8" i="9" s="1"/>
  <c r="K28" i="3"/>
  <c r="E8" i="9" s="1"/>
  <c r="AA28" i="3"/>
  <c r="U8" i="9" s="1"/>
  <c r="I28" i="3"/>
  <c r="C8" i="9" s="1"/>
  <c r="P28" i="3"/>
  <c r="J8" i="9" s="1"/>
  <c r="AF28" i="3"/>
  <c r="Z8" i="9" s="1"/>
  <c r="Q28" i="3"/>
  <c r="K8" i="9" s="1"/>
  <c r="AG28" i="3"/>
  <c r="AA8" i="9" s="1"/>
  <c r="S28" i="3"/>
  <c r="M8" i="9" s="1"/>
  <c r="AI28" i="3"/>
  <c r="AC8" i="9" s="1"/>
  <c r="W28" i="3"/>
  <c r="Q8" i="9" s="1"/>
  <c r="AM28" i="3"/>
  <c r="AG8" i="9" s="1"/>
  <c r="O28" i="3"/>
  <c r="I8" i="9" s="1"/>
  <c r="X28" i="3"/>
  <c r="R8" i="9" s="1"/>
  <c r="AE28" i="3"/>
  <c r="Y8" i="9" s="1"/>
  <c r="AN28" i="3"/>
  <c r="AH8" i="9" s="1"/>
  <c r="M8" i="13"/>
  <c r="AC8" i="13"/>
  <c r="X8" i="13"/>
  <c r="AA8" i="13"/>
  <c r="Q8" i="13"/>
  <c r="AG8" i="13"/>
  <c r="P8" i="13"/>
  <c r="S8" i="13"/>
  <c r="R8" i="13"/>
  <c r="AH8" i="13"/>
  <c r="L8" i="13"/>
  <c r="O8" i="13"/>
  <c r="U8" i="13"/>
  <c r="H8" i="13"/>
  <c r="K8" i="13"/>
  <c r="F8" i="13"/>
  <c r="W8" i="13"/>
  <c r="I8" i="13"/>
  <c r="G8" i="13"/>
  <c r="AB8" i="13"/>
  <c r="V8" i="13"/>
  <c r="Y8" i="13"/>
  <c r="D8" i="13"/>
  <c r="Z8" i="13"/>
  <c r="AI8" i="13"/>
  <c r="AF8" i="13"/>
  <c r="AD8" i="13"/>
  <c r="AE8" i="13"/>
  <c r="C8" i="13"/>
  <c r="R24" i="3"/>
  <c r="L4" i="9" s="1"/>
  <c r="I24" i="3"/>
  <c r="C4" i="9" s="1"/>
  <c r="W24" i="3"/>
  <c r="Q4" i="9" s="1"/>
  <c r="AL24" i="3"/>
  <c r="AF4" i="9" s="1"/>
  <c r="AF24" i="3"/>
  <c r="Z4" i="9" s="1"/>
  <c r="AJ24" i="3"/>
  <c r="AD4" i="9" s="1"/>
  <c r="J24" i="3"/>
  <c r="D4" i="9" s="1"/>
  <c r="AI24" i="3"/>
  <c r="AC4" i="9" s="1"/>
  <c r="AD24" i="3"/>
  <c r="X4" i="9" s="1"/>
  <c r="AG24" i="3"/>
  <c r="AA4" i="9" s="1"/>
  <c r="K24" i="3"/>
  <c r="E4" i="9" s="1"/>
  <c r="AN24" i="3"/>
  <c r="AH4" i="9" s="1"/>
  <c r="O24" i="3"/>
  <c r="I4" i="9" s="1"/>
  <c r="N24" i="3"/>
  <c r="H4" i="9" s="1"/>
  <c r="V24" i="3"/>
  <c r="P4" i="9" s="1"/>
  <c r="L24" i="3"/>
  <c r="F4" i="9" s="1"/>
  <c r="AP24" i="3"/>
  <c r="AK24" i="3"/>
  <c r="AE4" i="9" s="1"/>
  <c r="AC24" i="3"/>
  <c r="W4" i="9" s="1"/>
  <c r="Z24" i="3"/>
  <c r="T4" i="9" s="1"/>
  <c r="P24" i="3"/>
  <c r="J4" i="9" s="1"/>
  <c r="T24" i="3"/>
  <c r="N4" i="9" s="1"/>
  <c r="AO24" i="3"/>
  <c r="AI4" i="9" s="1"/>
  <c r="AE24" i="3"/>
  <c r="Y4" i="9" s="1"/>
  <c r="M24" i="3"/>
  <c r="G4" i="9" s="1"/>
  <c r="S24" i="3"/>
  <c r="M4" i="9" s="1"/>
  <c r="AB24" i="3"/>
  <c r="V4" i="9" s="1"/>
  <c r="AH24" i="3"/>
  <c r="AB4" i="9" s="1"/>
  <c r="AM24" i="3"/>
  <c r="AG4" i="9" s="1"/>
  <c r="Y24" i="3"/>
  <c r="S4" i="9" s="1"/>
  <c r="X24" i="3"/>
  <c r="R4" i="9" s="1"/>
  <c r="AA24" i="3"/>
  <c r="U4" i="9" s="1"/>
  <c r="Q24" i="3"/>
  <c r="K4" i="9" s="1"/>
  <c r="U24" i="3"/>
  <c r="O4" i="9" s="1"/>
  <c r="Q8" i="14"/>
  <c r="AA8" i="14"/>
  <c r="E8" i="14"/>
  <c r="S8" i="14"/>
  <c r="AD8" i="14"/>
  <c r="AE8" i="14"/>
  <c r="AB8" i="14"/>
  <c r="K8" i="14"/>
  <c r="I8" i="14"/>
  <c r="V8" i="14"/>
  <c r="X8" i="14"/>
  <c r="G8" i="14"/>
  <c r="D8" i="14"/>
  <c r="C8" i="14"/>
  <c r="AC8" i="14"/>
  <c r="J8" i="14"/>
  <c r="AH8" i="14"/>
  <c r="AJ8" i="14"/>
  <c r="AI8" i="14"/>
  <c r="N8" i="14"/>
  <c r="P8" i="14"/>
  <c r="R8" i="14"/>
  <c r="L8" i="14"/>
  <c r="E16" i="3"/>
  <c r="F16" i="3" s="1"/>
  <c r="H16" i="3"/>
  <c r="B3" i="8" s="1"/>
  <c r="K31" i="3"/>
  <c r="E4" i="10" s="1"/>
  <c r="L31" i="3"/>
  <c r="F4" i="10" s="1"/>
  <c r="M31" i="3"/>
  <c r="G4" i="10" s="1"/>
  <c r="N31" i="3"/>
  <c r="H4" i="10" s="1"/>
  <c r="AE31" i="3"/>
  <c r="Y4" i="10" s="1"/>
  <c r="AF31" i="3"/>
  <c r="Z4" i="10" s="1"/>
  <c r="Y31" i="3"/>
  <c r="S4" i="10" s="1"/>
  <c r="R31" i="3"/>
  <c r="L4" i="10" s="1"/>
  <c r="S31" i="3"/>
  <c r="M4" i="10" s="1"/>
  <c r="T31" i="3"/>
  <c r="N4" i="10" s="1"/>
  <c r="U31" i="3"/>
  <c r="O4" i="10" s="1"/>
  <c r="V31" i="3"/>
  <c r="P4" i="10" s="1"/>
  <c r="AM31" i="3"/>
  <c r="AG4" i="10" s="1"/>
  <c r="AN31" i="3"/>
  <c r="AH4" i="10" s="1"/>
  <c r="AG31" i="3"/>
  <c r="AA4" i="10" s="1"/>
  <c r="Z31" i="3"/>
  <c r="T4" i="10" s="1"/>
  <c r="P31" i="3"/>
  <c r="J4" i="10" s="1"/>
  <c r="I31" i="3"/>
  <c r="C4" i="10" s="1"/>
  <c r="AO31" i="3"/>
  <c r="AI4" i="10" s="1"/>
  <c r="AH31" i="3"/>
  <c r="AB4" i="10" s="1"/>
  <c r="O31" i="3"/>
  <c r="I4" i="10" s="1"/>
  <c r="AI31" i="3"/>
  <c r="AC4" i="10" s="1"/>
  <c r="AJ31" i="3"/>
  <c r="AD4" i="10" s="1"/>
  <c r="AK31" i="3"/>
  <c r="AE4" i="10" s="1"/>
  <c r="AL31" i="3"/>
  <c r="AF4" i="10" s="1"/>
  <c r="X31" i="3"/>
  <c r="R4" i="10" s="1"/>
  <c r="AC31" i="3"/>
  <c r="W4" i="10" s="1"/>
  <c r="Q31" i="3"/>
  <c r="K4" i="10" s="1"/>
  <c r="W31" i="3"/>
  <c r="Q4" i="10" s="1"/>
  <c r="J31" i="3"/>
  <c r="D4" i="10" s="1"/>
  <c r="AD31" i="3"/>
  <c r="X4" i="10" s="1"/>
  <c r="AP31" i="3"/>
  <c r="AA31" i="3"/>
  <c r="U4" i="10" s="1"/>
  <c r="AB31" i="3"/>
  <c r="V4" i="10" s="1"/>
  <c r="N35" i="3"/>
  <c r="H8" i="10" s="1"/>
  <c r="V35" i="3"/>
  <c r="P8" i="10" s="1"/>
  <c r="AD35" i="3"/>
  <c r="X8" i="10" s="1"/>
  <c r="AL35" i="3"/>
  <c r="AF8" i="10" s="1"/>
  <c r="P35" i="3"/>
  <c r="J8" i="10" s="1"/>
  <c r="X35" i="3"/>
  <c r="R8" i="10" s="1"/>
  <c r="AF35" i="3"/>
  <c r="Z8" i="10" s="1"/>
  <c r="AN35" i="3"/>
  <c r="AH8" i="10" s="1"/>
  <c r="Q35" i="3"/>
  <c r="K8" i="10" s="1"/>
  <c r="Y35" i="3"/>
  <c r="S8" i="10" s="1"/>
  <c r="AG35" i="3"/>
  <c r="AA8" i="10" s="1"/>
  <c r="AO35" i="3"/>
  <c r="AI8" i="10" s="1"/>
  <c r="J35" i="3"/>
  <c r="D8" i="10" s="1"/>
  <c r="R35" i="3"/>
  <c r="L8" i="10" s="1"/>
  <c r="Z35" i="3"/>
  <c r="T8" i="10" s="1"/>
  <c r="AH35" i="3"/>
  <c r="AB8" i="10" s="1"/>
  <c r="AP35" i="3"/>
  <c r="L35" i="3"/>
  <c r="F8" i="10" s="1"/>
  <c r="AB35" i="3"/>
  <c r="V8" i="10" s="1"/>
  <c r="M35" i="3"/>
  <c r="G8" i="10" s="1"/>
  <c r="AC35" i="3"/>
  <c r="W8" i="10" s="1"/>
  <c r="S35" i="3"/>
  <c r="M8" i="10" s="1"/>
  <c r="AI35" i="3"/>
  <c r="AC8" i="10" s="1"/>
  <c r="T35" i="3"/>
  <c r="N8" i="10" s="1"/>
  <c r="AJ35" i="3"/>
  <c r="AD8" i="10" s="1"/>
  <c r="U35" i="3"/>
  <c r="O8" i="10" s="1"/>
  <c r="AK35" i="3"/>
  <c r="AE8" i="10" s="1"/>
  <c r="W35" i="3"/>
  <c r="Q8" i="10" s="1"/>
  <c r="AM35" i="3"/>
  <c r="AG8" i="10" s="1"/>
  <c r="K35" i="3"/>
  <c r="E8" i="10" s="1"/>
  <c r="O35" i="3"/>
  <c r="I8" i="10" s="1"/>
  <c r="AA35" i="3"/>
  <c r="U8" i="10" s="1"/>
  <c r="AE35" i="3"/>
  <c r="Y8" i="10" s="1"/>
  <c r="I35" i="3"/>
  <c r="C8" i="10" s="1"/>
  <c r="AP8" i="3" l="1"/>
  <c r="S8" i="3"/>
  <c r="M2" i="2" s="1"/>
  <c r="AC8" i="3"/>
  <c r="W2" i="2" s="1"/>
  <c r="Q8" i="3"/>
  <c r="K2" i="2" s="1"/>
  <c r="T8" i="3"/>
  <c r="N2" i="2" s="1"/>
  <c r="AA8" i="3"/>
  <c r="U2" i="2" s="1"/>
  <c r="AK8" i="3"/>
  <c r="AE2" i="2" s="1"/>
  <c r="P8" i="3"/>
  <c r="J2" i="2" s="1"/>
  <c r="AJ8" i="3"/>
  <c r="AD2" i="2" s="1"/>
  <c r="AL8" i="3"/>
  <c r="AF2" i="2" s="1"/>
  <c r="Y8" i="3"/>
  <c r="S2" i="2" s="1"/>
  <c r="L8" i="3"/>
  <c r="F2" i="2" s="1"/>
  <c r="AE8" i="3"/>
  <c r="Y2" i="2" s="1"/>
  <c r="O8" i="3"/>
  <c r="I2" i="2" s="1"/>
  <c r="Z8" i="3"/>
  <c r="T2" i="2" s="1"/>
  <c r="AH8" i="3"/>
  <c r="AB2" i="2" s="1"/>
  <c r="AI8" i="3"/>
  <c r="AC2" i="2" s="1"/>
  <c r="X8" i="3"/>
  <c r="R2" i="2" s="1"/>
  <c r="V8" i="3"/>
  <c r="P2" i="2" s="1"/>
  <c r="J8" i="3"/>
  <c r="D2" i="2" s="1"/>
  <c r="U8" i="3"/>
  <c r="O2" i="2" s="1"/>
  <c r="AN8" i="3"/>
  <c r="AH2" i="2" s="1"/>
  <c r="W8" i="3"/>
  <c r="Q2" i="2" s="1"/>
  <c r="AF8" i="3"/>
  <c r="Z2" i="2" s="1"/>
  <c r="R8" i="3"/>
  <c r="L2" i="2" s="1"/>
  <c r="AB8" i="3"/>
  <c r="V2" i="2" s="1"/>
  <c r="AO8" i="3"/>
  <c r="AI2" i="2" s="1"/>
  <c r="AD8" i="3"/>
  <c r="X2" i="2" s="1"/>
  <c r="K8" i="3"/>
  <c r="E2" i="2" s="1"/>
  <c r="I8" i="3"/>
  <c r="C2" i="2" s="1"/>
  <c r="AM8" i="3"/>
  <c r="AG2" i="2" s="1"/>
  <c r="M8" i="3"/>
  <c r="G2" i="2" s="1"/>
  <c r="N8" i="3"/>
  <c r="H2" i="2" s="1"/>
  <c r="AG8" i="3"/>
  <c r="AA2" i="2" s="1"/>
  <c r="I16" i="3"/>
  <c r="C3" i="8" s="1"/>
  <c r="AD16" i="3"/>
  <c r="X3" i="8" s="1"/>
  <c r="AE16" i="3"/>
  <c r="Y3" i="8" s="1"/>
  <c r="AF16" i="3"/>
  <c r="Z3" i="8" s="1"/>
  <c r="AB16" i="3"/>
  <c r="V3" i="8" s="1"/>
  <c r="AA16" i="3"/>
  <c r="U3" i="8" s="1"/>
  <c r="AC16" i="3"/>
  <c r="W3" i="8" s="1"/>
  <c r="R16" i="3"/>
  <c r="L3" i="8" s="1"/>
  <c r="N16" i="3"/>
  <c r="H3" i="8" s="1"/>
  <c r="AN16" i="3"/>
  <c r="AH3" i="8" s="1"/>
  <c r="U16" i="3"/>
  <c r="O3" i="8" s="1"/>
  <c r="M16" i="3"/>
  <c r="G3" i="8" s="1"/>
  <c r="AM16" i="3"/>
  <c r="AG3" i="8" s="1"/>
  <c r="AH16" i="3"/>
  <c r="AB3" i="8" s="1"/>
  <c r="AG16" i="3"/>
  <c r="AA3" i="8" s="1"/>
  <c r="K16" i="3"/>
  <c r="E3" i="8" s="1"/>
  <c r="AL16" i="3"/>
  <c r="AF3" i="8" s="1"/>
  <c r="AO16" i="3"/>
  <c r="AI3" i="8" s="1"/>
  <c r="W16" i="3"/>
  <c r="Q3" i="8" s="1"/>
  <c r="V16" i="3"/>
  <c r="P3" i="8" s="1"/>
  <c r="AK16" i="3"/>
  <c r="AE3" i="8" s="1"/>
  <c r="S16" i="3"/>
  <c r="M3" i="8" s="1"/>
  <c r="AP16" i="3"/>
  <c r="AI16" i="3"/>
  <c r="AC3" i="8" s="1"/>
  <c r="L16" i="3"/>
  <c r="F3" i="8" s="1"/>
  <c r="J16" i="3"/>
  <c r="D3" i="8" s="1"/>
  <c r="Z16" i="3"/>
  <c r="T3" i="8" s="1"/>
  <c r="P16" i="3"/>
  <c r="J3" i="8" s="1"/>
  <c r="Q16" i="3"/>
  <c r="K3" i="8" s="1"/>
  <c r="T16" i="3"/>
  <c r="N3" i="8" s="1"/>
  <c r="O16" i="3"/>
  <c r="I3" i="8" s="1"/>
  <c r="AJ16" i="3"/>
  <c r="AD3" i="8" s="1"/>
  <c r="X16" i="3"/>
  <c r="R3" i="8" s="1"/>
  <c r="Y16" i="3"/>
  <c r="S3" i="8" s="1"/>
</calcChain>
</file>

<file path=xl/sharedStrings.xml><?xml version="1.0" encoding="utf-8"?>
<sst xmlns="http://schemas.openxmlformats.org/spreadsheetml/2006/main" count="314" uniqueCount="98">
  <si>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</si>
  <si>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</si>
  <si>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</si>
  <si>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</si>
  <si>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</si>
  <si>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</si>
  <si>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</si>
  <si>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</si>
  <si>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</si>
  <si>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</si>
  <si>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</si>
  <si>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</si>
  <si>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</si>
  <si>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</si>
  <si>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</si>
  <si>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</si>
  <si>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</si>
  <si>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</si>
  <si>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</si>
  <si>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</si>
  <si>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</si>
  <si>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</si>
  <si>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</si>
  <si>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</si>
  <si>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</si>
  <si>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</si>
  <si>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</si>
  <si>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</si>
  <si>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</si>
  <si>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</si>
  <si>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</si>
  <si>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</si>
  <si>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</si>
  <si>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per year in 2050 could be</t>
  </si>
  <si>
    <t>times the current market share of this type of technology on the road today,</t>
  </si>
  <si>
    <t>with a maximum of 100%.</t>
  </si>
  <si>
    <t>BEVs</t>
  </si>
  <si>
    <t>The government has a target of</t>
  </si>
  <si>
    <t>Max Share</t>
  </si>
  <si>
    <t>Year</t>
  </si>
  <si>
    <t>Non-Electric Technologies</t>
  </si>
  <si>
    <t>Plug-in Hybrid Vehicles</t>
  </si>
  <si>
    <t>We assume that PHEV maximum market share is</t>
  </si>
  <si>
    <t>calculated on the "India Assumptions" tab.</t>
  </si>
  <si>
    <t>times the BEV maximum market share in 2050.</t>
  </si>
  <si>
    <t>For freight vehicles, which consist of no BEVs today, we assume they may</t>
  </si>
  <si>
    <t>reach a maximum of</t>
  </si>
  <si>
    <t>times the penetration rate of passenger LDV BEVs in 2015.</t>
  </si>
  <si>
    <t>We calibrate Xo to achieve the 2030</t>
  </si>
  <si>
    <t>passenger LDV BEV market share threshhold</t>
  </si>
  <si>
    <t>Start Year Vehicles by Technology</t>
  </si>
  <si>
    <t>See SYVbT variable</t>
  </si>
  <si>
    <t>Indian government EV target</t>
  </si>
  <si>
    <t>Bloomberg</t>
  </si>
  <si>
    <t>India's 2030 All-Electric Car Target Seen 'Ambitious' by IEA</t>
  </si>
  <si>
    <t>https://www.bloomberg.com/news/articles/2017-05-11/india-s-2030-all-electric-car-target-seen-ambitious-by-iea</t>
  </si>
  <si>
    <t>We assume that the 30% target is:</t>
  </si>
  <si>
    <t>We assume that for gasoline and diesel vehicles, the max deployment share</t>
  </si>
  <si>
    <t>times the 2030 technical maximum.</t>
  </si>
  <si>
    <t>times the 2030 value by 2050 (technical maximum).</t>
  </si>
  <si>
    <t>We assume that the share can reach</t>
  </si>
  <si>
    <t>in the future is uncertain, so for LPG &amp; CNG we use a multiplier of:</t>
  </si>
  <si>
    <t>Max Fraction of Production (dimensionless)</t>
  </si>
  <si>
    <t>LPG vehicle</t>
  </si>
  <si>
    <t>hydrogen vehicle</t>
  </si>
  <si>
    <t>Number of Vehicles</t>
  </si>
  <si>
    <t>India is trying to phase down use of LPG. Domestic natural gas supply</t>
  </si>
  <si>
    <t>of EV sales by 2030, down from an earlier target of 100% in that year*.</t>
  </si>
  <si>
    <t>*India also has an intermediate target of 6-7 million sales of hybrid and EV by 2020,</t>
  </si>
  <si>
    <t>under the National Electric Mobility Mission Plan. The current sales of EV are however</t>
  </si>
  <si>
    <t xml:space="preserve">much lower, at 0.28 million (as of Dec, 2019). Hence, we don't think that the </t>
  </si>
  <si>
    <t>intermediate sales target for 2020 is realistic either, and use the 30% target for 2030</t>
  </si>
  <si>
    <t>Source: Accessed from FAME India Dashboard, as of Dec 2019</t>
  </si>
  <si>
    <t>Intermediate EV Target for 2020</t>
  </si>
  <si>
    <t>Ministry of Heavy Industries &amp; Public Enterprises/ Press Information Bureau</t>
  </si>
  <si>
    <t>Implementation of National Electric Mobility Mission Plan</t>
  </si>
  <si>
    <t>https://pib.gov.in/newsite/PrintRelease.aspx?relid=191337</t>
  </si>
  <si>
    <t>Current EV Sales</t>
  </si>
  <si>
    <t>Department of Heavy Industries</t>
  </si>
  <si>
    <t>FAME India Dashboard</t>
  </si>
  <si>
    <t>https://www.fame-india.gov.in</t>
  </si>
  <si>
    <t>This variable caps the maximum fraction of production for each vehicle</t>
  </si>
  <si>
    <t>type for each year.</t>
  </si>
  <si>
    <t>between the current sales share and the potential 2050 sales share,</t>
  </si>
  <si>
    <t>either through a linear or s-curve interpolation.</t>
  </si>
  <si>
    <t>Individual assumptions are made for maximum share achievable for each technology.</t>
  </si>
  <si>
    <t>(India Assumptions tab)</t>
  </si>
  <si>
    <t>Hydrogen technology is not considered as it is still very nascent in India,</t>
  </si>
  <si>
    <t>values set to zero.</t>
  </si>
  <si>
    <t>Rail only years</t>
  </si>
  <si>
    <t>For rail, we allow up to 100% of sales to be electric by 2030 for both passenger and</t>
  </si>
  <si>
    <t>freight modes. This is based on the IEA Future of Rail case study for India, which</t>
  </si>
  <si>
    <t>suggests nearly 100% of rail may be electric in their business as usual case.</t>
  </si>
  <si>
    <t>Rail electric sales share</t>
  </si>
  <si>
    <t>IEA</t>
  </si>
  <si>
    <t>The Future of Rail, Opportunities for energy and the environment</t>
  </si>
  <si>
    <t xml:space="preserve">https://www.iea.org/reports/the-future-of-rail </t>
  </si>
  <si>
    <t>Figure 4.10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</si>
</sst>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5" xfId="0" applyBorder="1"/>
    <xf numFmtId="0" fontId="1" fillId="0" borderId="0" xfId="0" applyFont="1" applyAlignment="1">
      <alignment horizontal="right"/>
    </xf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5" fillId="0" borderId="0" xfId="0" applyFont="1"/>
    <xf numFmtId="0" fontId="0" fillId="3" borderId="0" xfId="0" applyFill="1"/>
    <xf numFmtId="0" fontId="0" fillId="0" borderId="0" xfId="0" applyBorder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1" fillId="4" borderId="0" xfId="0" applyFont="1" applyFill="1"/>
    <xf numFmtId="9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3" borderId="11" xfId="0" applyFill="1" applyBorder="1"/>
    <xf numFmtId="164" fontId="0" fillId="0" borderId="0" xfId="0" applyNumberFormat="1" applyFill="1"/>
    <xf numFmtId="0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Alignment="1"/>
    <xf numFmtId="0" fontId="6" fillId="0" borderId="0" xfId="8"/>
    <xf numFmtId="0" fontId="0" fillId="0" borderId="0" xfId="0" applyFont="1" applyAlignment="1"/>
    <xf numFmtId="0" fontId="0" fillId="0" borderId="0" xfId="0" applyBorder="1" applyAlignment="1">
      <alignment horizontal="right"/>
    </xf>
    <xf numFmtId="0" fontId="0" fillId="0" borderId="5" xfId="0" applyBorder="1" applyAlignment="1"/>
    <xf numFmtId="0" fontId="0" fillId="0" borderId="12" xfId="0" applyBorder="1"/>
    <xf numFmtId="0" fontId="0" fillId="0" borderId="0" xfId="0" applyFill="1" applyBorder="1" applyAlignment="1"/>
    <xf numFmtId="0" fontId="0" fillId="0" borderId="0" xfId="0" applyFill="1" applyBorder="1"/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Psgr LDV</a:t>
            </a:r>
            <a:r>
              <a:rPr lang="en-US" baseline="0"/>
              <a:t> Battery Elec Market Share 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'India Data'!$H$8:$AP$8</c:f>
              <c:numCache>
                <c:formatCode>General</c:formatCode>
                <c:ptCount val="35"/>
                <c:pt idx="0">
                  <c:v>1.8960777587192685E-2</c:v>
                </c:pt>
                <c:pt idx="1">
                  <c:v>3.0488773403353441E-2</c:v>
                </c:pt>
                <c:pt idx="2">
                  <c:v>3.4414674053613259E-2</c:v>
                </c:pt>
                <c:pt idx="3">
                  <c:v>3.9629033742464001E-2</c:v>
                </c:pt>
                <c:pt idx="4">
                  <c:v>4.6517070060534502E-2</c:v>
                </c:pt>
                <c:pt idx="5">
                  <c:v>5.5550767423274777E-2</c:v>
                </c:pt>
                <c:pt idx="6">
                  <c:v>6.7287376483997755E-2</c:v>
                </c:pt>
                <c:pt idx="7">
                  <c:v>8.2350309742400679E-2</c:v>
                </c:pt>
                <c:pt idx="8">
                  <c:v>0.10138181003540078</c:v>
                </c:pt>
                <c:pt idx="9">
                  <c:v>0.12495716208788703</c:v>
                </c:pt>
                <c:pt idx="10">
                  <c:v>0.15345695739075971</c:v>
                </c:pt>
                <c:pt idx="11">
                  <c:v>0.18691045381999558</c:v>
                </c:pt>
                <c:pt idx="12">
                  <c:v>0.22484836188463839</c:v>
                </c:pt>
                <c:pt idx="13">
                  <c:v>0.26622636671089761</c:v>
                </c:pt>
                <c:pt idx="14">
                  <c:v>0.30948038879359629</c:v>
                </c:pt>
                <c:pt idx="15">
                  <c:v>0.35273441087629498</c:v>
                </c:pt>
                <c:pt idx="16">
                  <c:v>0.39411241570255423</c:v>
                </c:pt>
                <c:pt idx="17">
                  <c:v>0.43205032376719699</c:v>
                </c:pt>
                <c:pt idx="18">
                  <c:v>0.46550382019643288</c:v>
                </c:pt>
                <c:pt idx="19">
                  <c:v>0.49400361549930555</c:v>
                </c:pt>
                <c:pt idx="20">
                  <c:v>0.51757896755179189</c:v>
                </c:pt>
                <c:pt idx="21">
                  <c:v>0.53661046784479194</c:v>
                </c:pt>
                <c:pt idx="22">
                  <c:v>0.55167340110319496</c:v>
                </c:pt>
                <c:pt idx="23">
                  <c:v>0.5634100101639179</c:v>
                </c:pt>
                <c:pt idx="24">
                  <c:v>0.57244370752665819</c:v>
                </c:pt>
                <c:pt idx="25">
                  <c:v>0.57933174384472863</c:v>
                </c:pt>
                <c:pt idx="26">
                  <c:v>0.58454610353357939</c:v>
                </c:pt>
                <c:pt idx="27">
                  <c:v>0.58847200418383927</c:v>
                </c:pt>
                <c:pt idx="28">
                  <c:v>0.59141570811303845</c:v>
                </c:pt>
                <c:pt idx="29">
                  <c:v>0.59361615539722601</c:v>
                </c:pt>
                <c:pt idx="30">
                  <c:v>0.59525722600427877</c:v>
                </c:pt>
                <c:pt idx="31">
                  <c:v>0.59647901765335387</c:v>
                </c:pt>
                <c:pt idx="32">
                  <c:v>0.59738748893881111</c:v>
                </c:pt>
                <c:pt idx="33">
                  <c:v>0.59806234615520404</c:v>
                </c:pt>
                <c:pt idx="34">
                  <c:v>0.5985633089637491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4-4FC4-A126-1EF914516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794912"/>
        <c:axId val="252796224"/>
      </c:lineChart>
      <c:catAx>
        <c:axId val="2527949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52796224"/>
        <c:crosses val="autoZero"/>
        <c:auto val="1"/>
        <c:lblAlgn val="ctr"/>
        <c:lblOffset val="100"/>
        <c:noMultiLvlLbl val="0"/>
      </c:catAx>
      <c:valAx>
        <c:axId val="2527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2049" name="AutoShape 1" descr="blob:https://web.telegram.org/612b67a7-e6ba-4da8-853a-49b9352f5d12">
          <a:extLst>
            <a:ext uri="{FF2B5EF4-FFF2-40B4-BE49-F238E27FC236}">
              <a16:creationId xmlns:a16="http://schemas.microsoft.com/office/drawing/2014/main" id="{FDEA94BF-9723-447B-9F85-A52B381435C6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2051" name="AutoShape 3" descr="blob:https://web.telegram.org/612b67a7-e6ba-4da8-853a-49b9352f5d12">
          <a:extLst>
            <a:ext uri="{FF2B5EF4-FFF2-40B4-BE49-F238E27FC236}">
              <a16:creationId xmlns:a16="http://schemas.microsoft.com/office/drawing/2014/main" id="{EB50960A-E4EA-4396-B12D-F6DA1CEDF7DC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28575</xdr:colOff>
      <xdr:row>5</xdr:row>
      <xdr:rowOff>19050</xdr:rowOff>
    </xdr:from>
    <xdr:to>
      <xdr:col>11</xdr:col>
      <xdr:colOff>561120</xdr:colOff>
      <xdr:row>30</xdr:row>
      <xdr:rowOff>183308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66DD72-2DBB-44C1-ABDF-2B990E395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5" y="971550"/>
          <a:ext cx="4799745" cy="49267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5</xdr:row>
      <xdr:rowOff>166686</xdr:rowOff>
    </xdr:from>
    <xdr:to>
      <xdr:col>14</xdr:col>
      <xdr:colOff>176212</xdr:colOff>
      <xdr:row>19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ea.org/reports/the-future-of-rail" TargetMode="External"/><Relationship Id="rId1" Type="http://schemas.openxmlformats.org/officeDocument/2006/relationships/hyperlink" Target="https://www.fame-india.gov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E19" sqref="E19"/>
    </sheetView>
  </sheetViews>
  <sheetFormatPr defaultRowHeight="15" x14ac:dyDescent="0.25"/>
  <cols>
    <col min="2" max="2" width="56.28515625" customWidth="1"/>
    <col min="5" max="5" width="73.28515625" customWidth="1"/>
  </cols>
  <sheetData>
    <row r="1" spans="1:5" x14ac:dyDescent="0.25">
      <c r="A1" s="1" t="s">
        <v>1</v>
      </c>
    </row>
    <row r="3" spans="1:5" x14ac:dyDescent="0.25">
      <c r="A3" s="1" t="s">
        <v>0</v>
      </c>
      <c r="B3" s="2" t="s">
        <v>50</v>
      </c>
      <c r="E3" s="2" t="s">
        <v>73</v>
      </c>
    </row>
    <row r="4" spans="1:5" x14ac:dyDescent="0.25">
      <c r="B4" s="11" t="s">
        <v>51</v>
      </c>
      <c r="E4" t="s">
        <v>74</v>
      </c>
    </row>
    <row r="5" spans="1:5" x14ac:dyDescent="0.25">
      <c r="B5" s="5"/>
      <c r="E5" s="5">
        <v>2019</v>
      </c>
    </row>
    <row r="6" spans="1:5" x14ac:dyDescent="0.25">
      <c r="E6" t="s">
        <v>75</v>
      </c>
    </row>
    <row r="7" spans="1:5" x14ac:dyDescent="0.25">
      <c r="E7" t="s">
        <v>76</v>
      </c>
    </row>
    <row r="9" spans="1:5" x14ac:dyDescent="0.25">
      <c r="B9" s="2" t="s">
        <v>52</v>
      </c>
      <c r="E9" s="2" t="s">
        <v>77</v>
      </c>
    </row>
    <row r="10" spans="1:5" x14ac:dyDescent="0.25">
      <c r="B10" t="s">
        <v>53</v>
      </c>
      <c r="E10" t="s">
        <v>78</v>
      </c>
    </row>
    <row r="11" spans="1:5" x14ac:dyDescent="0.25">
      <c r="B11" s="5">
        <v>2017</v>
      </c>
      <c r="E11" s="5">
        <v>2019</v>
      </c>
    </row>
    <row r="12" spans="1:5" x14ac:dyDescent="0.25">
      <c r="B12" t="s">
        <v>54</v>
      </c>
      <c r="E12" t="s">
        <v>79</v>
      </c>
    </row>
    <row r="13" spans="1:5" x14ac:dyDescent="0.25">
      <c r="B13" t="s">
        <v>55</v>
      </c>
      <c r="E13" s="32" t="s">
        <v>80</v>
      </c>
    </row>
    <row r="14" spans="1:5" x14ac:dyDescent="0.25">
      <c r="E14" s="32"/>
    </row>
    <row r="15" spans="1:5" x14ac:dyDescent="0.25">
      <c r="B15" s="2" t="s">
        <v>93</v>
      </c>
      <c r="E15" s="32"/>
    </row>
    <row r="16" spans="1:5" x14ac:dyDescent="0.25">
      <c r="B16" t="s">
        <v>94</v>
      </c>
      <c r="E16" s="32"/>
    </row>
    <row r="17" spans="1:5" x14ac:dyDescent="0.25">
      <c r="B17" s="5">
        <v>2019</v>
      </c>
      <c r="E17" s="32"/>
    </row>
    <row r="18" spans="1:5" x14ac:dyDescent="0.25">
      <c r="B18" t="s">
        <v>95</v>
      </c>
      <c r="E18" s="32"/>
    </row>
    <row r="19" spans="1:5" x14ac:dyDescent="0.25">
      <c r="B19" s="32" t="s">
        <v>96</v>
      </c>
      <c r="E19" s="32"/>
    </row>
    <row r="20" spans="1:5" x14ac:dyDescent="0.25">
      <c r="B20" t="s">
        <v>97</v>
      </c>
      <c r="E20" s="32"/>
    </row>
    <row r="21" spans="1:5" x14ac:dyDescent="0.25">
      <c r="E21" s="32"/>
    </row>
    <row r="22" spans="1:5" x14ac:dyDescent="0.25">
      <c r="B22" s="5"/>
    </row>
    <row r="23" spans="1:5" x14ac:dyDescent="0.25">
      <c r="A23" s="1" t="s">
        <v>7</v>
      </c>
    </row>
    <row r="24" spans="1:5" x14ac:dyDescent="0.25">
      <c r="A24" s="33" t="s">
        <v>81</v>
      </c>
    </row>
    <row r="25" spans="1:5" x14ac:dyDescent="0.25">
      <c r="A25" s="33" t="s">
        <v>82</v>
      </c>
    </row>
    <row r="26" spans="1:5" x14ac:dyDescent="0.25">
      <c r="A26" s="33"/>
    </row>
    <row r="27" spans="1:5" x14ac:dyDescent="0.25">
      <c r="A27" t="s">
        <v>8</v>
      </c>
    </row>
    <row r="28" spans="1:5" x14ac:dyDescent="0.25">
      <c r="A28" t="s">
        <v>9</v>
      </c>
    </row>
    <row r="30" spans="1:5" x14ac:dyDescent="0.25">
      <c r="A30" t="s">
        <v>85</v>
      </c>
    </row>
    <row r="31" spans="1:5" x14ac:dyDescent="0.25">
      <c r="A31" t="s">
        <v>86</v>
      </c>
    </row>
    <row r="32" spans="1:5" x14ac:dyDescent="0.25">
      <c r="A32" t="s">
        <v>87</v>
      </c>
    </row>
    <row r="33" spans="1:1" x14ac:dyDescent="0.25">
      <c r="A33" t="s">
        <v>88</v>
      </c>
    </row>
    <row r="35" spans="1:1" x14ac:dyDescent="0.25">
      <c r="A35" t="s">
        <v>32</v>
      </c>
    </row>
    <row r="36" spans="1:1" x14ac:dyDescent="0.25">
      <c r="A36" t="s">
        <v>83</v>
      </c>
    </row>
    <row r="37" spans="1:1" x14ac:dyDescent="0.25">
      <c r="A37" t="s">
        <v>84</v>
      </c>
    </row>
    <row r="39" spans="1:1" x14ac:dyDescent="0.25">
      <c r="A39" t="s">
        <v>90</v>
      </c>
    </row>
    <row r="40" spans="1:1" x14ac:dyDescent="0.25">
      <c r="A40" t="s">
        <v>91</v>
      </c>
    </row>
    <row r="41" spans="1:1" x14ac:dyDescent="0.25">
      <c r="A41" t="s">
        <v>92</v>
      </c>
    </row>
  </sheetData>
  <hyperlinks>
    <hyperlink ref="E13" r:id="rId1" display="https://www.fame-india.gov.in/" xr:uid="{00000000-0004-0000-0000-000000000000}"/>
    <hyperlink ref="B19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8"/>
  <sheetViews>
    <sheetView workbookViewId="0">
      <selection activeCell="B5" sqref="B5"/>
    </sheetView>
  </sheetViews>
  <sheetFormatPr defaultRowHeight="15" x14ac:dyDescent="0.25"/>
  <cols>
    <col min="1" max="1" width="24.42578125" customWidth="1"/>
  </cols>
  <sheetData>
    <row r="1" spans="1:35" ht="45" x14ac:dyDescent="0.2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31" t="s">
        <v>2</v>
      </c>
      <c r="B2">
        <f>'India Data'!H36</f>
        <v>0</v>
      </c>
      <c r="C2">
        <f>'India Data'!I36</f>
        <v>0</v>
      </c>
      <c r="D2">
        <f>'India Data'!J36</f>
        <v>0</v>
      </c>
      <c r="E2">
        <f>'India Data'!K36</f>
        <v>0</v>
      </c>
      <c r="F2">
        <f>'India Data'!L36</f>
        <v>0</v>
      </c>
      <c r="G2">
        <f>'India Data'!M36</f>
        <v>0</v>
      </c>
      <c r="H2">
        <f>'India Data'!N36</f>
        <v>0</v>
      </c>
      <c r="I2">
        <f>'India Data'!O36</f>
        <v>0</v>
      </c>
      <c r="J2">
        <f>'India Data'!P36</f>
        <v>0</v>
      </c>
      <c r="K2">
        <f>'India Data'!Q36</f>
        <v>0</v>
      </c>
      <c r="L2">
        <f>'India Data'!R36</f>
        <v>0</v>
      </c>
      <c r="M2">
        <f>'India Data'!S36</f>
        <v>0</v>
      </c>
      <c r="N2">
        <f>'India Data'!T36</f>
        <v>0</v>
      </c>
      <c r="O2">
        <f>'India Data'!U36</f>
        <v>0</v>
      </c>
      <c r="P2">
        <f>'India Data'!V36</f>
        <v>0</v>
      </c>
      <c r="Q2">
        <f>'India Data'!W36</f>
        <v>0</v>
      </c>
      <c r="R2">
        <f>'India Data'!X36</f>
        <v>0</v>
      </c>
      <c r="S2">
        <f>'India Data'!Y36</f>
        <v>0</v>
      </c>
      <c r="T2">
        <f>'India Data'!Z36</f>
        <v>0</v>
      </c>
      <c r="U2">
        <f>'India Data'!AA36</f>
        <v>0</v>
      </c>
      <c r="V2">
        <f>'India Data'!AB36</f>
        <v>0</v>
      </c>
      <c r="W2">
        <f>'India Data'!AC36</f>
        <v>0</v>
      </c>
      <c r="X2">
        <f>'India Data'!AD36</f>
        <v>0</v>
      </c>
      <c r="Y2">
        <f>'India Data'!AE36</f>
        <v>0</v>
      </c>
      <c r="Z2">
        <f>'India Data'!AF36</f>
        <v>0</v>
      </c>
      <c r="AA2">
        <f>'India Data'!AG36</f>
        <v>0</v>
      </c>
      <c r="AB2">
        <f>'India Data'!AH36</f>
        <v>0</v>
      </c>
      <c r="AC2">
        <f>'India Data'!AI36</f>
        <v>0</v>
      </c>
      <c r="AD2">
        <f>'India Data'!AJ36</f>
        <v>0</v>
      </c>
      <c r="AE2">
        <f>'India Data'!AK36</f>
        <v>0</v>
      </c>
      <c r="AF2">
        <f>'India Data'!AL36</f>
        <v>0</v>
      </c>
      <c r="AG2">
        <f>'India Data'!AM36</f>
        <v>0</v>
      </c>
      <c r="AH2">
        <f>'India Data'!AN36</f>
        <v>0</v>
      </c>
      <c r="AI2">
        <f>'India Data'!AO36</f>
        <v>0</v>
      </c>
    </row>
    <row r="3" spans="1:35" x14ac:dyDescent="0.25">
      <c r="A3" s="31" t="s">
        <v>3</v>
      </c>
      <c r="B3">
        <f>'India Data'!H37</f>
        <v>0</v>
      </c>
      <c r="C3">
        <f>'India Data'!I37</f>
        <v>0</v>
      </c>
      <c r="D3">
        <f>'India Data'!J37</f>
        <v>0</v>
      </c>
      <c r="E3">
        <f>'India Data'!K37</f>
        <v>0</v>
      </c>
      <c r="F3">
        <f>'India Data'!L37</f>
        <v>0</v>
      </c>
      <c r="G3">
        <f>'India Data'!M37</f>
        <v>0</v>
      </c>
      <c r="H3">
        <f>'India Data'!N37</f>
        <v>0</v>
      </c>
      <c r="I3">
        <f>'India Data'!O37</f>
        <v>0</v>
      </c>
      <c r="J3">
        <f>'India Data'!P37</f>
        <v>0</v>
      </c>
      <c r="K3">
        <f>'India Data'!Q37</f>
        <v>0</v>
      </c>
      <c r="L3">
        <f>'India Data'!R37</f>
        <v>0</v>
      </c>
      <c r="M3">
        <f>'India Data'!S37</f>
        <v>0</v>
      </c>
      <c r="N3">
        <f>'India Data'!T37</f>
        <v>0</v>
      </c>
      <c r="O3">
        <f>'India Data'!U37</f>
        <v>0</v>
      </c>
      <c r="P3">
        <f>'India Data'!V37</f>
        <v>0</v>
      </c>
      <c r="Q3">
        <f>'India Data'!W37</f>
        <v>0</v>
      </c>
      <c r="R3">
        <f>'India Data'!X37</f>
        <v>0</v>
      </c>
      <c r="S3">
        <f>'India Data'!Y37</f>
        <v>0</v>
      </c>
      <c r="T3">
        <f>'India Data'!Z37</f>
        <v>0</v>
      </c>
      <c r="U3">
        <f>'India Data'!AA37</f>
        <v>0</v>
      </c>
      <c r="V3">
        <f>'India Data'!AB37</f>
        <v>0</v>
      </c>
      <c r="W3">
        <f>'India Data'!AC37</f>
        <v>0</v>
      </c>
      <c r="X3">
        <f>'India Data'!AD37</f>
        <v>0</v>
      </c>
      <c r="Y3">
        <f>'India Data'!AE37</f>
        <v>0</v>
      </c>
      <c r="Z3">
        <f>'India Data'!AF37</f>
        <v>0</v>
      </c>
      <c r="AA3">
        <f>'India Data'!AG37</f>
        <v>0</v>
      </c>
      <c r="AB3">
        <f>'India Data'!AH37</f>
        <v>0</v>
      </c>
      <c r="AC3">
        <f>'India Data'!AI37</f>
        <v>0</v>
      </c>
      <c r="AD3">
        <f>'India Data'!AJ37</f>
        <v>0</v>
      </c>
      <c r="AE3">
        <f>'India Data'!AK37</f>
        <v>0</v>
      </c>
      <c r="AF3">
        <f>'India Data'!AL37</f>
        <v>0</v>
      </c>
      <c r="AG3">
        <f>'India Data'!AM37</f>
        <v>0</v>
      </c>
      <c r="AH3">
        <f>'India Data'!AN37</f>
        <v>0</v>
      </c>
      <c r="AI3">
        <f>'India Data'!AO37</f>
        <v>0</v>
      </c>
    </row>
    <row r="4" spans="1:35" x14ac:dyDescent="0.25">
      <c r="A4" s="31" t="s">
        <v>4</v>
      </c>
      <c r="B4">
        <f>'India Data'!H38</f>
        <v>0</v>
      </c>
      <c r="C4">
        <f>'India Data'!I38</f>
        <v>0</v>
      </c>
      <c r="D4">
        <f>'India Data'!J38</f>
        <v>0</v>
      </c>
      <c r="E4">
        <f>'India Data'!K38</f>
        <v>0</v>
      </c>
      <c r="F4">
        <f>'India Data'!L38</f>
        <v>0</v>
      </c>
      <c r="G4">
        <f>'India Data'!M38</f>
        <v>0</v>
      </c>
      <c r="H4">
        <f>'India Data'!N38</f>
        <v>0</v>
      </c>
      <c r="I4">
        <f>'India Data'!O38</f>
        <v>0</v>
      </c>
      <c r="J4">
        <f>'India Data'!P38</f>
        <v>0</v>
      </c>
      <c r="K4">
        <f>'India Data'!Q38</f>
        <v>0</v>
      </c>
      <c r="L4">
        <f>'India Data'!R38</f>
        <v>0</v>
      </c>
      <c r="M4">
        <f>'India Data'!S38</f>
        <v>0</v>
      </c>
      <c r="N4">
        <f>'India Data'!T38</f>
        <v>0</v>
      </c>
      <c r="O4">
        <f>'India Data'!U38</f>
        <v>0</v>
      </c>
      <c r="P4">
        <f>'India Data'!V38</f>
        <v>0</v>
      </c>
      <c r="Q4">
        <f>'India Data'!W38</f>
        <v>0</v>
      </c>
      <c r="R4">
        <f>'India Data'!X38</f>
        <v>0</v>
      </c>
      <c r="S4">
        <f>'India Data'!Y38</f>
        <v>0</v>
      </c>
      <c r="T4">
        <f>'India Data'!Z38</f>
        <v>0</v>
      </c>
      <c r="U4">
        <f>'India Data'!AA38</f>
        <v>0</v>
      </c>
      <c r="V4">
        <f>'India Data'!AB38</f>
        <v>0</v>
      </c>
      <c r="W4">
        <f>'India Data'!AC38</f>
        <v>0</v>
      </c>
      <c r="X4">
        <f>'India Data'!AD38</f>
        <v>0</v>
      </c>
      <c r="Y4">
        <f>'India Data'!AE38</f>
        <v>0</v>
      </c>
      <c r="Z4">
        <f>'India Data'!AF38</f>
        <v>0</v>
      </c>
      <c r="AA4">
        <f>'India Data'!AG38</f>
        <v>0</v>
      </c>
      <c r="AB4">
        <f>'India Data'!AH38</f>
        <v>0</v>
      </c>
      <c r="AC4">
        <f>'India Data'!AI38</f>
        <v>0</v>
      </c>
      <c r="AD4">
        <f>'India Data'!AJ38</f>
        <v>0</v>
      </c>
      <c r="AE4">
        <f>'India Data'!AK38</f>
        <v>0</v>
      </c>
      <c r="AF4">
        <f>'India Data'!AL38</f>
        <v>0</v>
      </c>
      <c r="AG4">
        <f>'India Data'!AM38</f>
        <v>0</v>
      </c>
      <c r="AH4">
        <f>'India Data'!AN38</f>
        <v>0</v>
      </c>
      <c r="AI4">
        <f>'India Data'!AO38</f>
        <v>0</v>
      </c>
    </row>
    <row r="5" spans="1:35" x14ac:dyDescent="0.25">
      <c r="A5" s="31" t="s">
        <v>5</v>
      </c>
      <c r="B5">
        <f>'India Data'!H39</f>
        <v>1</v>
      </c>
      <c r="C5">
        <f>'India Data'!I39</f>
        <v>1</v>
      </c>
      <c r="D5">
        <f>'India Data'!J39</f>
        <v>1</v>
      </c>
      <c r="E5">
        <f>'India Data'!K39</f>
        <v>1</v>
      </c>
      <c r="F5">
        <f>'India Data'!L39</f>
        <v>1</v>
      </c>
      <c r="G5">
        <f>'India Data'!M39</f>
        <v>1</v>
      </c>
      <c r="H5">
        <f>'India Data'!N39</f>
        <v>1</v>
      </c>
      <c r="I5">
        <f>'India Data'!O39</f>
        <v>1</v>
      </c>
      <c r="J5">
        <f>'India Data'!P39</f>
        <v>1</v>
      </c>
      <c r="K5">
        <f>'India Data'!Q39</f>
        <v>1</v>
      </c>
      <c r="L5">
        <f>'India Data'!R39</f>
        <v>1</v>
      </c>
      <c r="M5">
        <f>'India Data'!S39</f>
        <v>1</v>
      </c>
      <c r="N5">
        <f>'India Data'!T39</f>
        <v>1</v>
      </c>
      <c r="O5">
        <f>'India Data'!U39</f>
        <v>1</v>
      </c>
      <c r="P5">
        <f>'India Data'!V39</f>
        <v>1</v>
      </c>
      <c r="Q5">
        <f>'India Data'!W39</f>
        <v>1</v>
      </c>
      <c r="R5">
        <f>'India Data'!X39</f>
        <v>1</v>
      </c>
      <c r="S5">
        <f>'India Data'!Y39</f>
        <v>1</v>
      </c>
      <c r="T5">
        <f>'India Data'!Z39</f>
        <v>1</v>
      </c>
      <c r="U5">
        <f>'India Data'!AA39</f>
        <v>1</v>
      </c>
      <c r="V5">
        <f>'India Data'!AB39</f>
        <v>1</v>
      </c>
      <c r="W5">
        <f>'India Data'!AC39</f>
        <v>1</v>
      </c>
      <c r="X5">
        <f>'India Data'!AD39</f>
        <v>1</v>
      </c>
      <c r="Y5">
        <f>'India Data'!AE39</f>
        <v>1</v>
      </c>
      <c r="Z5">
        <f>'India Data'!AF39</f>
        <v>1</v>
      </c>
      <c r="AA5">
        <f>'India Data'!AG39</f>
        <v>1</v>
      </c>
      <c r="AB5">
        <f>'India Data'!AH39</f>
        <v>1</v>
      </c>
      <c r="AC5">
        <f>'India Data'!AI39</f>
        <v>1</v>
      </c>
      <c r="AD5">
        <f>'India Data'!AJ39</f>
        <v>1</v>
      </c>
      <c r="AE5">
        <f>'India Data'!AK39</f>
        <v>1</v>
      </c>
      <c r="AF5">
        <f>'India Data'!AL39</f>
        <v>1</v>
      </c>
      <c r="AG5">
        <f>'India Data'!AM39</f>
        <v>1</v>
      </c>
      <c r="AH5">
        <f>'India Data'!AN39</f>
        <v>1</v>
      </c>
      <c r="AI5">
        <f>'India Data'!AO39</f>
        <v>1</v>
      </c>
    </row>
    <row r="6" spans="1:35" x14ac:dyDescent="0.25">
      <c r="A6" s="31" t="s">
        <v>6</v>
      </c>
      <c r="B6">
        <f>'India Data'!H40</f>
        <v>0</v>
      </c>
      <c r="C6">
        <f>'India Data'!I40</f>
        <v>0</v>
      </c>
      <c r="D6">
        <f>'India Data'!J40</f>
        <v>0</v>
      </c>
      <c r="E6">
        <f>'India Data'!K40</f>
        <v>0</v>
      </c>
      <c r="F6">
        <f>'India Data'!L40</f>
        <v>0</v>
      </c>
      <c r="G6">
        <f>'India Data'!M40</f>
        <v>0</v>
      </c>
      <c r="H6">
        <f>'India Data'!N40</f>
        <v>0</v>
      </c>
      <c r="I6">
        <f>'India Data'!O40</f>
        <v>0</v>
      </c>
      <c r="J6">
        <f>'India Data'!P40</f>
        <v>0</v>
      </c>
      <c r="K6">
        <f>'India Data'!Q40</f>
        <v>0</v>
      </c>
      <c r="L6">
        <f>'India Data'!R40</f>
        <v>0</v>
      </c>
      <c r="M6">
        <f>'India Data'!S40</f>
        <v>0</v>
      </c>
      <c r="N6">
        <f>'India Data'!T40</f>
        <v>0</v>
      </c>
      <c r="O6">
        <f>'India Data'!U40</f>
        <v>0</v>
      </c>
      <c r="P6">
        <f>'India Data'!V40</f>
        <v>0</v>
      </c>
      <c r="Q6">
        <f>'India Data'!W40</f>
        <v>0</v>
      </c>
      <c r="R6">
        <f>'India Data'!X40</f>
        <v>0</v>
      </c>
      <c r="S6">
        <f>'India Data'!Y40</f>
        <v>0</v>
      </c>
      <c r="T6">
        <f>'India Data'!Z40</f>
        <v>0</v>
      </c>
      <c r="U6">
        <f>'India Data'!AA40</f>
        <v>0</v>
      </c>
      <c r="V6">
        <f>'India Data'!AB40</f>
        <v>0</v>
      </c>
      <c r="W6">
        <f>'India Data'!AC40</f>
        <v>0</v>
      </c>
      <c r="X6">
        <f>'India Data'!AD40</f>
        <v>0</v>
      </c>
      <c r="Y6">
        <f>'India Data'!AE40</f>
        <v>0</v>
      </c>
      <c r="Z6">
        <f>'India Data'!AF40</f>
        <v>0</v>
      </c>
      <c r="AA6">
        <f>'India Data'!AG40</f>
        <v>0</v>
      </c>
      <c r="AB6">
        <f>'India Data'!AH40</f>
        <v>0</v>
      </c>
      <c r="AC6">
        <f>'India Data'!AI40</f>
        <v>0</v>
      </c>
      <c r="AD6">
        <f>'India Data'!AJ40</f>
        <v>0</v>
      </c>
      <c r="AE6">
        <f>'India Data'!AK40</f>
        <v>0</v>
      </c>
      <c r="AF6">
        <f>'India Data'!AL40</f>
        <v>0</v>
      </c>
      <c r="AG6">
        <f>'India Data'!AM40</f>
        <v>0</v>
      </c>
      <c r="AH6">
        <f>'India Data'!AN40</f>
        <v>0</v>
      </c>
      <c r="AI6">
        <f>'India Data'!AO40</f>
        <v>0</v>
      </c>
    </row>
    <row r="7" spans="1:35" x14ac:dyDescent="0.25">
      <c r="A7" s="31" t="s">
        <v>63</v>
      </c>
      <c r="B7">
        <f>'India Data'!H41</f>
        <v>0</v>
      </c>
      <c r="C7">
        <f>'India Data'!I41</f>
        <v>0</v>
      </c>
      <c r="D7">
        <f>'India Data'!J41</f>
        <v>0</v>
      </c>
      <c r="E7">
        <f>'India Data'!K41</f>
        <v>0</v>
      </c>
      <c r="F7">
        <f>'India Data'!L41</f>
        <v>0</v>
      </c>
      <c r="G7">
        <f>'India Data'!M41</f>
        <v>0</v>
      </c>
      <c r="H7">
        <f>'India Data'!N41</f>
        <v>0</v>
      </c>
      <c r="I7">
        <f>'India Data'!O41</f>
        <v>0</v>
      </c>
      <c r="J7">
        <f>'India Data'!P41</f>
        <v>0</v>
      </c>
      <c r="K7">
        <f>'India Data'!Q41</f>
        <v>0</v>
      </c>
      <c r="L7">
        <f>'India Data'!R41</f>
        <v>0</v>
      </c>
      <c r="M7">
        <f>'India Data'!S41</f>
        <v>0</v>
      </c>
      <c r="N7">
        <f>'India Data'!T41</f>
        <v>0</v>
      </c>
      <c r="O7">
        <f>'India Data'!U41</f>
        <v>0</v>
      </c>
      <c r="P7">
        <f>'India Data'!V41</f>
        <v>0</v>
      </c>
      <c r="Q7">
        <f>'India Data'!W41</f>
        <v>0</v>
      </c>
      <c r="R7">
        <f>'India Data'!X41</f>
        <v>0</v>
      </c>
      <c r="S7">
        <f>'India Data'!Y41</f>
        <v>0</v>
      </c>
      <c r="T7">
        <f>'India Data'!Z41</f>
        <v>0</v>
      </c>
      <c r="U7">
        <f>'India Data'!AA41</f>
        <v>0</v>
      </c>
      <c r="V7">
        <f>'India Data'!AB41</f>
        <v>0</v>
      </c>
      <c r="W7">
        <f>'India Data'!AC41</f>
        <v>0</v>
      </c>
      <c r="X7">
        <f>'India Data'!AD41</f>
        <v>0</v>
      </c>
      <c r="Y7">
        <f>'India Data'!AE41</f>
        <v>0</v>
      </c>
      <c r="Z7">
        <f>'India Data'!AF41</f>
        <v>0</v>
      </c>
      <c r="AA7">
        <f>'India Data'!AG41</f>
        <v>0</v>
      </c>
      <c r="AB7">
        <f>'India Data'!AH41</f>
        <v>0</v>
      </c>
      <c r="AC7">
        <f>'India Data'!AI41</f>
        <v>0</v>
      </c>
      <c r="AD7">
        <f>'India Data'!AJ41</f>
        <v>0</v>
      </c>
      <c r="AE7">
        <f>'India Data'!AK41</f>
        <v>0</v>
      </c>
      <c r="AF7">
        <f>'India Data'!AL41</f>
        <v>0</v>
      </c>
      <c r="AG7">
        <f>'India Data'!AM41</f>
        <v>0</v>
      </c>
      <c r="AH7">
        <f>'India Data'!AN41</f>
        <v>0</v>
      </c>
      <c r="AI7">
        <f>'India Data'!AO41</f>
        <v>0</v>
      </c>
    </row>
    <row r="8" spans="1:35" x14ac:dyDescent="0.25">
      <c r="A8" s="31" t="s">
        <v>64</v>
      </c>
      <c r="B8">
        <f>'India Data'!H42</f>
        <v>0</v>
      </c>
      <c r="C8">
        <f>'India Data'!I42</f>
        <v>0</v>
      </c>
      <c r="D8">
        <f>'India Data'!J42</f>
        <v>0</v>
      </c>
      <c r="E8">
        <f>'India Data'!K42</f>
        <v>0</v>
      </c>
      <c r="F8">
        <f>'India Data'!L42</f>
        <v>0</v>
      </c>
      <c r="G8">
        <f>'India Data'!M42</f>
        <v>0</v>
      </c>
      <c r="H8">
        <f>'India Data'!N42</f>
        <v>0</v>
      </c>
      <c r="I8">
        <f>'India Data'!O42</f>
        <v>0</v>
      </c>
      <c r="J8">
        <f>'India Data'!P42</f>
        <v>0</v>
      </c>
      <c r="K8">
        <f>'India Data'!Q42</f>
        <v>0</v>
      </c>
      <c r="L8">
        <f>'India Data'!R42</f>
        <v>0</v>
      </c>
      <c r="M8">
        <f>'India Data'!S42</f>
        <v>0</v>
      </c>
      <c r="N8">
        <f>'India Data'!T42</f>
        <v>0</v>
      </c>
      <c r="O8">
        <f>'India Data'!U42</f>
        <v>0</v>
      </c>
      <c r="P8">
        <f>'India Data'!V42</f>
        <v>0</v>
      </c>
      <c r="Q8">
        <f>'India Data'!W42</f>
        <v>0</v>
      </c>
      <c r="R8">
        <f>'India Data'!X42</f>
        <v>0</v>
      </c>
      <c r="S8">
        <f>'India Data'!Y42</f>
        <v>0</v>
      </c>
      <c r="T8">
        <f>'India Data'!Z42</f>
        <v>0</v>
      </c>
      <c r="U8">
        <f>'India Data'!AA42</f>
        <v>0</v>
      </c>
      <c r="V8">
        <f>'India Data'!AB42</f>
        <v>0</v>
      </c>
      <c r="W8">
        <f>'India Data'!AC42</f>
        <v>0</v>
      </c>
      <c r="X8">
        <f>'India Data'!AD42</f>
        <v>0</v>
      </c>
      <c r="Y8">
        <f>'India Data'!AE42</f>
        <v>0</v>
      </c>
      <c r="Z8">
        <f>'India Data'!AF42</f>
        <v>0</v>
      </c>
      <c r="AA8">
        <f>'India Data'!AG42</f>
        <v>0</v>
      </c>
      <c r="AB8">
        <f>'India Data'!AH42</f>
        <v>0</v>
      </c>
      <c r="AC8">
        <f>'India Data'!AI42</f>
        <v>0</v>
      </c>
      <c r="AD8">
        <f>'India Data'!AJ42</f>
        <v>0</v>
      </c>
      <c r="AE8">
        <f>'India Data'!AK42</f>
        <v>0</v>
      </c>
      <c r="AF8">
        <f>'India Data'!AL42</f>
        <v>0</v>
      </c>
      <c r="AG8">
        <f>'India Data'!AM42</f>
        <v>0</v>
      </c>
      <c r="AH8">
        <f>'India Data'!AN42</f>
        <v>0</v>
      </c>
      <c r="AI8">
        <f>'India Data'!AO42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8"/>
  <sheetViews>
    <sheetView workbookViewId="0">
      <selection activeCell="B8" sqref="B8:AI8"/>
    </sheetView>
  </sheetViews>
  <sheetFormatPr defaultRowHeight="15" x14ac:dyDescent="0.25"/>
  <cols>
    <col min="1" max="1" width="24.42578125" customWidth="1"/>
  </cols>
  <sheetData>
    <row r="1" spans="1:35" ht="45" x14ac:dyDescent="0.2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31" t="s">
        <v>2</v>
      </c>
      <c r="B2">
        <f>'India Data'!H43</f>
        <v>0</v>
      </c>
      <c r="C2">
        <f>'India Data'!I43</f>
        <v>0</v>
      </c>
      <c r="D2">
        <f>'India Data'!J43</f>
        <v>0</v>
      </c>
      <c r="E2">
        <f>'India Data'!K43</f>
        <v>0</v>
      </c>
      <c r="F2">
        <f>'India Data'!L43</f>
        <v>0</v>
      </c>
      <c r="G2">
        <f>'India Data'!M43</f>
        <v>0</v>
      </c>
      <c r="H2">
        <f>'India Data'!N43</f>
        <v>0</v>
      </c>
      <c r="I2">
        <f>'India Data'!O43</f>
        <v>0</v>
      </c>
      <c r="J2">
        <f>'India Data'!P43</f>
        <v>0</v>
      </c>
      <c r="K2">
        <f>'India Data'!Q43</f>
        <v>0</v>
      </c>
      <c r="L2">
        <f>'India Data'!R43</f>
        <v>0</v>
      </c>
      <c r="M2">
        <f>'India Data'!S43</f>
        <v>0</v>
      </c>
      <c r="N2">
        <f>'India Data'!T43</f>
        <v>0</v>
      </c>
      <c r="O2">
        <f>'India Data'!U43</f>
        <v>0</v>
      </c>
      <c r="P2">
        <f>'India Data'!V43</f>
        <v>0</v>
      </c>
      <c r="Q2">
        <f>'India Data'!W43</f>
        <v>0</v>
      </c>
      <c r="R2">
        <f>'India Data'!X43</f>
        <v>0</v>
      </c>
      <c r="S2">
        <f>'India Data'!Y43</f>
        <v>0</v>
      </c>
      <c r="T2">
        <f>'India Data'!Z43</f>
        <v>0</v>
      </c>
      <c r="U2">
        <f>'India Data'!AA43</f>
        <v>0</v>
      </c>
      <c r="V2">
        <f>'India Data'!AB43</f>
        <v>0</v>
      </c>
      <c r="W2">
        <f>'India Data'!AC43</f>
        <v>0</v>
      </c>
      <c r="X2">
        <f>'India Data'!AD43</f>
        <v>0</v>
      </c>
      <c r="Y2">
        <f>'India Data'!AE43</f>
        <v>0</v>
      </c>
      <c r="Z2">
        <f>'India Data'!AF43</f>
        <v>0</v>
      </c>
      <c r="AA2">
        <f>'India Data'!AG43</f>
        <v>0</v>
      </c>
      <c r="AB2">
        <f>'India Data'!AH43</f>
        <v>0</v>
      </c>
      <c r="AC2">
        <f>'India Data'!AI43</f>
        <v>0</v>
      </c>
      <c r="AD2">
        <f>'India Data'!AJ43</f>
        <v>0</v>
      </c>
      <c r="AE2">
        <f>'India Data'!AK43</f>
        <v>0</v>
      </c>
      <c r="AF2">
        <f>'India Data'!AL43</f>
        <v>0</v>
      </c>
      <c r="AG2">
        <f>'India Data'!AM43</f>
        <v>0</v>
      </c>
      <c r="AH2">
        <f>'India Data'!AN43</f>
        <v>0</v>
      </c>
      <c r="AI2">
        <f>'India Data'!AO43</f>
        <v>0</v>
      </c>
    </row>
    <row r="3" spans="1:35" x14ac:dyDescent="0.25">
      <c r="A3" s="31" t="s">
        <v>3</v>
      </c>
      <c r="B3">
        <f>'India Data'!H44</f>
        <v>0</v>
      </c>
      <c r="C3">
        <f>'India Data'!I44</f>
        <v>0</v>
      </c>
      <c r="D3">
        <f>'India Data'!J44</f>
        <v>0</v>
      </c>
      <c r="E3">
        <f>'India Data'!K44</f>
        <v>0</v>
      </c>
      <c r="F3">
        <f>'India Data'!L44</f>
        <v>0</v>
      </c>
      <c r="G3">
        <f>'India Data'!M44</f>
        <v>0</v>
      </c>
      <c r="H3">
        <f>'India Data'!N44</f>
        <v>0</v>
      </c>
      <c r="I3">
        <f>'India Data'!O44</f>
        <v>0</v>
      </c>
      <c r="J3">
        <f>'India Data'!P44</f>
        <v>0</v>
      </c>
      <c r="K3">
        <f>'India Data'!Q44</f>
        <v>0</v>
      </c>
      <c r="L3">
        <f>'India Data'!R44</f>
        <v>0</v>
      </c>
      <c r="M3">
        <f>'India Data'!S44</f>
        <v>0</v>
      </c>
      <c r="N3">
        <f>'India Data'!T44</f>
        <v>0</v>
      </c>
      <c r="O3">
        <f>'India Data'!U44</f>
        <v>0</v>
      </c>
      <c r="P3">
        <f>'India Data'!V44</f>
        <v>0</v>
      </c>
      <c r="Q3">
        <f>'India Data'!W44</f>
        <v>0</v>
      </c>
      <c r="R3">
        <f>'India Data'!X44</f>
        <v>0</v>
      </c>
      <c r="S3">
        <f>'India Data'!Y44</f>
        <v>0</v>
      </c>
      <c r="T3">
        <f>'India Data'!Z44</f>
        <v>0</v>
      </c>
      <c r="U3">
        <f>'India Data'!AA44</f>
        <v>0</v>
      </c>
      <c r="V3">
        <f>'India Data'!AB44</f>
        <v>0</v>
      </c>
      <c r="W3">
        <f>'India Data'!AC44</f>
        <v>0</v>
      </c>
      <c r="X3">
        <f>'India Data'!AD44</f>
        <v>0</v>
      </c>
      <c r="Y3">
        <f>'India Data'!AE44</f>
        <v>0</v>
      </c>
      <c r="Z3">
        <f>'India Data'!AF44</f>
        <v>0</v>
      </c>
      <c r="AA3">
        <f>'India Data'!AG44</f>
        <v>0</v>
      </c>
      <c r="AB3">
        <f>'India Data'!AH44</f>
        <v>0</v>
      </c>
      <c r="AC3">
        <f>'India Data'!AI44</f>
        <v>0</v>
      </c>
      <c r="AD3">
        <f>'India Data'!AJ44</f>
        <v>0</v>
      </c>
      <c r="AE3">
        <f>'India Data'!AK44</f>
        <v>0</v>
      </c>
      <c r="AF3">
        <f>'India Data'!AL44</f>
        <v>0</v>
      </c>
      <c r="AG3">
        <f>'India Data'!AM44</f>
        <v>0</v>
      </c>
      <c r="AH3">
        <f>'India Data'!AN44</f>
        <v>0</v>
      </c>
      <c r="AI3">
        <f>'India Data'!AO44</f>
        <v>0</v>
      </c>
    </row>
    <row r="4" spans="1:35" x14ac:dyDescent="0.25">
      <c r="A4" s="31" t="s">
        <v>4</v>
      </c>
      <c r="B4">
        <f>'India Data'!H45</f>
        <v>0</v>
      </c>
      <c r="C4">
        <f>'India Data'!I45</f>
        <v>0</v>
      </c>
      <c r="D4">
        <f>'India Data'!J45</f>
        <v>0</v>
      </c>
      <c r="E4">
        <f>'India Data'!K45</f>
        <v>0</v>
      </c>
      <c r="F4">
        <f>'India Data'!L45</f>
        <v>0</v>
      </c>
      <c r="G4">
        <f>'India Data'!M45</f>
        <v>0</v>
      </c>
      <c r="H4">
        <f>'India Data'!N45</f>
        <v>0</v>
      </c>
      <c r="I4">
        <f>'India Data'!O45</f>
        <v>0</v>
      </c>
      <c r="J4">
        <f>'India Data'!P45</f>
        <v>0</v>
      </c>
      <c r="K4">
        <f>'India Data'!Q45</f>
        <v>0</v>
      </c>
      <c r="L4">
        <f>'India Data'!R45</f>
        <v>0</v>
      </c>
      <c r="M4">
        <f>'India Data'!S45</f>
        <v>0</v>
      </c>
      <c r="N4">
        <f>'India Data'!T45</f>
        <v>0</v>
      </c>
      <c r="O4">
        <f>'India Data'!U45</f>
        <v>0</v>
      </c>
      <c r="P4">
        <f>'India Data'!V45</f>
        <v>0</v>
      </c>
      <c r="Q4">
        <f>'India Data'!W45</f>
        <v>0</v>
      </c>
      <c r="R4">
        <f>'India Data'!X45</f>
        <v>0</v>
      </c>
      <c r="S4">
        <f>'India Data'!Y45</f>
        <v>0</v>
      </c>
      <c r="T4">
        <f>'India Data'!Z45</f>
        <v>0</v>
      </c>
      <c r="U4">
        <f>'India Data'!AA45</f>
        <v>0</v>
      </c>
      <c r="V4">
        <f>'India Data'!AB45</f>
        <v>0</v>
      </c>
      <c r="W4">
        <f>'India Data'!AC45</f>
        <v>0</v>
      </c>
      <c r="X4">
        <f>'India Data'!AD45</f>
        <v>0</v>
      </c>
      <c r="Y4">
        <f>'India Data'!AE45</f>
        <v>0</v>
      </c>
      <c r="Z4">
        <f>'India Data'!AF45</f>
        <v>0</v>
      </c>
      <c r="AA4">
        <f>'India Data'!AG45</f>
        <v>0</v>
      </c>
      <c r="AB4">
        <f>'India Data'!AH45</f>
        <v>0</v>
      </c>
      <c r="AC4">
        <f>'India Data'!AI45</f>
        <v>0</v>
      </c>
      <c r="AD4">
        <f>'India Data'!AJ45</f>
        <v>0</v>
      </c>
      <c r="AE4">
        <f>'India Data'!AK45</f>
        <v>0</v>
      </c>
      <c r="AF4">
        <f>'India Data'!AL45</f>
        <v>0</v>
      </c>
      <c r="AG4">
        <f>'India Data'!AM45</f>
        <v>0</v>
      </c>
      <c r="AH4">
        <f>'India Data'!AN45</f>
        <v>0</v>
      </c>
      <c r="AI4">
        <f>'India Data'!AO45</f>
        <v>0</v>
      </c>
    </row>
    <row r="5" spans="1:35" x14ac:dyDescent="0.25">
      <c r="A5" s="31" t="s">
        <v>5</v>
      </c>
      <c r="B5">
        <f>'India Data'!H46</f>
        <v>1</v>
      </c>
      <c r="C5">
        <f>'India Data'!I46</f>
        <v>1</v>
      </c>
      <c r="D5">
        <f>'India Data'!J46</f>
        <v>1</v>
      </c>
      <c r="E5">
        <f>'India Data'!K46</f>
        <v>1</v>
      </c>
      <c r="F5">
        <f>'India Data'!L46</f>
        <v>1</v>
      </c>
      <c r="G5">
        <f>'India Data'!M46</f>
        <v>1</v>
      </c>
      <c r="H5">
        <f>'India Data'!N46</f>
        <v>1</v>
      </c>
      <c r="I5">
        <f>'India Data'!O46</f>
        <v>1</v>
      </c>
      <c r="J5">
        <f>'India Data'!P46</f>
        <v>1</v>
      </c>
      <c r="K5">
        <f>'India Data'!Q46</f>
        <v>1</v>
      </c>
      <c r="L5">
        <f>'India Data'!R46</f>
        <v>1</v>
      </c>
      <c r="M5">
        <f>'India Data'!S46</f>
        <v>1</v>
      </c>
      <c r="N5">
        <f>'India Data'!T46</f>
        <v>1</v>
      </c>
      <c r="O5">
        <f>'India Data'!U46</f>
        <v>1</v>
      </c>
      <c r="P5">
        <f>'India Data'!V46</f>
        <v>1</v>
      </c>
      <c r="Q5">
        <f>'India Data'!W46</f>
        <v>1</v>
      </c>
      <c r="R5">
        <f>'India Data'!X46</f>
        <v>1</v>
      </c>
      <c r="S5">
        <f>'India Data'!Y46</f>
        <v>1</v>
      </c>
      <c r="T5">
        <f>'India Data'!Z46</f>
        <v>1</v>
      </c>
      <c r="U5">
        <f>'India Data'!AA46</f>
        <v>1</v>
      </c>
      <c r="V5">
        <f>'India Data'!AB46</f>
        <v>1</v>
      </c>
      <c r="W5">
        <f>'India Data'!AC46</f>
        <v>1</v>
      </c>
      <c r="X5">
        <f>'India Data'!AD46</f>
        <v>1</v>
      </c>
      <c r="Y5">
        <f>'India Data'!AE46</f>
        <v>1</v>
      </c>
      <c r="Z5">
        <f>'India Data'!AF46</f>
        <v>1</v>
      </c>
      <c r="AA5">
        <f>'India Data'!AG46</f>
        <v>1</v>
      </c>
      <c r="AB5">
        <f>'India Data'!AH46</f>
        <v>1</v>
      </c>
      <c r="AC5">
        <f>'India Data'!AI46</f>
        <v>1</v>
      </c>
      <c r="AD5">
        <f>'India Data'!AJ46</f>
        <v>1</v>
      </c>
      <c r="AE5">
        <f>'India Data'!AK46</f>
        <v>1</v>
      </c>
      <c r="AF5">
        <f>'India Data'!AL46</f>
        <v>1</v>
      </c>
      <c r="AG5">
        <f>'India Data'!AM46</f>
        <v>1</v>
      </c>
      <c r="AH5">
        <f>'India Data'!AN46</f>
        <v>1</v>
      </c>
      <c r="AI5">
        <f>'India Data'!AO46</f>
        <v>1</v>
      </c>
    </row>
    <row r="6" spans="1:35" x14ac:dyDescent="0.25">
      <c r="A6" s="31" t="s">
        <v>6</v>
      </c>
      <c r="B6">
        <f>'India Data'!H47</f>
        <v>0</v>
      </c>
      <c r="C6">
        <f>'India Data'!I47</f>
        <v>0</v>
      </c>
      <c r="D6">
        <f>'India Data'!J47</f>
        <v>0</v>
      </c>
      <c r="E6">
        <f>'India Data'!K47</f>
        <v>0</v>
      </c>
      <c r="F6">
        <f>'India Data'!L47</f>
        <v>0</v>
      </c>
      <c r="G6">
        <f>'India Data'!M47</f>
        <v>0</v>
      </c>
      <c r="H6">
        <f>'India Data'!N47</f>
        <v>0</v>
      </c>
      <c r="I6">
        <f>'India Data'!O47</f>
        <v>0</v>
      </c>
      <c r="J6">
        <f>'India Data'!P47</f>
        <v>0</v>
      </c>
      <c r="K6">
        <f>'India Data'!Q47</f>
        <v>0</v>
      </c>
      <c r="L6">
        <f>'India Data'!R47</f>
        <v>0</v>
      </c>
      <c r="M6">
        <f>'India Data'!S47</f>
        <v>0</v>
      </c>
      <c r="N6">
        <f>'India Data'!T47</f>
        <v>0</v>
      </c>
      <c r="O6">
        <f>'India Data'!U47</f>
        <v>0</v>
      </c>
      <c r="P6">
        <f>'India Data'!V47</f>
        <v>0</v>
      </c>
      <c r="Q6">
        <f>'India Data'!W47</f>
        <v>0</v>
      </c>
      <c r="R6">
        <f>'India Data'!X47</f>
        <v>0</v>
      </c>
      <c r="S6">
        <f>'India Data'!Y47</f>
        <v>0</v>
      </c>
      <c r="T6">
        <f>'India Data'!Z47</f>
        <v>0</v>
      </c>
      <c r="U6">
        <f>'India Data'!AA47</f>
        <v>0</v>
      </c>
      <c r="V6">
        <f>'India Data'!AB47</f>
        <v>0</v>
      </c>
      <c r="W6">
        <f>'India Data'!AC47</f>
        <v>0</v>
      </c>
      <c r="X6">
        <f>'India Data'!AD47</f>
        <v>0</v>
      </c>
      <c r="Y6">
        <f>'India Data'!AE47</f>
        <v>0</v>
      </c>
      <c r="Z6">
        <f>'India Data'!AF47</f>
        <v>0</v>
      </c>
      <c r="AA6">
        <f>'India Data'!AG47</f>
        <v>0</v>
      </c>
      <c r="AB6">
        <f>'India Data'!AH47</f>
        <v>0</v>
      </c>
      <c r="AC6">
        <f>'India Data'!AI47</f>
        <v>0</v>
      </c>
      <c r="AD6">
        <f>'India Data'!AJ47</f>
        <v>0</v>
      </c>
      <c r="AE6">
        <f>'India Data'!AK47</f>
        <v>0</v>
      </c>
      <c r="AF6">
        <f>'India Data'!AL47</f>
        <v>0</v>
      </c>
      <c r="AG6">
        <f>'India Data'!AM47</f>
        <v>0</v>
      </c>
      <c r="AH6">
        <f>'India Data'!AN47</f>
        <v>0</v>
      </c>
      <c r="AI6">
        <f>'India Data'!AO47</f>
        <v>0</v>
      </c>
    </row>
    <row r="7" spans="1:35" x14ac:dyDescent="0.25">
      <c r="A7" s="31" t="s">
        <v>63</v>
      </c>
      <c r="B7">
        <f>'India Data'!H48</f>
        <v>0</v>
      </c>
      <c r="C7">
        <f>'India Data'!I48</f>
        <v>0</v>
      </c>
      <c r="D7">
        <f>'India Data'!J48</f>
        <v>0</v>
      </c>
      <c r="E7">
        <f>'India Data'!K48</f>
        <v>0</v>
      </c>
      <c r="F7">
        <f>'India Data'!L48</f>
        <v>0</v>
      </c>
      <c r="G7">
        <f>'India Data'!M48</f>
        <v>0</v>
      </c>
      <c r="H7">
        <f>'India Data'!N48</f>
        <v>0</v>
      </c>
      <c r="I7">
        <f>'India Data'!O48</f>
        <v>0</v>
      </c>
      <c r="J7">
        <f>'India Data'!P48</f>
        <v>0</v>
      </c>
      <c r="K7">
        <f>'India Data'!Q48</f>
        <v>0</v>
      </c>
      <c r="L7">
        <f>'India Data'!R48</f>
        <v>0</v>
      </c>
      <c r="M7">
        <f>'India Data'!S48</f>
        <v>0</v>
      </c>
      <c r="N7">
        <f>'India Data'!T48</f>
        <v>0</v>
      </c>
      <c r="O7">
        <f>'India Data'!U48</f>
        <v>0</v>
      </c>
      <c r="P7">
        <f>'India Data'!V48</f>
        <v>0</v>
      </c>
      <c r="Q7">
        <f>'India Data'!W48</f>
        <v>0</v>
      </c>
      <c r="R7">
        <f>'India Data'!X48</f>
        <v>0</v>
      </c>
      <c r="S7">
        <f>'India Data'!Y48</f>
        <v>0</v>
      </c>
      <c r="T7">
        <f>'India Data'!Z48</f>
        <v>0</v>
      </c>
      <c r="U7">
        <f>'India Data'!AA48</f>
        <v>0</v>
      </c>
      <c r="V7">
        <f>'India Data'!AB48</f>
        <v>0</v>
      </c>
      <c r="W7">
        <f>'India Data'!AC48</f>
        <v>0</v>
      </c>
      <c r="X7">
        <f>'India Data'!AD48</f>
        <v>0</v>
      </c>
      <c r="Y7">
        <f>'India Data'!AE48</f>
        <v>0</v>
      </c>
      <c r="Z7">
        <f>'India Data'!AF48</f>
        <v>0</v>
      </c>
      <c r="AA7">
        <f>'India Data'!AG48</f>
        <v>0</v>
      </c>
      <c r="AB7">
        <f>'India Data'!AH48</f>
        <v>0</v>
      </c>
      <c r="AC7">
        <f>'India Data'!AI48</f>
        <v>0</v>
      </c>
      <c r="AD7">
        <f>'India Data'!AJ48</f>
        <v>0</v>
      </c>
      <c r="AE7">
        <f>'India Data'!AK48</f>
        <v>0</v>
      </c>
      <c r="AF7">
        <f>'India Data'!AL48</f>
        <v>0</v>
      </c>
      <c r="AG7">
        <f>'India Data'!AM48</f>
        <v>0</v>
      </c>
      <c r="AH7">
        <f>'India Data'!AN48</f>
        <v>0</v>
      </c>
      <c r="AI7">
        <f>'India Data'!AO48</f>
        <v>0</v>
      </c>
    </row>
    <row r="8" spans="1:35" x14ac:dyDescent="0.25">
      <c r="A8" s="31" t="s">
        <v>64</v>
      </c>
      <c r="B8">
        <f>'India Data'!H49</f>
        <v>0</v>
      </c>
      <c r="C8">
        <f>'India Data'!I49</f>
        <v>0</v>
      </c>
      <c r="D8">
        <f>'India Data'!J49</f>
        <v>0</v>
      </c>
      <c r="E8">
        <f>'India Data'!K49</f>
        <v>0</v>
      </c>
      <c r="F8">
        <f>'India Data'!L49</f>
        <v>0</v>
      </c>
      <c r="G8">
        <f>'India Data'!M49</f>
        <v>0</v>
      </c>
      <c r="H8">
        <f>'India Data'!N49</f>
        <v>0</v>
      </c>
      <c r="I8">
        <f>'India Data'!O49</f>
        <v>0</v>
      </c>
      <c r="J8">
        <f>'India Data'!P49</f>
        <v>0</v>
      </c>
      <c r="K8">
        <f>'India Data'!Q49</f>
        <v>0</v>
      </c>
      <c r="L8">
        <f>'India Data'!R49</f>
        <v>0</v>
      </c>
      <c r="M8">
        <f>'India Data'!S49</f>
        <v>0</v>
      </c>
      <c r="N8">
        <f>'India Data'!T49</f>
        <v>0</v>
      </c>
      <c r="O8">
        <f>'India Data'!U49</f>
        <v>0</v>
      </c>
      <c r="P8">
        <f>'India Data'!V49</f>
        <v>0</v>
      </c>
      <c r="Q8">
        <f>'India Data'!W49</f>
        <v>0</v>
      </c>
      <c r="R8">
        <f>'India Data'!X49</f>
        <v>0</v>
      </c>
      <c r="S8">
        <f>'India Data'!Y49</f>
        <v>0</v>
      </c>
      <c r="T8">
        <f>'India Data'!Z49</f>
        <v>0</v>
      </c>
      <c r="U8">
        <f>'India Data'!AA49</f>
        <v>0</v>
      </c>
      <c r="V8">
        <f>'India Data'!AB49</f>
        <v>0</v>
      </c>
      <c r="W8">
        <f>'India Data'!AC49</f>
        <v>0</v>
      </c>
      <c r="X8">
        <f>'India Data'!AD49</f>
        <v>0</v>
      </c>
      <c r="Y8">
        <f>'India Data'!AE49</f>
        <v>0</v>
      </c>
      <c r="Z8">
        <f>'India Data'!AF49</f>
        <v>0</v>
      </c>
      <c r="AA8">
        <f>'India Data'!AG49</f>
        <v>0</v>
      </c>
      <c r="AB8">
        <f>'India Data'!AH49</f>
        <v>0</v>
      </c>
      <c r="AC8">
        <f>'India Data'!AI49</f>
        <v>0</v>
      </c>
      <c r="AD8">
        <f>'India Data'!AJ49</f>
        <v>0</v>
      </c>
      <c r="AE8">
        <f>'India Data'!AK49</f>
        <v>0</v>
      </c>
      <c r="AF8">
        <f>'India Data'!AL49</f>
        <v>0</v>
      </c>
      <c r="AG8">
        <f>'India Data'!AM49</f>
        <v>0</v>
      </c>
      <c r="AH8">
        <f>'India Data'!AN49</f>
        <v>0</v>
      </c>
      <c r="AI8">
        <f>'India Data'!AO49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customWidth="1"/>
  </cols>
  <sheetData>
    <row r="1" spans="1:35" ht="45" x14ac:dyDescent="0.2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31" t="s">
        <v>2</v>
      </c>
      <c r="B2">
        <f>'India Data'!H51</f>
        <v>0.51100000000000001</v>
      </c>
      <c r="C2">
        <f>'India Data'!I51</f>
        <v>0.65234569321637315</v>
      </c>
      <c r="D2">
        <f>'India Data'!J51</f>
        <v>0.68427406625558596</v>
      </c>
      <c r="E2">
        <f>'India Data'!K51</f>
        <v>0.71909760927909872</v>
      </c>
      <c r="F2">
        <f>'India Data'!L51</f>
        <v>0.75550000000000006</v>
      </c>
      <c r="G2">
        <f>'India Data'!M51</f>
        <v>0.79190239072090129</v>
      </c>
      <c r="H2">
        <f>'India Data'!N51</f>
        <v>0.82672593374441394</v>
      </c>
      <c r="I2">
        <f>'India Data'!O51</f>
        <v>0.85865430678362697</v>
      </c>
      <c r="J2">
        <f>'India Data'!P51</f>
        <v>0.8868086191310196</v>
      </c>
      <c r="K2">
        <f>'India Data'!Q51</f>
        <v>0.91079391885869176</v>
      </c>
      <c r="L2">
        <f>'India Data'!R51</f>
        <v>0.93063482926366148</v>
      </c>
      <c r="M2">
        <f>'India Data'!S51</f>
        <v>0.94665165443534527</v>
      </c>
      <c r="N2">
        <f>'India Data'!T51</f>
        <v>0.95932855141447204</v>
      </c>
      <c r="O2">
        <f>'India Data'!U51</f>
        <v>0.96920602888812879</v>
      </c>
      <c r="P2">
        <f>'India Data'!V51</f>
        <v>0.9768087480161699</v>
      </c>
      <c r="Q2">
        <f>'India Data'!W51</f>
        <v>0.98260568844568086</v>
      </c>
      <c r="R2">
        <f>'India Data'!X51</f>
        <v>0.98699407014091256</v>
      </c>
      <c r="S2">
        <f>'India Data'!Y51</f>
        <v>0.99029809049603612</v>
      </c>
      <c r="T2">
        <f>'India Data'!Z51</f>
        <v>0.99277549850198943</v>
      </c>
      <c r="U2">
        <f>'India Data'!AA51</f>
        <v>0.99462738505364001</v>
      </c>
      <c r="V2">
        <f>'India Data'!AB51</f>
        <v>0.99600850270610475</v>
      </c>
      <c r="W2">
        <f>'India Data'!AC51</f>
        <v>0.99703675707061534</v>
      </c>
      <c r="X2">
        <f>'India Data'!AD51</f>
        <v>0.99780132242429975</v>
      </c>
      <c r="Y2">
        <f>'India Data'!AE51</f>
        <v>0.99836927922667495</v>
      </c>
      <c r="Z2">
        <f>'India Data'!AF51</f>
        <v>0.99879088727640564</v>
      </c>
      <c r="AA2">
        <f>'India Data'!AG51</f>
        <v>0.99910369285712108</v>
      </c>
      <c r="AB2">
        <f>'India Data'!AH51</f>
        <v>0.99933568374424031</v>
      </c>
      <c r="AC2">
        <f>'India Data'!AI51</f>
        <v>0.99950768906897813</v>
      </c>
      <c r="AD2">
        <f>'India Data'!AJ51</f>
        <v>0.99963519190025396</v>
      </c>
      <c r="AE2">
        <f>'India Data'!AK51</f>
        <v>0.99972969124654432</v>
      </c>
      <c r="AF2">
        <f>'India Data'!AL51</f>
        <v>0.9997997216563218</v>
      </c>
      <c r="AG2">
        <f>'India Data'!AM51</f>
        <v>0.99985161440231596</v>
      </c>
      <c r="AH2">
        <f>'India Data'!AN51</f>
        <v>0.99989006459935581</v>
      </c>
      <c r="AI2">
        <f>'India Data'!AO51</f>
        <v>0.99991855310632394</v>
      </c>
    </row>
    <row r="3" spans="1:35" x14ac:dyDescent="0.25">
      <c r="A3" s="31" t="s">
        <v>3</v>
      </c>
      <c r="B3">
        <f>'India Data'!H52</f>
        <v>0</v>
      </c>
      <c r="C3">
        <f>'India Data'!I52</f>
        <v>0</v>
      </c>
      <c r="D3">
        <f>'India Data'!J52</f>
        <v>0</v>
      </c>
      <c r="E3">
        <f>'India Data'!K52</f>
        <v>0</v>
      </c>
      <c r="F3">
        <f>'India Data'!L52</f>
        <v>0</v>
      </c>
      <c r="G3">
        <f>'India Data'!M52</f>
        <v>0</v>
      </c>
      <c r="H3">
        <f>'India Data'!N52</f>
        <v>0</v>
      </c>
      <c r="I3">
        <f>'India Data'!O52</f>
        <v>0</v>
      </c>
      <c r="J3">
        <f>'India Data'!P52</f>
        <v>0</v>
      </c>
      <c r="K3">
        <f>'India Data'!Q52</f>
        <v>0</v>
      </c>
      <c r="L3">
        <f>'India Data'!R52</f>
        <v>0</v>
      </c>
      <c r="M3">
        <f>'India Data'!S52</f>
        <v>0</v>
      </c>
      <c r="N3">
        <f>'India Data'!T52</f>
        <v>0</v>
      </c>
      <c r="O3">
        <f>'India Data'!U52</f>
        <v>0</v>
      </c>
      <c r="P3">
        <f>'India Data'!V52</f>
        <v>0</v>
      </c>
      <c r="Q3">
        <f>'India Data'!W52</f>
        <v>0</v>
      </c>
      <c r="R3">
        <f>'India Data'!X52</f>
        <v>0</v>
      </c>
      <c r="S3">
        <f>'India Data'!Y52</f>
        <v>0</v>
      </c>
      <c r="T3">
        <f>'India Data'!Z52</f>
        <v>0</v>
      </c>
      <c r="U3">
        <f>'India Data'!AA52</f>
        <v>0</v>
      </c>
      <c r="V3">
        <f>'India Data'!AB52</f>
        <v>0</v>
      </c>
      <c r="W3">
        <f>'India Data'!AC52</f>
        <v>0</v>
      </c>
      <c r="X3">
        <f>'India Data'!AD52</f>
        <v>0</v>
      </c>
      <c r="Y3">
        <f>'India Data'!AE52</f>
        <v>0</v>
      </c>
      <c r="Z3">
        <f>'India Data'!AF52</f>
        <v>0</v>
      </c>
      <c r="AA3">
        <f>'India Data'!AG52</f>
        <v>0</v>
      </c>
      <c r="AB3">
        <f>'India Data'!AH52</f>
        <v>0</v>
      </c>
      <c r="AC3">
        <f>'India Data'!AI52</f>
        <v>0</v>
      </c>
      <c r="AD3">
        <f>'India Data'!AJ52</f>
        <v>0</v>
      </c>
      <c r="AE3">
        <f>'India Data'!AK52</f>
        <v>0</v>
      </c>
      <c r="AF3">
        <f>'India Data'!AL52</f>
        <v>0</v>
      </c>
      <c r="AG3">
        <f>'India Data'!AM52</f>
        <v>0</v>
      </c>
      <c r="AH3">
        <f>'India Data'!AN52</f>
        <v>0</v>
      </c>
      <c r="AI3">
        <f>'India Data'!AO52</f>
        <v>0</v>
      </c>
    </row>
    <row r="4" spans="1:35" x14ac:dyDescent="0.25">
      <c r="A4" s="31" t="s">
        <v>4</v>
      </c>
      <c r="B4">
        <f>'India Data'!H53</f>
        <v>0</v>
      </c>
      <c r="C4">
        <f>'India Data'!I53</f>
        <v>0</v>
      </c>
      <c r="D4">
        <f>'India Data'!J53</f>
        <v>0</v>
      </c>
      <c r="E4">
        <f>'India Data'!K53</f>
        <v>0</v>
      </c>
      <c r="F4">
        <f>'India Data'!L53</f>
        <v>0</v>
      </c>
      <c r="G4">
        <f>'India Data'!M53</f>
        <v>0</v>
      </c>
      <c r="H4">
        <f>'India Data'!N53</f>
        <v>0</v>
      </c>
      <c r="I4">
        <f>'India Data'!O53</f>
        <v>0</v>
      </c>
      <c r="J4">
        <f>'India Data'!P53</f>
        <v>0</v>
      </c>
      <c r="K4">
        <f>'India Data'!Q53</f>
        <v>0</v>
      </c>
      <c r="L4">
        <f>'India Data'!R53</f>
        <v>0</v>
      </c>
      <c r="M4">
        <f>'India Data'!S53</f>
        <v>0</v>
      </c>
      <c r="N4">
        <f>'India Data'!T53</f>
        <v>0</v>
      </c>
      <c r="O4">
        <f>'India Data'!U53</f>
        <v>0</v>
      </c>
      <c r="P4">
        <f>'India Data'!V53</f>
        <v>0</v>
      </c>
      <c r="Q4">
        <f>'India Data'!W53</f>
        <v>0</v>
      </c>
      <c r="R4">
        <f>'India Data'!X53</f>
        <v>0</v>
      </c>
      <c r="S4">
        <f>'India Data'!Y53</f>
        <v>0</v>
      </c>
      <c r="T4">
        <f>'India Data'!Z53</f>
        <v>0</v>
      </c>
      <c r="U4">
        <f>'India Data'!AA53</f>
        <v>0</v>
      </c>
      <c r="V4">
        <f>'India Data'!AB53</f>
        <v>0</v>
      </c>
      <c r="W4">
        <f>'India Data'!AC53</f>
        <v>0</v>
      </c>
      <c r="X4">
        <f>'India Data'!AD53</f>
        <v>0</v>
      </c>
      <c r="Y4">
        <f>'India Data'!AE53</f>
        <v>0</v>
      </c>
      <c r="Z4">
        <f>'India Data'!AF53</f>
        <v>0</v>
      </c>
      <c r="AA4">
        <f>'India Data'!AG53</f>
        <v>0</v>
      </c>
      <c r="AB4">
        <f>'India Data'!AH53</f>
        <v>0</v>
      </c>
      <c r="AC4">
        <f>'India Data'!AI53</f>
        <v>0</v>
      </c>
      <c r="AD4">
        <f>'India Data'!AJ53</f>
        <v>0</v>
      </c>
      <c r="AE4">
        <f>'India Data'!AK53</f>
        <v>0</v>
      </c>
      <c r="AF4">
        <f>'India Data'!AL53</f>
        <v>0</v>
      </c>
      <c r="AG4">
        <f>'India Data'!AM53</f>
        <v>0</v>
      </c>
      <c r="AH4">
        <f>'India Data'!AN53</f>
        <v>0</v>
      </c>
      <c r="AI4">
        <f>'India Data'!AO53</f>
        <v>0</v>
      </c>
    </row>
    <row r="5" spans="1:35" x14ac:dyDescent="0.25">
      <c r="A5" s="31" t="s">
        <v>5</v>
      </c>
      <c r="B5">
        <f>'India Data'!H54</f>
        <v>0.48899999999999993</v>
      </c>
      <c r="C5">
        <f>'India Data'!I54</f>
        <v>0.49692857142857072</v>
      </c>
      <c r="D5">
        <f>'India Data'!J54</f>
        <v>0.50485714285714245</v>
      </c>
      <c r="E5">
        <f>'India Data'!K54</f>
        <v>0.5127857142857124</v>
      </c>
      <c r="F5">
        <f>'India Data'!L54</f>
        <v>0.52071428571428413</v>
      </c>
      <c r="G5">
        <f>'India Data'!M54</f>
        <v>0.52864285714285586</v>
      </c>
      <c r="H5">
        <f>'India Data'!N54</f>
        <v>0.53657142857142759</v>
      </c>
      <c r="I5">
        <f>'India Data'!O54</f>
        <v>0.54449999999999932</v>
      </c>
      <c r="J5">
        <f>'India Data'!P54</f>
        <v>0.55242857142857105</v>
      </c>
      <c r="K5">
        <f>'India Data'!Q54</f>
        <v>0.56035714285714278</v>
      </c>
      <c r="L5">
        <f>'India Data'!R54</f>
        <v>0.5682857142857145</v>
      </c>
      <c r="M5">
        <f>'India Data'!S54</f>
        <v>0.57621428571428623</v>
      </c>
      <c r="N5">
        <f>'India Data'!T54</f>
        <v>0.58414285714285796</v>
      </c>
      <c r="O5">
        <f>'India Data'!U54</f>
        <v>0.59207142857142969</v>
      </c>
      <c r="P5">
        <f>'India Data'!V54</f>
        <v>0.60000000000000142</v>
      </c>
      <c r="Q5">
        <f>'India Data'!W54</f>
        <v>0.6079285714285696</v>
      </c>
      <c r="R5">
        <f>'India Data'!X54</f>
        <v>0.61585714285714133</v>
      </c>
      <c r="S5">
        <f>'India Data'!Y54</f>
        <v>0.62378571428571306</v>
      </c>
      <c r="T5">
        <f>'India Data'!Z54</f>
        <v>0.63171428571428478</v>
      </c>
      <c r="U5">
        <f>'India Data'!AA54</f>
        <v>0.63964285714285651</v>
      </c>
      <c r="V5">
        <f>'India Data'!AB54</f>
        <v>0.64757142857142824</v>
      </c>
      <c r="W5">
        <f>'India Data'!AC54</f>
        <v>0.65549999999999997</v>
      </c>
      <c r="X5">
        <f>'India Data'!AD54</f>
        <v>0.6634285714285717</v>
      </c>
      <c r="Y5">
        <f>'India Data'!AE54</f>
        <v>0.67135714285714343</v>
      </c>
      <c r="Z5">
        <f>'India Data'!AF54</f>
        <v>0.67928571428571516</v>
      </c>
      <c r="AA5">
        <f>'India Data'!AG54</f>
        <v>0.68721428571428689</v>
      </c>
      <c r="AB5">
        <f>'India Data'!AH54</f>
        <v>0.69514285714285862</v>
      </c>
      <c r="AC5">
        <f>'India Data'!AI54</f>
        <v>0.70307142857142679</v>
      </c>
      <c r="AD5">
        <f>'India Data'!AJ54</f>
        <v>0.71099999999999852</v>
      </c>
      <c r="AE5">
        <f>'India Data'!AK54</f>
        <v>0.71892857142857025</v>
      </c>
      <c r="AF5">
        <f>'India Data'!AL54</f>
        <v>0.72685714285714198</v>
      </c>
      <c r="AG5">
        <f>'India Data'!AM54</f>
        <v>0.73478571428571371</v>
      </c>
      <c r="AH5">
        <f>'India Data'!AN54</f>
        <v>0.74271428571428544</v>
      </c>
      <c r="AI5">
        <f>'India Data'!AO54</f>
        <v>0.75064285714285717</v>
      </c>
    </row>
    <row r="6" spans="1:35" x14ac:dyDescent="0.25">
      <c r="A6" s="31" t="s">
        <v>6</v>
      </c>
      <c r="B6">
        <f>'India Data'!H55</f>
        <v>0</v>
      </c>
      <c r="C6">
        <f>'India Data'!I55</f>
        <v>0</v>
      </c>
      <c r="D6">
        <f>'India Data'!J55</f>
        <v>0</v>
      </c>
      <c r="E6">
        <f>'India Data'!K55</f>
        <v>0</v>
      </c>
      <c r="F6">
        <f>'India Data'!L55</f>
        <v>0</v>
      </c>
      <c r="G6">
        <f>'India Data'!M55</f>
        <v>0</v>
      </c>
      <c r="H6">
        <f>'India Data'!N55</f>
        <v>0</v>
      </c>
      <c r="I6">
        <f>'India Data'!O55</f>
        <v>0</v>
      </c>
      <c r="J6">
        <f>'India Data'!P55</f>
        <v>0</v>
      </c>
      <c r="K6">
        <f>'India Data'!Q55</f>
        <v>0</v>
      </c>
      <c r="L6">
        <f>'India Data'!R55</f>
        <v>0</v>
      </c>
      <c r="M6">
        <f>'India Data'!S55</f>
        <v>0</v>
      </c>
      <c r="N6">
        <f>'India Data'!T55</f>
        <v>0</v>
      </c>
      <c r="O6">
        <f>'India Data'!U55</f>
        <v>0</v>
      </c>
      <c r="P6">
        <f>'India Data'!V55</f>
        <v>0</v>
      </c>
      <c r="Q6">
        <f>'India Data'!W55</f>
        <v>0</v>
      </c>
      <c r="R6">
        <f>'India Data'!X55</f>
        <v>0</v>
      </c>
      <c r="S6">
        <f>'India Data'!Y55</f>
        <v>0</v>
      </c>
      <c r="T6">
        <f>'India Data'!Z55</f>
        <v>0</v>
      </c>
      <c r="U6">
        <f>'India Data'!AA55</f>
        <v>0</v>
      </c>
      <c r="V6">
        <f>'India Data'!AB55</f>
        <v>0</v>
      </c>
      <c r="W6">
        <f>'India Data'!AC55</f>
        <v>0</v>
      </c>
      <c r="X6">
        <f>'India Data'!AD55</f>
        <v>0</v>
      </c>
      <c r="Y6">
        <f>'India Data'!AE55</f>
        <v>0</v>
      </c>
      <c r="Z6">
        <f>'India Data'!AF55</f>
        <v>0</v>
      </c>
      <c r="AA6">
        <f>'India Data'!AG55</f>
        <v>0</v>
      </c>
      <c r="AB6">
        <f>'India Data'!AH55</f>
        <v>0</v>
      </c>
      <c r="AC6">
        <f>'India Data'!AI55</f>
        <v>0</v>
      </c>
      <c r="AD6">
        <f>'India Data'!AJ55</f>
        <v>0</v>
      </c>
      <c r="AE6">
        <f>'India Data'!AK55</f>
        <v>0</v>
      </c>
      <c r="AF6">
        <f>'India Data'!AL55</f>
        <v>0</v>
      </c>
      <c r="AG6">
        <f>'India Data'!AM55</f>
        <v>0</v>
      </c>
      <c r="AH6">
        <f>'India Data'!AN55</f>
        <v>0</v>
      </c>
      <c r="AI6">
        <f>'India Data'!AO55</f>
        <v>0</v>
      </c>
    </row>
    <row r="7" spans="1:35" x14ac:dyDescent="0.25">
      <c r="A7" s="31" t="s">
        <v>63</v>
      </c>
      <c r="B7">
        <f>'India Data'!H56</f>
        <v>0</v>
      </c>
      <c r="C7">
        <f>'India Data'!I56</f>
        <v>0</v>
      </c>
      <c r="D7">
        <f>'India Data'!J56</f>
        <v>0</v>
      </c>
      <c r="E7">
        <f>'India Data'!K56</f>
        <v>0</v>
      </c>
      <c r="F7">
        <f>'India Data'!L56</f>
        <v>0</v>
      </c>
      <c r="G7">
        <f>'India Data'!M56</f>
        <v>0</v>
      </c>
      <c r="H7">
        <f>'India Data'!N56</f>
        <v>0</v>
      </c>
      <c r="I7">
        <f>'India Data'!O56</f>
        <v>0</v>
      </c>
      <c r="J7">
        <f>'India Data'!P56</f>
        <v>0</v>
      </c>
      <c r="K7">
        <f>'India Data'!Q56</f>
        <v>0</v>
      </c>
      <c r="L7">
        <f>'India Data'!R56</f>
        <v>0</v>
      </c>
      <c r="M7">
        <f>'India Data'!S56</f>
        <v>0</v>
      </c>
      <c r="N7">
        <f>'India Data'!T56</f>
        <v>0</v>
      </c>
      <c r="O7">
        <f>'India Data'!U56</f>
        <v>0</v>
      </c>
      <c r="P7">
        <f>'India Data'!V56</f>
        <v>0</v>
      </c>
      <c r="Q7">
        <f>'India Data'!W56</f>
        <v>0</v>
      </c>
      <c r="R7">
        <f>'India Data'!X56</f>
        <v>0</v>
      </c>
      <c r="S7">
        <f>'India Data'!Y56</f>
        <v>0</v>
      </c>
      <c r="T7">
        <f>'India Data'!Z56</f>
        <v>0</v>
      </c>
      <c r="U7">
        <f>'India Data'!AA56</f>
        <v>0</v>
      </c>
      <c r="V7">
        <f>'India Data'!AB56</f>
        <v>0</v>
      </c>
      <c r="W7">
        <f>'India Data'!AC56</f>
        <v>0</v>
      </c>
      <c r="X7">
        <f>'India Data'!AD56</f>
        <v>0</v>
      </c>
      <c r="Y7">
        <f>'India Data'!AE56</f>
        <v>0</v>
      </c>
      <c r="Z7">
        <f>'India Data'!AF56</f>
        <v>0</v>
      </c>
      <c r="AA7">
        <f>'India Data'!AG56</f>
        <v>0</v>
      </c>
      <c r="AB7">
        <f>'India Data'!AH56</f>
        <v>0</v>
      </c>
      <c r="AC7">
        <f>'India Data'!AI56</f>
        <v>0</v>
      </c>
      <c r="AD7">
        <f>'India Data'!AJ56</f>
        <v>0</v>
      </c>
      <c r="AE7">
        <f>'India Data'!AK56</f>
        <v>0</v>
      </c>
      <c r="AF7">
        <f>'India Data'!AL56</f>
        <v>0</v>
      </c>
      <c r="AG7">
        <f>'India Data'!AM56</f>
        <v>0</v>
      </c>
      <c r="AH7">
        <f>'India Data'!AN56</f>
        <v>0</v>
      </c>
      <c r="AI7">
        <f>'India Data'!AO56</f>
        <v>0</v>
      </c>
    </row>
    <row r="8" spans="1:35" x14ac:dyDescent="0.25">
      <c r="A8" s="31" t="s">
        <v>64</v>
      </c>
      <c r="B8">
        <f>'India Data'!H57</f>
        <v>0</v>
      </c>
      <c r="C8">
        <f>'India Data'!I57</f>
        <v>0</v>
      </c>
      <c r="D8">
        <f>'India Data'!J57</f>
        <v>0</v>
      </c>
      <c r="E8">
        <f>'India Data'!K57</f>
        <v>0</v>
      </c>
      <c r="F8">
        <f>'India Data'!L57</f>
        <v>0</v>
      </c>
      <c r="G8">
        <f>'India Data'!M57</f>
        <v>0</v>
      </c>
      <c r="H8">
        <f>'India Data'!N57</f>
        <v>0</v>
      </c>
      <c r="I8">
        <f>'India Data'!O57</f>
        <v>0</v>
      </c>
      <c r="J8">
        <f>'India Data'!P57</f>
        <v>0</v>
      </c>
      <c r="K8">
        <f>'India Data'!Q57</f>
        <v>0</v>
      </c>
      <c r="L8">
        <f>'India Data'!R57</f>
        <v>0</v>
      </c>
      <c r="M8">
        <f>'India Data'!S57</f>
        <v>0</v>
      </c>
      <c r="N8">
        <f>'India Data'!T57</f>
        <v>0</v>
      </c>
      <c r="O8">
        <f>'India Data'!U57</f>
        <v>0</v>
      </c>
      <c r="P8">
        <f>'India Data'!V57</f>
        <v>0</v>
      </c>
      <c r="Q8">
        <f>'India Data'!W57</f>
        <v>0</v>
      </c>
      <c r="R8">
        <f>'India Data'!X57</f>
        <v>0</v>
      </c>
      <c r="S8">
        <f>'India Data'!Y57</f>
        <v>0</v>
      </c>
      <c r="T8">
        <f>'India Data'!Z57</f>
        <v>0</v>
      </c>
      <c r="U8">
        <f>'India Data'!AA57</f>
        <v>0</v>
      </c>
      <c r="V8">
        <f>'India Data'!AB57</f>
        <v>0</v>
      </c>
      <c r="W8">
        <f>'India Data'!AC57</f>
        <v>0</v>
      </c>
      <c r="X8">
        <f>'India Data'!AD57</f>
        <v>0</v>
      </c>
      <c r="Y8">
        <f>'India Data'!AE57</f>
        <v>0</v>
      </c>
      <c r="Z8">
        <f>'India Data'!AF57</f>
        <v>0</v>
      </c>
      <c r="AA8">
        <f>'India Data'!AG57</f>
        <v>0</v>
      </c>
      <c r="AB8">
        <f>'India Data'!AH57</f>
        <v>0</v>
      </c>
      <c r="AC8">
        <f>'India Data'!AI57</f>
        <v>0</v>
      </c>
      <c r="AD8">
        <f>'India Data'!AJ57</f>
        <v>0</v>
      </c>
      <c r="AE8">
        <f>'India Data'!AK57</f>
        <v>0</v>
      </c>
      <c r="AF8">
        <f>'India Data'!AL57</f>
        <v>0</v>
      </c>
      <c r="AG8">
        <f>'India Data'!AM57</f>
        <v>0</v>
      </c>
      <c r="AH8">
        <f>'India Data'!AN57</f>
        <v>0</v>
      </c>
      <c r="AI8">
        <f>'India Data'!AO57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8"/>
  <sheetViews>
    <sheetView workbookViewId="0">
      <selection activeCell="B1" sqref="B1"/>
    </sheetView>
  </sheetViews>
  <sheetFormatPr defaultRowHeight="15" x14ac:dyDescent="0.25"/>
  <cols>
    <col min="1" max="1" width="24.42578125" customWidth="1"/>
  </cols>
  <sheetData>
    <row r="1" spans="1:36" ht="45" x14ac:dyDescent="0.2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s="31" t="s">
        <v>2</v>
      </c>
      <c r="B2">
        <f>'India Data'!H58</f>
        <v>0.66933333333333356</v>
      </c>
      <c r="C2">
        <f>'India Data'!I58</f>
        <v>0.76491269779866555</v>
      </c>
      <c r="D2">
        <f>'India Data'!J58</f>
        <v>0.78650298140800379</v>
      </c>
      <c r="E2">
        <f>'India Data'!K58</f>
        <v>0.81005100777427819</v>
      </c>
      <c r="F2">
        <f>'India Data'!L58</f>
        <v>0.83466666666666678</v>
      </c>
      <c r="G2">
        <f>'India Data'!M58</f>
        <v>0.85928232555905537</v>
      </c>
      <c r="H2">
        <f>'India Data'!N58</f>
        <v>0.88283035192532977</v>
      </c>
      <c r="I2">
        <f>'India Data'!O58</f>
        <v>0.904420635534668</v>
      </c>
      <c r="J2">
        <f>'India Data'!P58</f>
        <v>0.9234588617436752</v>
      </c>
      <c r="K2">
        <f>'India Data'!Q58</f>
        <v>0.93967796012803151</v>
      </c>
      <c r="L2">
        <f>'India Data'!R58</f>
        <v>0.9530945812062388</v>
      </c>
      <c r="M2">
        <f>'India Data'!S58</f>
        <v>0.9639253177913174</v>
      </c>
      <c r="N2">
        <f>'India Data'!T58</f>
        <v>0.97249756169267632</v>
      </c>
      <c r="O2">
        <f>'India Data'!U58</f>
        <v>0.97917681026381986</v>
      </c>
      <c r="P2">
        <f>'India Data'!V58</f>
        <v>0.98431784460261795</v>
      </c>
      <c r="Q2">
        <f>'India Data'!W58</f>
        <v>0.98823779341384832</v>
      </c>
      <c r="R2">
        <f>'India Data'!X58</f>
        <v>0.99120526079058302</v>
      </c>
      <c r="S2">
        <f>'India Data'!Y58</f>
        <v>0.99343947223726503</v>
      </c>
      <c r="T2">
        <f>'India Data'!Z58</f>
        <v>0.99511472018675773</v>
      </c>
      <c r="U2">
        <f>'India Data'!AA58</f>
        <v>0.99636698430348392</v>
      </c>
      <c r="V2">
        <f>'India Data'!AB58</f>
        <v>0.99730090980535513</v>
      </c>
      <c r="W2">
        <f>'India Data'!AC58</f>
        <v>0.99799622564011614</v>
      </c>
      <c r="X2">
        <f>'India Data'!AD58</f>
        <v>0.99851323234144873</v>
      </c>
      <c r="Y2">
        <f>'India Data'!AE58</f>
        <v>0.99889729038368202</v>
      </c>
      <c r="Z2">
        <f>'India Data'!AF58</f>
        <v>0.99918238594287279</v>
      </c>
      <c r="AA2">
        <f>'India Data'!AG58</f>
        <v>0.99939390818968232</v>
      </c>
      <c r="AB2">
        <f>'India Data'!AH58</f>
        <v>0.99955078273639153</v>
      </c>
      <c r="AC2">
        <f>'India Data'!AI58</f>
        <v>0.99966709444882507</v>
      </c>
      <c r="AD2">
        <f>'India Data'!AJ58</f>
        <v>0.999753313132278</v>
      </c>
      <c r="AE2">
        <f>'India Data'!AK58</f>
        <v>0.99981721453072392</v>
      </c>
      <c r="AF2">
        <f>'India Data'!AL58</f>
        <v>0.99986456979077798</v>
      </c>
      <c r="AG2">
        <f>'India Data'!AM58</f>
        <v>0.99989966018207044</v>
      </c>
      <c r="AH2">
        <f>'India Data'!AN58</f>
        <v>0.99992566058797616</v>
      </c>
      <c r="AI2">
        <f>'India Data'!AO58</f>
        <v>0.9999449247999137</v>
      </c>
      <c r="AJ2">
        <f>'India Data'!AP58</f>
        <v>0.99995919752687379</v>
      </c>
    </row>
    <row r="3" spans="1:36" x14ac:dyDescent="0.25">
      <c r="A3" s="31" t="s">
        <v>3</v>
      </c>
      <c r="B3">
        <f>'India Data'!H59</f>
        <v>0</v>
      </c>
      <c r="C3">
        <f>'India Data'!I59</f>
        <v>0</v>
      </c>
      <c r="D3">
        <f>'India Data'!J59</f>
        <v>0</v>
      </c>
      <c r="E3">
        <f>'India Data'!K59</f>
        <v>0</v>
      </c>
      <c r="F3">
        <f>'India Data'!L59</f>
        <v>0</v>
      </c>
      <c r="G3">
        <f>'India Data'!M59</f>
        <v>0</v>
      </c>
      <c r="H3">
        <f>'India Data'!N59</f>
        <v>0</v>
      </c>
      <c r="I3">
        <f>'India Data'!O59</f>
        <v>0</v>
      </c>
      <c r="J3">
        <f>'India Data'!P59</f>
        <v>0</v>
      </c>
      <c r="K3">
        <f>'India Data'!Q59</f>
        <v>0</v>
      </c>
      <c r="L3">
        <f>'India Data'!R59</f>
        <v>0</v>
      </c>
      <c r="M3">
        <f>'India Data'!S59</f>
        <v>0</v>
      </c>
      <c r="N3">
        <f>'India Data'!T59</f>
        <v>0</v>
      </c>
      <c r="O3">
        <f>'India Data'!U59</f>
        <v>0</v>
      </c>
      <c r="P3">
        <f>'India Data'!V59</f>
        <v>0</v>
      </c>
      <c r="Q3">
        <f>'India Data'!W59</f>
        <v>0</v>
      </c>
      <c r="R3">
        <f>'India Data'!X59</f>
        <v>0</v>
      </c>
      <c r="S3">
        <f>'India Data'!Y59</f>
        <v>0</v>
      </c>
      <c r="T3">
        <f>'India Data'!Z59</f>
        <v>0</v>
      </c>
      <c r="U3">
        <f>'India Data'!AA59</f>
        <v>0</v>
      </c>
      <c r="V3">
        <f>'India Data'!AB59</f>
        <v>0</v>
      </c>
      <c r="W3">
        <f>'India Data'!AC59</f>
        <v>0</v>
      </c>
      <c r="X3">
        <f>'India Data'!AD59</f>
        <v>0</v>
      </c>
      <c r="Y3">
        <f>'India Data'!AE59</f>
        <v>0</v>
      </c>
      <c r="Z3">
        <f>'India Data'!AF59</f>
        <v>0</v>
      </c>
      <c r="AA3">
        <f>'India Data'!AG59</f>
        <v>0</v>
      </c>
      <c r="AB3">
        <f>'India Data'!AH59</f>
        <v>0</v>
      </c>
      <c r="AC3">
        <f>'India Data'!AI59</f>
        <v>0</v>
      </c>
      <c r="AD3">
        <f>'India Data'!AJ59</f>
        <v>0</v>
      </c>
      <c r="AE3">
        <f>'India Data'!AK59</f>
        <v>0</v>
      </c>
      <c r="AF3">
        <f>'India Data'!AL59</f>
        <v>0</v>
      </c>
      <c r="AG3">
        <f>'India Data'!AM59</f>
        <v>0</v>
      </c>
      <c r="AH3">
        <f>'India Data'!AN59</f>
        <v>0</v>
      </c>
      <c r="AI3">
        <f>'India Data'!AO59</f>
        <v>0</v>
      </c>
      <c r="AJ3">
        <f>'India Data'!AP59</f>
        <v>0</v>
      </c>
    </row>
    <row r="4" spans="1:36" x14ac:dyDescent="0.25">
      <c r="A4" s="31" t="s">
        <v>4</v>
      </c>
      <c r="B4">
        <f>'India Data'!H60</f>
        <v>0</v>
      </c>
      <c r="C4">
        <f>'India Data'!I60</f>
        <v>0</v>
      </c>
      <c r="D4">
        <f>'India Data'!J60</f>
        <v>0</v>
      </c>
      <c r="E4">
        <f>'India Data'!K60</f>
        <v>0</v>
      </c>
      <c r="F4">
        <f>'India Data'!L60</f>
        <v>0</v>
      </c>
      <c r="G4">
        <f>'India Data'!M60</f>
        <v>0</v>
      </c>
      <c r="H4">
        <f>'India Data'!N60</f>
        <v>0</v>
      </c>
      <c r="I4">
        <f>'India Data'!O60</f>
        <v>0</v>
      </c>
      <c r="J4">
        <f>'India Data'!P60</f>
        <v>0</v>
      </c>
      <c r="K4">
        <f>'India Data'!Q60</f>
        <v>0</v>
      </c>
      <c r="L4">
        <f>'India Data'!R60</f>
        <v>0</v>
      </c>
      <c r="M4">
        <f>'India Data'!S60</f>
        <v>0</v>
      </c>
      <c r="N4">
        <f>'India Data'!T60</f>
        <v>0</v>
      </c>
      <c r="O4">
        <f>'India Data'!U60</f>
        <v>0</v>
      </c>
      <c r="P4">
        <f>'India Data'!V60</f>
        <v>0</v>
      </c>
      <c r="Q4">
        <f>'India Data'!W60</f>
        <v>0</v>
      </c>
      <c r="R4">
        <f>'India Data'!X60</f>
        <v>0</v>
      </c>
      <c r="S4">
        <f>'India Data'!Y60</f>
        <v>0</v>
      </c>
      <c r="T4">
        <f>'India Data'!Z60</f>
        <v>0</v>
      </c>
      <c r="U4">
        <f>'India Data'!AA60</f>
        <v>0</v>
      </c>
      <c r="V4">
        <f>'India Data'!AB60</f>
        <v>0</v>
      </c>
      <c r="W4">
        <f>'India Data'!AC60</f>
        <v>0</v>
      </c>
      <c r="X4">
        <f>'India Data'!AD60</f>
        <v>0</v>
      </c>
      <c r="Y4">
        <f>'India Data'!AE60</f>
        <v>0</v>
      </c>
      <c r="Z4">
        <f>'India Data'!AF60</f>
        <v>0</v>
      </c>
      <c r="AA4">
        <f>'India Data'!AG60</f>
        <v>0</v>
      </c>
      <c r="AB4">
        <f>'India Data'!AH60</f>
        <v>0</v>
      </c>
      <c r="AC4">
        <f>'India Data'!AI60</f>
        <v>0</v>
      </c>
      <c r="AD4">
        <f>'India Data'!AJ60</f>
        <v>0</v>
      </c>
      <c r="AE4">
        <f>'India Data'!AK60</f>
        <v>0</v>
      </c>
      <c r="AF4">
        <f>'India Data'!AL60</f>
        <v>0</v>
      </c>
      <c r="AG4">
        <f>'India Data'!AM60</f>
        <v>0</v>
      </c>
      <c r="AH4">
        <f>'India Data'!AN60</f>
        <v>0</v>
      </c>
      <c r="AI4">
        <f>'India Data'!AO60</f>
        <v>0</v>
      </c>
      <c r="AJ4">
        <f>'India Data'!AP60</f>
        <v>0</v>
      </c>
    </row>
    <row r="5" spans="1:36" x14ac:dyDescent="0.25">
      <c r="A5" s="31" t="s">
        <v>5</v>
      </c>
      <c r="B5">
        <f>'India Data'!H61</f>
        <v>0.33066666666666644</v>
      </c>
      <c r="C5">
        <f>'India Data'!I61</f>
        <v>0.33561904761904948</v>
      </c>
      <c r="D5">
        <f>'India Data'!J61</f>
        <v>0.34057142857142964</v>
      </c>
      <c r="E5">
        <f>'India Data'!K61</f>
        <v>0.34552380952381156</v>
      </c>
      <c r="F5">
        <f>'India Data'!L61</f>
        <v>0.35047619047619172</v>
      </c>
      <c r="G5">
        <f>'India Data'!M61</f>
        <v>0.35542857142857365</v>
      </c>
      <c r="H5">
        <f>'India Data'!N61</f>
        <v>0.3603809523809538</v>
      </c>
      <c r="I5">
        <f>'India Data'!O61</f>
        <v>0.36533333333333395</v>
      </c>
      <c r="J5">
        <f>'India Data'!P61</f>
        <v>0.37028571428571588</v>
      </c>
      <c r="K5">
        <f>'India Data'!Q61</f>
        <v>0.37523809523809604</v>
      </c>
      <c r="L5">
        <f>'India Data'!R61</f>
        <v>0.38019047619047797</v>
      </c>
      <c r="M5">
        <f>'India Data'!S61</f>
        <v>0.38514285714285812</v>
      </c>
      <c r="N5">
        <f>'India Data'!T61</f>
        <v>0.39009523809524005</v>
      </c>
      <c r="O5">
        <f>'India Data'!U61</f>
        <v>0.3950476190476202</v>
      </c>
      <c r="P5">
        <f>'India Data'!V61</f>
        <v>0.40000000000000213</v>
      </c>
      <c r="Q5">
        <f>'India Data'!W61</f>
        <v>0.40495238095238228</v>
      </c>
      <c r="R5">
        <f>'India Data'!X61</f>
        <v>0.40990476190476421</v>
      </c>
      <c r="S5">
        <f>'India Data'!Y61</f>
        <v>0.41485714285714437</v>
      </c>
      <c r="T5">
        <f>'India Data'!Z61</f>
        <v>0.4198095238095263</v>
      </c>
      <c r="U5">
        <f>'India Data'!AA61</f>
        <v>0.42476190476190645</v>
      </c>
      <c r="V5">
        <f>'India Data'!AB61</f>
        <v>0.4297142857142866</v>
      </c>
      <c r="W5">
        <f>'India Data'!AC61</f>
        <v>0.43466666666666853</v>
      </c>
      <c r="X5">
        <f>'India Data'!AD61</f>
        <v>0.43961904761904869</v>
      </c>
      <c r="Y5">
        <f>'India Data'!AE61</f>
        <v>0.44457142857143062</v>
      </c>
      <c r="Z5">
        <f>'India Data'!AF61</f>
        <v>0.44952380952381077</v>
      </c>
      <c r="AA5">
        <f>'India Data'!AG61</f>
        <v>0.4544761904761927</v>
      </c>
      <c r="AB5">
        <f>'India Data'!AH61</f>
        <v>0.45942857142857285</v>
      </c>
      <c r="AC5">
        <f>'India Data'!AI61</f>
        <v>0.46438095238095478</v>
      </c>
      <c r="AD5">
        <f>'India Data'!AJ61</f>
        <v>0.46933333333333493</v>
      </c>
      <c r="AE5">
        <f>'India Data'!AK61</f>
        <v>0.47428571428571686</v>
      </c>
      <c r="AF5">
        <f>'India Data'!AL61</f>
        <v>0.47923809523809702</v>
      </c>
      <c r="AG5">
        <f>'India Data'!AM61</f>
        <v>0.48419047619047895</v>
      </c>
      <c r="AH5">
        <f>'India Data'!AN61</f>
        <v>0.4891428571428591</v>
      </c>
      <c r="AI5">
        <f>'India Data'!AO61</f>
        <v>0.49409523809523925</v>
      </c>
      <c r="AJ5">
        <f>'India Data'!AP61</f>
        <v>0.49904761904762118</v>
      </c>
    </row>
    <row r="6" spans="1:36" x14ac:dyDescent="0.25">
      <c r="A6" s="31" t="s">
        <v>6</v>
      </c>
      <c r="B6">
        <f>'India Data'!H62</f>
        <v>0</v>
      </c>
      <c r="C6">
        <f>'India Data'!I62</f>
        <v>0</v>
      </c>
      <c r="D6">
        <f>'India Data'!J62</f>
        <v>0</v>
      </c>
      <c r="E6">
        <f>'India Data'!K62</f>
        <v>0</v>
      </c>
      <c r="F6">
        <f>'India Data'!L62</f>
        <v>0</v>
      </c>
      <c r="G6">
        <f>'India Data'!M62</f>
        <v>0</v>
      </c>
      <c r="H6">
        <f>'India Data'!N62</f>
        <v>0</v>
      </c>
      <c r="I6">
        <f>'India Data'!O62</f>
        <v>0</v>
      </c>
      <c r="J6">
        <f>'India Data'!P62</f>
        <v>0</v>
      </c>
      <c r="K6">
        <f>'India Data'!Q62</f>
        <v>0</v>
      </c>
      <c r="L6">
        <f>'India Data'!R62</f>
        <v>0</v>
      </c>
      <c r="M6">
        <f>'India Data'!S62</f>
        <v>0</v>
      </c>
      <c r="N6">
        <f>'India Data'!T62</f>
        <v>0</v>
      </c>
      <c r="O6">
        <f>'India Data'!U62</f>
        <v>0</v>
      </c>
      <c r="P6">
        <f>'India Data'!V62</f>
        <v>0</v>
      </c>
      <c r="Q6">
        <f>'India Data'!W62</f>
        <v>0</v>
      </c>
      <c r="R6">
        <f>'India Data'!X62</f>
        <v>0</v>
      </c>
      <c r="S6">
        <f>'India Data'!Y62</f>
        <v>0</v>
      </c>
      <c r="T6">
        <f>'India Data'!Z62</f>
        <v>0</v>
      </c>
      <c r="U6">
        <f>'India Data'!AA62</f>
        <v>0</v>
      </c>
      <c r="V6">
        <f>'India Data'!AB62</f>
        <v>0</v>
      </c>
      <c r="W6">
        <f>'India Data'!AC62</f>
        <v>0</v>
      </c>
      <c r="X6">
        <f>'India Data'!AD62</f>
        <v>0</v>
      </c>
      <c r="Y6">
        <f>'India Data'!AE62</f>
        <v>0</v>
      </c>
      <c r="Z6">
        <f>'India Data'!AF62</f>
        <v>0</v>
      </c>
      <c r="AA6">
        <f>'India Data'!AG62</f>
        <v>0</v>
      </c>
      <c r="AB6">
        <f>'India Data'!AH62</f>
        <v>0</v>
      </c>
      <c r="AC6">
        <f>'India Data'!AI62</f>
        <v>0</v>
      </c>
      <c r="AD6">
        <f>'India Data'!AJ62</f>
        <v>0</v>
      </c>
      <c r="AE6">
        <f>'India Data'!AK62</f>
        <v>0</v>
      </c>
      <c r="AF6">
        <f>'India Data'!AL62</f>
        <v>0</v>
      </c>
      <c r="AG6">
        <f>'India Data'!AM62</f>
        <v>0</v>
      </c>
      <c r="AH6">
        <f>'India Data'!AN62</f>
        <v>0</v>
      </c>
      <c r="AI6">
        <f>'India Data'!AO62</f>
        <v>0</v>
      </c>
      <c r="AJ6">
        <f>'India Data'!AP62</f>
        <v>0</v>
      </c>
    </row>
    <row r="7" spans="1:36" x14ac:dyDescent="0.25">
      <c r="A7" s="31" t="s">
        <v>63</v>
      </c>
      <c r="B7">
        <f>'India Data'!H63</f>
        <v>0</v>
      </c>
      <c r="C7">
        <f>'India Data'!I63</f>
        <v>0</v>
      </c>
      <c r="D7">
        <f>'India Data'!J63</f>
        <v>0</v>
      </c>
      <c r="E7">
        <f>'India Data'!K63</f>
        <v>0</v>
      </c>
      <c r="F7">
        <f>'India Data'!L63</f>
        <v>0</v>
      </c>
      <c r="G7">
        <f>'India Data'!M63</f>
        <v>0</v>
      </c>
      <c r="H7">
        <f>'India Data'!N63</f>
        <v>0</v>
      </c>
      <c r="I7">
        <f>'India Data'!O63</f>
        <v>0</v>
      </c>
      <c r="J7">
        <f>'India Data'!P63</f>
        <v>0</v>
      </c>
      <c r="K7">
        <f>'India Data'!Q63</f>
        <v>0</v>
      </c>
      <c r="L7">
        <f>'India Data'!R63</f>
        <v>0</v>
      </c>
      <c r="M7">
        <f>'India Data'!S63</f>
        <v>0</v>
      </c>
      <c r="N7">
        <f>'India Data'!T63</f>
        <v>0</v>
      </c>
      <c r="O7">
        <f>'India Data'!U63</f>
        <v>0</v>
      </c>
      <c r="P7">
        <f>'India Data'!V63</f>
        <v>0</v>
      </c>
      <c r="Q7">
        <f>'India Data'!W63</f>
        <v>0</v>
      </c>
      <c r="R7">
        <f>'India Data'!X63</f>
        <v>0</v>
      </c>
      <c r="S7">
        <f>'India Data'!Y63</f>
        <v>0</v>
      </c>
      <c r="T7">
        <f>'India Data'!Z63</f>
        <v>0</v>
      </c>
      <c r="U7">
        <f>'India Data'!AA63</f>
        <v>0</v>
      </c>
      <c r="V7">
        <f>'India Data'!AB63</f>
        <v>0</v>
      </c>
      <c r="W7">
        <f>'India Data'!AC63</f>
        <v>0</v>
      </c>
      <c r="X7">
        <f>'India Data'!AD63</f>
        <v>0</v>
      </c>
      <c r="Y7">
        <f>'India Data'!AE63</f>
        <v>0</v>
      </c>
      <c r="Z7">
        <f>'India Data'!AF63</f>
        <v>0</v>
      </c>
      <c r="AA7">
        <f>'India Data'!AG63</f>
        <v>0</v>
      </c>
      <c r="AB7">
        <f>'India Data'!AH63</f>
        <v>0</v>
      </c>
      <c r="AC7">
        <f>'India Data'!AI63</f>
        <v>0</v>
      </c>
      <c r="AD7">
        <f>'India Data'!AJ63</f>
        <v>0</v>
      </c>
      <c r="AE7">
        <f>'India Data'!AK63</f>
        <v>0</v>
      </c>
      <c r="AF7">
        <f>'India Data'!AL63</f>
        <v>0</v>
      </c>
      <c r="AG7">
        <f>'India Data'!AM63</f>
        <v>0</v>
      </c>
      <c r="AH7">
        <f>'India Data'!AN63</f>
        <v>0</v>
      </c>
      <c r="AI7">
        <f>'India Data'!AO63</f>
        <v>0</v>
      </c>
      <c r="AJ7">
        <f>'India Data'!AP63</f>
        <v>0</v>
      </c>
    </row>
    <row r="8" spans="1:36" x14ac:dyDescent="0.25">
      <c r="A8" s="31" t="s">
        <v>64</v>
      </c>
      <c r="B8">
        <f>'India Data'!H64</f>
        <v>0</v>
      </c>
      <c r="C8">
        <f>'India Data'!I64</f>
        <v>0</v>
      </c>
      <c r="D8">
        <f>'India Data'!J64</f>
        <v>0</v>
      </c>
      <c r="E8">
        <f>'India Data'!K64</f>
        <v>0</v>
      </c>
      <c r="F8">
        <f>'India Data'!L64</f>
        <v>0</v>
      </c>
      <c r="G8">
        <f>'India Data'!M64</f>
        <v>0</v>
      </c>
      <c r="H8">
        <f>'India Data'!N64</f>
        <v>0</v>
      </c>
      <c r="I8">
        <f>'India Data'!O64</f>
        <v>0</v>
      </c>
      <c r="J8">
        <f>'India Data'!P64</f>
        <v>0</v>
      </c>
      <c r="K8">
        <f>'India Data'!Q64</f>
        <v>0</v>
      </c>
      <c r="L8">
        <f>'India Data'!R64</f>
        <v>0</v>
      </c>
      <c r="M8">
        <f>'India Data'!S64</f>
        <v>0</v>
      </c>
      <c r="N8">
        <f>'India Data'!T64</f>
        <v>0</v>
      </c>
      <c r="O8">
        <f>'India Data'!U64</f>
        <v>0</v>
      </c>
      <c r="P8">
        <f>'India Data'!V64</f>
        <v>0</v>
      </c>
      <c r="Q8">
        <f>'India Data'!W64</f>
        <v>0</v>
      </c>
      <c r="R8">
        <f>'India Data'!X64</f>
        <v>0</v>
      </c>
      <c r="S8">
        <f>'India Data'!Y64</f>
        <v>0</v>
      </c>
      <c r="T8">
        <f>'India Data'!Z64</f>
        <v>0</v>
      </c>
      <c r="U8">
        <f>'India Data'!AA64</f>
        <v>0</v>
      </c>
      <c r="V8">
        <f>'India Data'!AB64</f>
        <v>0</v>
      </c>
      <c r="W8">
        <f>'India Data'!AC64</f>
        <v>0</v>
      </c>
      <c r="X8">
        <f>'India Data'!AD64</f>
        <v>0</v>
      </c>
      <c r="Y8">
        <f>'India Data'!AE64</f>
        <v>0</v>
      </c>
      <c r="Z8">
        <f>'India Data'!AF64</f>
        <v>0</v>
      </c>
      <c r="AA8">
        <f>'India Data'!AG64</f>
        <v>0</v>
      </c>
      <c r="AB8">
        <f>'India Data'!AH64</f>
        <v>0</v>
      </c>
      <c r="AC8">
        <f>'India Data'!AI64</f>
        <v>0</v>
      </c>
      <c r="AD8">
        <f>'India Data'!AJ64</f>
        <v>0</v>
      </c>
      <c r="AE8">
        <f>'India Data'!AK64</f>
        <v>0</v>
      </c>
      <c r="AF8">
        <f>'India Data'!AL64</f>
        <v>0</v>
      </c>
      <c r="AG8">
        <f>'India Data'!AM64</f>
        <v>0</v>
      </c>
      <c r="AH8">
        <f>'India Data'!AN64</f>
        <v>0</v>
      </c>
      <c r="AI8">
        <f>'India Data'!AO64</f>
        <v>0</v>
      </c>
      <c r="AJ8">
        <f>'India Data'!AP64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8"/>
  <sheetViews>
    <sheetView topLeftCell="R1" workbookViewId="0">
      <selection activeCell="B7" sqref="B7:AI7"/>
    </sheetView>
  </sheetViews>
  <sheetFormatPr defaultRowHeight="15" x14ac:dyDescent="0.25"/>
  <cols>
    <col min="1" max="1" width="24.42578125" customWidth="1"/>
    <col min="2" max="2" width="12" bestFit="1" customWidth="1"/>
  </cols>
  <sheetData>
    <row r="1" spans="1:35" ht="45" x14ac:dyDescent="0.2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31" t="s">
        <v>2</v>
      </c>
      <c r="B2">
        <f>'MPNVbT-LDVs-psgr'!B2</f>
        <v>1.8960777587192685E-2</v>
      </c>
      <c r="C2">
        <f>'MPNVbT-LDVs-psgr'!C2</f>
        <v>3.0488773403353441E-2</v>
      </c>
      <c r="D2">
        <f>'MPNVbT-LDVs-psgr'!D2</f>
        <v>3.4414674053613259E-2</v>
      </c>
      <c r="E2">
        <f>'MPNVbT-LDVs-psgr'!E2</f>
        <v>3.9629033742464001E-2</v>
      </c>
      <c r="F2">
        <f>'MPNVbT-LDVs-psgr'!F2</f>
        <v>4.6517070060534502E-2</v>
      </c>
      <c r="G2">
        <f>'MPNVbT-LDVs-psgr'!G2</f>
        <v>5.5550767423274777E-2</v>
      </c>
      <c r="H2">
        <f>'MPNVbT-LDVs-psgr'!H2</f>
        <v>6.7287376483997755E-2</v>
      </c>
      <c r="I2">
        <f>'MPNVbT-LDVs-psgr'!I2</f>
        <v>8.2350309742400679E-2</v>
      </c>
      <c r="J2">
        <f>'MPNVbT-LDVs-psgr'!J2</f>
        <v>0.10138181003540078</v>
      </c>
      <c r="K2">
        <f>'MPNVbT-LDVs-psgr'!K2</f>
        <v>0.12495716208788703</v>
      </c>
      <c r="L2">
        <f>'MPNVbT-LDVs-psgr'!L2</f>
        <v>0.15345695739075971</v>
      </c>
      <c r="M2">
        <f>'MPNVbT-LDVs-psgr'!M2</f>
        <v>0.18691045381999558</v>
      </c>
      <c r="N2">
        <f>'MPNVbT-LDVs-psgr'!N2</f>
        <v>0.22484836188463839</v>
      </c>
      <c r="O2">
        <f>'MPNVbT-LDVs-psgr'!O2</f>
        <v>0.26622636671089761</v>
      </c>
      <c r="P2">
        <f>'MPNVbT-LDVs-psgr'!P2</f>
        <v>0.30948038879359629</v>
      </c>
      <c r="Q2">
        <f>'MPNVbT-LDVs-psgr'!Q2</f>
        <v>0.35273441087629498</v>
      </c>
      <c r="R2">
        <f>'MPNVbT-LDVs-psgr'!R2</f>
        <v>0.39411241570255423</v>
      </c>
      <c r="S2">
        <f>'MPNVbT-LDVs-psgr'!S2</f>
        <v>0.43205032376719699</v>
      </c>
      <c r="T2">
        <f>'MPNVbT-LDVs-psgr'!T2</f>
        <v>0.46550382019643288</v>
      </c>
      <c r="U2">
        <f>'MPNVbT-LDVs-psgr'!U2</f>
        <v>0.49400361549930555</v>
      </c>
      <c r="V2">
        <f>'MPNVbT-LDVs-psgr'!V2</f>
        <v>0.51757896755179189</v>
      </c>
      <c r="W2">
        <f>'MPNVbT-LDVs-psgr'!W2</f>
        <v>0.53661046784479194</v>
      </c>
      <c r="X2">
        <f>'MPNVbT-LDVs-psgr'!X2</f>
        <v>0.55167340110319496</v>
      </c>
      <c r="Y2">
        <f>'MPNVbT-LDVs-psgr'!Y2</f>
        <v>0.5634100101639179</v>
      </c>
      <c r="Z2">
        <f>'MPNVbT-LDVs-psgr'!Z2</f>
        <v>0.57244370752665819</v>
      </c>
      <c r="AA2">
        <f>'MPNVbT-LDVs-psgr'!AA2</f>
        <v>0.57933174384472863</v>
      </c>
      <c r="AB2">
        <f>'MPNVbT-LDVs-psgr'!AB2</f>
        <v>0.58454610353357939</v>
      </c>
      <c r="AC2">
        <f>'MPNVbT-LDVs-psgr'!AC2</f>
        <v>0.58847200418383927</v>
      </c>
      <c r="AD2">
        <f>'MPNVbT-LDVs-psgr'!AD2</f>
        <v>0.59141570811303845</v>
      </c>
      <c r="AE2">
        <f>'MPNVbT-LDVs-psgr'!AE2</f>
        <v>0.59361615539722601</v>
      </c>
      <c r="AF2">
        <f>'MPNVbT-LDVs-psgr'!AF2</f>
        <v>0.59525722600427877</v>
      </c>
      <c r="AG2">
        <f>'MPNVbT-LDVs-psgr'!AG2</f>
        <v>0.59647901765335387</v>
      </c>
      <c r="AH2">
        <f>'MPNVbT-LDVs-psgr'!AH2</f>
        <v>0.59738748893881111</v>
      </c>
      <c r="AI2">
        <f>'MPNVbT-LDVs-psgr'!AI2</f>
        <v>0.59806234615520404</v>
      </c>
    </row>
    <row r="3" spans="1:35" x14ac:dyDescent="0.25">
      <c r="A3" s="31" t="s">
        <v>3</v>
      </c>
      <c r="B3">
        <f>'MPNVbT-LDVs-psgr'!B3</f>
        <v>2.6163522012578631E-2</v>
      </c>
      <c r="C3">
        <f>'MPNVbT-LDVs-psgr'!C3</f>
        <v>2.5778764335922966E-2</v>
      </c>
      <c r="D3">
        <f>'MPNVbT-LDVs-psgr'!D3</f>
        <v>2.5394006659267387E-2</v>
      </c>
      <c r="E3">
        <f>'MPNVbT-LDVs-psgr'!E3</f>
        <v>2.5009248982611809E-2</v>
      </c>
      <c r="F3">
        <f>'MPNVbT-LDVs-psgr'!F3</f>
        <v>2.4624491305956231E-2</v>
      </c>
      <c r="G3">
        <f>'MPNVbT-LDVs-psgr'!G3</f>
        <v>2.4239733629300764E-2</v>
      </c>
      <c r="H3">
        <f>'MPNVbT-LDVs-psgr'!H3</f>
        <v>2.3854975952645185E-2</v>
      </c>
      <c r="I3">
        <f>'MPNVbT-LDVs-psgr'!I3</f>
        <v>2.3470218275989607E-2</v>
      </c>
      <c r="J3">
        <f>'MPNVbT-LDVs-psgr'!J3</f>
        <v>2.3085460599334029E-2</v>
      </c>
      <c r="K3">
        <f>'MPNVbT-LDVs-psgr'!K3</f>
        <v>2.2700702922678451E-2</v>
      </c>
      <c r="L3">
        <f>'MPNVbT-LDVs-psgr'!L3</f>
        <v>2.2315945246022872E-2</v>
      </c>
      <c r="M3">
        <f>'MPNVbT-LDVs-psgr'!M3</f>
        <v>2.1931187569367294E-2</v>
      </c>
      <c r="N3">
        <f>'MPNVbT-LDVs-psgr'!N3</f>
        <v>2.1546429892711716E-2</v>
      </c>
      <c r="O3">
        <f>'MPNVbT-LDVs-psgr'!O3</f>
        <v>2.1161672216056138E-2</v>
      </c>
      <c r="P3">
        <f>'MPNVbT-LDVs-psgr'!P3</f>
        <v>2.0776914539400559E-2</v>
      </c>
      <c r="Q3">
        <f>'MPNVbT-LDVs-psgr'!Q3</f>
        <v>2.0392156862744981E-2</v>
      </c>
      <c r="R3">
        <f>'MPNVbT-LDVs-psgr'!R3</f>
        <v>2.0007399186089514E-2</v>
      </c>
      <c r="S3">
        <f>'MPNVbT-LDVs-psgr'!S3</f>
        <v>1.9622641509433936E-2</v>
      </c>
      <c r="T3">
        <f>'MPNVbT-LDVs-psgr'!T3</f>
        <v>1.9237883832778357E-2</v>
      </c>
      <c r="U3">
        <f>'MPNVbT-LDVs-psgr'!U3</f>
        <v>1.8853126156122779E-2</v>
      </c>
      <c r="V3">
        <f>'MPNVbT-LDVs-psgr'!V3</f>
        <v>1.8468368479467201E-2</v>
      </c>
      <c r="W3">
        <f>'MPNVbT-LDVs-psgr'!W3</f>
        <v>1.8083610802811623E-2</v>
      </c>
      <c r="X3">
        <f>'MPNVbT-LDVs-psgr'!X3</f>
        <v>1.7698853126156044E-2</v>
      </c>
      <c r="Y3">
        <f>'MPNVbT-LDVs-psgr'!Y3</f>
        <v>1.7314095449500466E-2</v>
      </c>
      <c r="Z3">
        <f>'MPNVbT-LDVs-psgr'!Z3</f>
        <v>1.6929337772844888E-2</v>
      </c>
      <c r="AA3">
        <f>'MPNVbT-LDVs-psgr'!AA3</f>
        <v>1.654458009618931E-2</v>
      </c>
      <c r="AB3">
        <f>'MPNVbT-LDVs-psgr'!AB3</f>
        <v>1.6159822419533731E-2</v>
      </c>
      <c r="AC3">
        <f>'MPNVbT-LDVs-psgr'!AC3</f>
        <v>1.5775064742878264E-2</v>
      </c>
      <c r="AD3">
        <f>'MPNVbT-LDVs-psgr'!AD3</f>
        <v>1.5390307066222686E-2</v>
      </c>
      <c r="AE3">
        <f>'MPNVbT-LDVs-psgr'!AE3</f>
        <v>1.5005549389567108E-2</v>
      </c>
      <c r="AF3">
        <f>'MPNVbT-LDVs-psgr'!AF3</f>
        <v>1.4620791712911529E-2</v>
      </c>
      <c r="AG3">
        <f>'MPNVbT-LDVs-psgr'!AG3</f>
        <v>1.4236034036255951E-2</v>
      </c>
      <c r="AH3">
        <f>'MPNVbT-LDVs-psgr'!AH3</f>
        <v>1.3851276359600373E-2</v>
      </c>
      <c r="AI3">
        <f>'MPNVbT-LDVs-psgr'!AI3</f>
        <v>1.3466518682944795E-2</v>
      </c>
    </row>
    <row r="4" spans="1:35" x14ac:dyDescent="0.25">
      <c r="A4" s="31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s="31" t="s">
        <v>5</v>
      </c>
      <c r="B5">
        <f>'MPNVbT-LDVs-psgr'!B5</f>
        <v>0.22218867924528304</v>
      </c>
      <c r="C5">
        <f>'MPNVbT-LDVs-psgr'!C5</f>
        <v>0.22872364039955428</v>
      </c>
      <c r="D5">
        <f>'MPNVbT-LDVs-psgr'!D5</f>
        <v>0.23525860155382716</v>
      </c>
      <c r="E5">
        <f>'MPNVbT-LDVs-psgr'!E5</f>
        <v>0.24179356270810004</v>
      </c>
      <c r="F5">
        <f>'MPNVbT-LDVs-psgr'!F5</f>
        <v>0.24832852386237469</v>
      </c>
      <c r="G5">
        <f>'MPNVbT-LDVs-psgr'!G5</f>
        <v>0.25486348501664757</v>
      </c>
      <c r="H5">
        <f>'MPNVbT-LDVs-psgr'!H5</f>
        <v>0.26139844617092045</v>
      </c>
      <c r="I5">
        <f>'MPNVbT-LDVs-psgr'!I5</f>
        <v>0.26793340732519333</v>
      </c>
      <c r="J5">
        <f>'MPNVbT-LDVs-psgr'!J5</f>
        <v>0.27446836847946621</v>
      </c>
      <c r="K5">
        <f>'MPNVbT-LDVs-psgr'!K5</f>
        <v>0.28100332963373909</v>
      </c>
      <c r="L5">
        <f>'MPNVbT-LDVs-psgr'!L5</f>
        <v>0.28753829078801196</v>
      </c>
      <c r="M5">
        <f>'MPNVbT-LDVs-psgr'!M5</f>
        <v>0.29407325194228484</v>
      </c>
      <c r="N5">
        <f>'MPNVbT-LDVs-psgr'!N5</f>
        <v>0.30060821309655772</v>
      </c>
      <c r="O5">
        <f>'MPNVbT-LDVs-psgr'!O5</f>
        <v>0.3071431742508306</v>
      </c>
      <c r="P5">
        <f>'MPNVbT-LDVs-psgr'!P5</f>
        <v>0.31367813540510348</v>
      </c>
      <c r="Q5">
        <f>'MPNVbT-LDVs-psgr'!Q5</f>
        <v>0.32021309655937813</v>
      </c>
      <c r="R5">
        <f>'MPNVbT-LDVs-psgr'!R5</f>
        <v>0.32674805771365101</v>
      </c>
      <c r="S5">
        <f>'MPNVbT-LDVs-psgr'!S5</f>
        <v>0.33328301886792389</v>
      </c>
      <c r="T5">
        <f>'MPNVbT-LDVs-psgr'!T5</f>
        <v>0.33981798002219676</v>
      </c>
      <c r="U5">
        <f>'MPNVbT-LDVs-psgr'!U5</f>
        <v>0.34635294117646964</v>
      </c>
      <c r="V5">
        <f>'MPNVbT-LDVs-psgr'!V5</f>
        <v>0.35288790233074252</v>
      </c>
      <c r="W5">
        <f>'MPNVbT-LDVs-psgr'!W5</f>
        <v>0.3594228634850154</v>
      </c>
      <c r="X5">
        <f>'MPNVbT-LDVs-psgr'!X5</f>
        <v>0.36595782463928828</v>
      </c>
      <c r="Y5">
        <f>'MPNVbT-LDVs-psgr'!Y5</f>
        <v>0.37249278579356115</v>
      </c>
      <c r="Z5">
        <f>'MPNVbT-LDVs-psgr'!Z5</f>
        <v>0.37902774694783403</v>
      </c>
      <c r="AA5">
        <f>'MPNVbT-LDVs-psgr'!AA5</f>
        <v>0.38556270810210691</v>
      </c>
      <c r="AB5">
        <f>'MPNVbT-LDVs-psgr'!AB5</f>
        <v>0.39209766925637979</v>
      </c>
      <c r="AC5">
        <f>'MPNVbT-LDVs-psgr'!AC5</f>
        <v>0.39863263041065444</v>
      </c>
      <c r="AD5">
        <f>'MPNVbT-LDVs-psgr'!AD5</f>
        <v>0.40516759156492732</v>
      </c>
      <c r="AE5">
        <f>'MPNVbT-LDVs-psgr'!AE5</f>
        <v>0.4117025527192002</v>
      </c>
      <c r="AF5">
        <f>'MPNVbT-LDVs-psgr'!AF5</f>
        <v>0.41823751387347308</v>
      </c>
      <c r="AG5">
        <f>'MPNVbT-LDVs-psgr'!AG5</f>
        <v>0.42477247502774595</v>
      </c>
      <c r="AH5">
        <f>'MPNVbT-LDVs-psgr'!AH5</f>
        <v>0.43130743618201883</v>
      </c>
      <c r="AI5">
        <f>'MPNVbT-LDVs-psgr'!AI5</f>
        <v>0.43784239733629171</v>
      </c>
    </row>
    <row r="6" spans="1:35" x14ac:dyDescent="0.25">
      <c r="A6" s="31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s="31" t="s">
        <v>63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s="31" t="s">
        <v>64</v>
      </c>
      <c r="B8">
        <v>0</v>
      </c>
      <c r="C8">
        <f>'MPNVbT-LDVs-psgr'!C8</f>
        <v>0</v>
      </c>
      <c r="D8">
        <f>'MPNVbT-LDVs-psgr'!D8</f>
        <v>0</v>
      </c>
      <c r="E8">
        <f>'MPNVbT-LDVs-psgr'!E8</f>
        <v>0</v>
      </c>
      <c r="F8">
        <f>'MPNVbT-LDVs-psgr'!F8</f>
        <v>0</v>
      </c>
      <c r="G8">
        <f>'MPNVbT-LDVs-psgr'!G8</f>
        <v>0</v>
      </c>
      <c r="H8">
        <f>'MPNVbT-LDVs-psgr'!H8</f>
        <v>0</v>
      </c>
      <c r="I8">
        <f>'MPNVbT-LDVs-psgr'!I8</f>
        <v>0</v>
      </c>
      <c r="J8">
        <f>'MPNVbT-LDVs-psgr'!J8</f>
        <v>0</v>
      </c>
      <c r="K8">
        <f>'MPNVbT-LDVs-psgr'!K8</f>
        <v>0</v>
      </c>
      <c r="L8">
        <f>'MPNVbT-LDVs-psgr'!L8</f>
        <v>0</v>
      </c>
      <c r="M8">
        <f>'MPNVbT-LDVs-psgr'!M8</f>
        <v>0</v>
      </c>
      <c r="N8">
        <f>'MPNVbT-LDVs-psgr'!N8</f>
        <v>0</v>
      </c>
      <c r="O8">
        <f>'MPNVbT-LDVs-psgr'!O8</f>
        <v>0</v>
      </c>
      <c r="P8">
        <f>'MPNVbT-LDVs-psgr'!P8</f>
        <v>0</v>
      </c>
      <c r="Q8">
        <f>'MPNVbT-LDVs-psgr'!Q8</f>
        <v>0</v>
      </c>
      <c r="R8">
        <f>'MPNVbT-LDVs-psgr'!R8</f>
        <v>0</v>
      </c>
      <c r="S8">
        <f>'MPNVbT-LDVs-psgr'!S8</f>
        <v>0</v>
      </c>
      <c r="T8">
        <f>'MPNVbT-LDVs-psgr'!T8</f>
        <v>0</v>
      </c>
      <c r="U8">
        <f>'MPNVbT-LDVs-psgr'!U8</f>
        <v>0</v>
      </c>
      <c r="V8">
        <f>'MPNVbT-LDVs-psgr'!V8</f>
        <v>0</v>
      </c>
      <c r="W8">
        <f>'MPNVbT-LDVs-psgr'!W8</f>
        <v>0</v>
      </c>
      <c r="X8">
        <f>'MPNVbT-LDVs-psgr'!X8</f>
        <v>0</v>
      </c>
      <c r="Y8">
        <f>'MPNVbT-LDVs-psgr'!Y8</f>
        <v>0</v>
      </c>
      <c r="Z8">
        <f>'MPNVbT-LDVs-psgr'!Z8</f>
        <v>0</v>
      </c>
      <c r="AA8">
        <f>'MPNVbT-LDVs-psgr'!AA8</f>
        <v>0</v>
      </c>
      <c r="AB8">
        <f>'MPNVbT-LDVs-psgr'!AB8</f>
        <v>0</v>
      </c>
      <c r="AC8">
        <f>'MPNVbT-LDVs-psgr'!AC8</f>
        <v>0</v>
      </c>
      <c r="AD8">
        <f>'MPNVbT-LDVs-psgr'!AD8</f>
        <v>0</v>
      </c>
      <c r="AE8">
        <f>'MPNVbT-LDVs-psgr'!AE8</f>
        <v>0</v>
      </c>
      <c r="AF8">
        <f>'MPNVbT-LDVs-psgr'!AF8</f>
        <v>0</v>
      </c>
      <c r="AG8">
        <f>'MPNVbT-LDVs-psgr'!AG8</f>
        <v>0</v>
      </c>
      <c r="AH8">
        <f>'MPNVbT-LDVs-psgr'!AH8</f>
        <v>0</v>
      </c>
      <c r="AI8">
        <f>'MPNVbT-LDVs-psgr'!AI8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"/>
  <sheetViews>
    <sheetView workbookViewId="0">
      <selection activeCell="B5" sqref="B5"/>
    </sheetView>
  </sheetViews>
  <sheetFormatPr defaultRowHeight="15" x14ac:dyDescent="0.25"/>
  <cols>
    <col min="1" max="1" width="24.42578125" customWidth="1"/>
  </cols>
  <sheetData>
    <row r="1" spans="1:35" ht="45" x14ac:dyDescent="0.2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31" t="s">
        <v>2</v>
      </c>
      <c r="B2">
        <f>'India Data'!H72</f>
        <v>0</v>
      </c>
      <c r="C2">
        <f>'India Data'!I72</f>
        <v>0</v>
      </c>
      <c r="D2">
        <f>'India Data'!J72</f>
        <v>0</v>
      </c>
      <c r="E2">
        <f>'India Data'!K72</f>
        <v>0</v>
      </c>
      <c r="F2">
        <f>'India Data'!L72</f>
        <v>0</v>
      </c>
      <c r="G2">
        <f>'India Data'!M72</f>
        <v>0</v>
      </c>
      <c r="H2">
        <f>'India Data'!N72</f>
        <v>0</v>
      </c>
      <c r="I2">
        <f>'India Data'!O72</f>
        <v>0</v>
      </c>
      <c r="J2">
        <f>'India Data'!P72</f>
        <v>0</v>
      </c>
      <c r="K2">
        <f>'India Data'!Q72</f>
        <v>0</v>
      </c>
      <c r="L2">
        <f>'India Data'!R72</f>
        <v>0</v>
      </c>
      <c r="M2">
        <f>'India Data'!S72</f>
        <v>0</v>
      </c>
      <c r="N2">
        <f>'India Data'!T72</f>
        <v>0</v>
      </c>
      <c r="O2">
        <f>'India Data'!U72</f>
        <v>0</v>
      </c>
      <c r="P2">
        <f>'India Data'!V72</f>
        <v>0</v>
      </c>
      <c r="Q2">
        <f>'India Data'!W72</f>
        <v>0</v>
      </c>
      <c r="R2">
        <f>'India Data'!X72</f>
        <v>0</v>
      </c>
      <c r="S2">
        <f>'India Data'!Y72</f>
        <v>0</v>
      </c>
      <c r="T2">
        <f>'India Data'!Z72</f>
        <v>0</v>
      </c>
      <c r="U2">
        <f>'India Data'!AA72</f>
        <v>0</v>
      </c>
      <c r="V2">
        <f>'India Data'!AB72</f>
        <v>0</v>
      </c>
      <c r="W2">
        <f>'India Data'!AC72</f>
        <v>0</v>
      </c>
      <c r="X2">
        <f>'India Data'!AD72</f>
        <v>0</v>
      </c>
      <c r="Y2">
        <f>'India Data'!AE72</f>
        <v>0</v>
      </c>
      <c r="Z2">
        <f>'India Data'!AF72</f>
        <v>0</v>
      </c>
      <c r="AA2">
        <f>'India Data'!AG72</f>
        <v>0</v>
      </c>
      <c r="AB2">
        <f>'India Data'!AH72</f>
        <v>0</v>
      </c>
      <c r="AC2">
        <f>'India Data'!AI72</f>
        <v>0</v>
      </c>
      <c r="AD2">
        <f>'India Data'!AJ72</f>
        <v>0</v>
      </c>
      <c r="AE2">
        <f>'India Data'!AK72</f>
        <v>0</v>
      </c>
      <c r="AF2">
        <f>'India Data'!AL72</f>
        <v>0</v>
      </c>
      <c r="AG2">
        <f>'India Data'!AM72</f>
        <v>0</v>
      </c>
      <c r="AH2">
        <f>'India Data'!AN72</f>
        <v>0</v>
      </c>
      <c r="AI2">
        <f>'India Data'!AO72</f>
        <v>0</v>
      </c>
    </row>
    <row r="3" spans="1:35" x14ac:dyDescent="0.25">
      <c r="A3" s="31" t="s">
        <v>3</v>
      </c>
      <c r="B3">
        <f>'India Data'!H73</f>
        <v>0</v>
      </c>
      <c r="C3">
        <f>'India Data'!I73</f>
        <v>0</v>
      </c>
      <c r="D3">
        <f>'India Data'!J73</f>
        <v>0</v>
      </c>
      <c r="E3">
        <f>'India Data'!K73</f>
        <v>0</v>
      </c>
      <c r="F3">
        <f>'India Data'!L73</f>
        <v>0</v>
      </c>
      <c r="G3">
        <f>'India Data'!M73</f>
        <v>0</v>
      </c>
      <c r="H3">
        <f>'India Data'!N73</f>
        <v>0</v>
      </c>
      <c r="I3">
        <f>'India Data'!O73</f>
        <v>0</v>
      </c>
      <c r="J3">
        <f>'India Data'!P73</f>
        <v>0</v>
      </c>
      <c r="K3">
        <f>'India Data'!Q73</f>
        <v>0</v>
      </c>
      <c r="L3">
        <f>'India Data'!R73</f>
        <v>0</v>
      </c>
      <c r="M3">
        <f>'India Data'!S73</f>
        <v>0</v>
      </c>
      <c r="N3">
        <f>'India Data'!T73</f>
        <v>0</v>
      </c>
      <c r="O3">
        <f>'India Data'!U73</f>
        <v>0</v>
      </c>
      <c r="P3">
        <f>'India Data'!V73</f>
        <v>0</v>
      </c>
      <c r="Q3">
        <f>'India Data'!W73</f>
        <v>0</v>
      </c>
      <c r="R3">
        <f>'India Data'!X73</f>
        <v>0</v>
      </c>
      <c r="S3">
        <f>'India Data'!Y73</f>
        <v>0</v>
      </c>
      <c r="T3">
        <f>'India Data'!Z73</f>
        <v>0</v>
      </c>
      <c r="U3">
        <f>'India Data'!AA73</f>
        <v>0</v>
      </c>
      <c r="V3">
        <f>'India Data'!AB73</f>
        <v>0</v>
      </c>
      <c r="W3">
        <f>'India Data'!AC73</f>
        <v>0</v>
      </c>
      <c r="X3">
        <f>'India Data'!AD73</f>
        <v>0</v>
      </c>
      <c r="Y3">
        <f>'India Data'!AE73</f>
        <v>0</v>
      </c>
      <c r="Z3">
        <f>'India Data'!AF73</f>
        <v>0</v>
      </c>
      <c r="AA3">
        <f>'India Data'!AG73</f>
        <v>0</v>
      </c>
      <c r="AB3">
        <f>'India Data'!AH73</f>
        <v>0</v>
      </c>
      <c r="AC3">
        <f>'India Data'!AI73</f>
        <v>0</v>
      </c>
      <c r="AD3">
        <f>'India Data'!AJ73</f>
        <v>0</v>
      </c>
      <c r="AE3">
        <f>'India Data'!AK73</f>
        <v>0</v>
      </c>
      <c r="AF3">
        <f>'India Data'!AL73</f>
        <v>0</v>
      </c>
      <c r="AG3">
        <f>'India Data'!AM73</f>
        <v>0</v>
      </c>
      <c r="AH3">
        <f>'India Data'!AN73</f>
        <v>0</v>
      </c>
      <c r="AI3">
        <f>'India Data'!AO73</f>
        <v>0</v>
      </c>
    </row>
    <row r="4" spans="1:35" x14ac:dyDescent="0.25">
      <c r="A4" s="31" t="s">
        <v>4</v>
      </c>
      <c r="B4">
        <f>'India Data'!H74</f>
        <v>0</v>
      </c>
      <c r="C4">
        <f>'India Data'!I74</f>
        <v>0</v>
      </c>
      <c r="D4">
        <f>'India Data'!J74</f>
        <v>0</v>
      </c>
      <c r="E4">
        <f>'India Data'!K74</f>
        <v>0</v>
      </c>
      <c r="F4">
        <f>'India Data'!L74</f>
        <v>0</v>
      </c>
      <c r="G4">
        <f>'India Data'!M74</f>
        <v>0</v>
      </c>
      <c r="H4">
        <f>'India Data'!N74</f>
        <v>0</v>
      </c>
      <c r="I4">
        <f>'India Data'!O74</f>
        <v>0</v>
      </c>
      <c r="J4">
        <f>'India Data'!P74</f>
        <v>0</v>
      </c>
      <c r="K4">
        <f>'India Data'!Q74</f>
        <v>0</v>
      </c>
      <c r="L4">
        <f>'India Data'!R74</f>
        <v>0</v>
      </c>
      <c r="M4">
        <f>'India Data'!S74</f>
        <v>0</v>
      </c>
      <c r="N4">
        <f>'India Data'!T74</f>
        <v>0</v>
      </c>
      <c r="O4">
        <f>'India Data'!U74</f>
        <v>0</v>
      </c>
      <c r="P4">
        <f>'India Data'!V74</f>
        <v>0</v>
      </c>
      <c r="Q4">
        <f>'India Data'!W74</f>
        <v>0</v>
      </c>
      <c r="R4">
        <f>'India Data'!X74</f>
        <v>0</v>
      </c>
      <c r="S4">
        <f>'India Data'!Y74</f>
        <v>0</v>
      </c>
      <c r="T4">
        <f>'India Data'!Z74</f>
        <v>0</v>
      </c>
      <c r="U4">
        <f>'India Data'!AA74</f>
        <v>0</v>
      </c>
      <c r="V4">
        <f>'India Data'!AB74</f>
        <v>0</v>
      </c>
      <c r="W4">
        <f>'India Data'!AC74</f>
        <v>0</v>
      </c>
      <c r="X4">
        <f>'India Data'!AD74</f>
        <v>0</v>
      </c>
      <c r="Y4">
        <f>'India Data'!AE74</f>
        <v>0</v>
      </c>
      <c r="Z4">
        <f>'India Data'!AF74</f>
        <v>0</v>
      </c>
      <c r="AA4">
        <f>'India Data'!AG74</f>
        <v>0</v>
      </c>
      <c r="AB4">
        <f>'India Data'!AH74</f>
        <v>0</v>
      </c>
      <c r="AC4">
        <f>'India Data'!AI74</f>
        <v>0</v>
      </c>
      <c r="AD4">
        <f>'India Data'!AJ74</f>
        <v>0</v>
      </c>
      <c r="AE4">
        <f>'India Data'!AK74</f>
        <v>0</v>
      </c>
      <c r="AF4">
        <f>'India Data'!AL74</f>
        <v>0</v>
      </c>
      <c r="AG4">
        <f>'India Data'!AM74</f>
        <v>0</v>
      </c>
      <c r="AH4">
        <f>'India Data'!AN74</f>
        <v>0</v>
      </c>
      <c r="AI4">
        <f>'India Data'!AO74</f>
        <v>0</v>
      </c>
    </row>
    <row r="5" spans="1:35" x14ac:dyDescent="0.25">
      <c r="A5" s="31" t="s">
        <v>5</v>
      </c>
      <c r="B5">
        <f>'India Data'!H75</f>
        <v>1</v>
      </c>
      <c r="C5">
        <f>'India Data'!I75</f>
        <v>1</v>
      </c>
      <c r="D5">
        <f>'India Data'!J75</f>
        <v>1</v>
      </c>
      <c r="E5">
        <f>'India Data'!K75</f>
        <v>1</v>
      </c>
      <c r="F5">
        <f>'India Data'!L75</f>
        <v>1</v>
      </c>
      <c r="G5">
        <f>'India Data'!M75</f>
        <v>1</v>
      </c>
      <c r="H5">
        <f>'India Data'!N75</f>
        <v>1</v>
      </c>
      <c r="I5">
        <f>'India Data'!O75</f>
        <v>1</v>
      </c>
      <c r="J5">
        <f>'India Data'!P75</f>
        <v>1</v>
      </c>
      <c r="K5">
        <f>'India Data'!Q75</f>
        <v>1</v>
      </c>
      <c r="L5">
        <f>'India Data'!R75</f>
        <v>1</v>
      </c>
      <c r="M5">
        <f>'India Data'!S75</f>
        <v>1</v>
      </c>
      <c r="N5">
        <f>'India Data'!T75</f>
        <v>1</v>
      </c>
      <c r="O5">
        <f>'India Data'!U75</f>
        <v>1</v>
      </c>
      <c r="P5">
        <f>'India Data'!V75</f>
        <v>1</v>
      </c>
      <c r="Q5">
        <f>'India Data'!W75</f>
        <v>1</v>
      </c>
      <c r="R5">
        <f>'India Data'!X75</f>
        <v>1</v>
      </c>
      <c r="S5">
        <f>'India Data'!Y75</f>
        <v>1</v>
      </c>
      <c r="T5">
        <f>'India Data'!Z75</f>
        <v>1</v>
      </c>
      <c r="U5">
        <f>'India Data'!AA75</f>
        <v>1</v>
      </c>
      <c r="V5">
        <f>'India Data'!AB75</f>
        <v>1</v>
      </c>
      <c r="W5">
        <f>'India Data'!AC75</f>
        <v>1</v>
      </c>
      <c r="X5">
        <f>'India Data'!AD75</f>
        <v>1</v>
      </c>
      <c r="Y5">
        <f>'India Data'!AE75</f>
        <v>1</v>
      </c>
      <c r="Z5">
        <f>'India Data'!AF75</f>
        <v>1</v>
      </c>
      <c r="AA5">
        <f>'India Data'!AG75</f>
        <v>1</v>
      </c>
      <c r="AB5">
        <f>'India Data'!AH75</f>
        <v>1</v>
      </c>
      <c r="AC5">
        <f>'India Data'!AI75</f>
        <v>1</v>
      </c>
      <c r="AD5">
        <f>'India Data'!AJ75</f>
        <v>1</v>
      </c>
      <c r="AE5">
        <f>'India Data'!AK75</f>
        <v>1</v>
      </c>
      <c r="AF5">
        <f>'India Data'!AL75</f>
        <v>1</v>
      </c>
      <c r="AG5">
        <f>'India Data'!AM75</f>
        <v>1</v>
      </c>
      <c r="AH5">
        <f>'India Data'!AN75</f>
        <v>1</v>
      </c>
      <c r="AI5">
        <f>'India Data'!AO75</f>
        <v>1</v>
      </c>
    </row>
    <row r="6" spans="1:35" x14ac:dyDescent="0.25">
      <c r="A6" s="31" t="s">
        <v>6</v>
      </c>
      <c r="B6">
        <f>'India Data'!H76</f>
        <v>0</v>
      </c>
      <c r="C6">
        <f>'India Data'!I76</f>
        <v>0</v>
      </c>
      <c r="D6">
        <f>'India Data'!J76</f>
        <v>0</v>
      </c>
      <c r="E6">
        <f>'India Data'!K76</f>
        <v>0</v>
      </c>
      <c r="F6">
        <f>'India Data'!L76</f>
        <v>0</v>
      </c>
      <c r="G6">
        <f>'India Data'!M76</f>
        <v>0</v>
      </c>
      <c r="H6">
        <f>'India Data'!N76</f>
        <v>0</v>
      </c>
      <c r="I6">
        <f>'India Data'!O76</f>
        <v>0</v>
      </c>
      <c r="J6">
        <f>'India Data'!P76</f>
        <v>0</v>
      </c>
      <c r="K6">
        <f>'India Data'!Q76</f>
        <v>0</v>
      </c>
      <c r="L6">
        <f>'India Data'!R76</f>
        <v>0</v>
      </c>
      <c r="M6">
        <f>'India Data'!S76</f>
        <v>0</v>
      </c>
      <c r="N6">
        <f>'India Data'!T76</f>
        <v>0</v>
      </c>
      <c r="O6">
        <f>'India Data'!U76</f>
        <v>0</v>
      </c>
      <c r="P6">
        <f>'India Data'!V76</f>
        <v>0</v>
      </c>
      <c r="Q6">
        <f>'India Data'!W76</f>
        <v>0</v>
      </c>
      <c r="R6">
        <f>'India Data'!X76</f>
        <v>0</v>
      </c>
      <c r="S6">
        <f>'India Data'!Y76</f>
        <v>0</v>
      </c>
      <c r="T6">
        <f>'India Data'!Z76</f>
        <v>0</v>
      </c>
      <c r="U6">
        <f>'India Data'!AA76</f>
        <v>0</v>
      </c>
      <c r="V6">
        <f>'India Data'!AB76</f>
        <v>0</v>
      </c>
      <c r="W6">
        <f>'India Data'!AC76</f>
        <v>0</v>
      </c>
      <c r="X6">
        <f>'India Data'!AD76</f>
        <v>0</v>
      </c>
      <c r="Y6">
        <f>'India Data'!AE76</f>
        <v>0</v>
      </c>
      <c r="Z6">
        <f>'India Data'!AF76</f>
        <v>0</v>
      </c>
      <c r="AA6">
        <f>'India Data'!AG76</f>
        <v>0</v>
      </c>
      <c r="AB6">
        <f>'India Data'!AH76</f>
        <v>0</v>
      </c>
      <c r="AC6">
        <f>'India Data'!AI76</f>
        <v>0</v>
      </c>
      <c r="AD6">
        <f>'India Data'!AJ76</f>
        <v>0</v>
      </c>
      <c r="AE6">
        <f>'India Data'!AK76</f>
        <v>0</v>
      </c>
      <c r="AF6">
        <f>'India Data'!AL76</f>
        <v>0</v>
      </c>
      <c r="AG6">
        <f>'India Data'!AM76</f>
        <v>0</v>
      </c>
      <c r="AH6">
        <f>'India Data'!AN76</f>
        <v>0</v>
      </c>
      <c r="AI6">
        <f>'India Data'!AO76</f>
        <v>0</v>
      </c>
    </row>
    <row r="7" spans="1:35" x14ac:dyDescent="0.25">
      <c r="A7" s="31" t="s">
        <v>63</v>
      </c>
      <c r="B7">
        <f>'India Data'!H77</f>
        <v>0</v>
      </c>
      <c r="C7">
        <f>'India Data'!I77</f>
        <v>0</v>
      </c>
      <c r="D7">
        <f>'India Data'!J77</f>
        <v>0</v>
      </c>
      <c r="E7">
        <f>'India Data'!K77</f>
        <v>0</v>
      </c>
      <c r="F7">
        <f>'India Data'!L77</f>
        <v>0</v>
      </c>
      <c r="G7">
        <f>'India Data'!M77</f>
        <v>0</v>
      </c>
      <c r="H7">
        <f>'India Data'!N77</f>
        <v>0</v>
      </c>
      <c r="I7">
        <f>'India Data'!O77</f>
        <v>0</v>
      </c>
      <c r="J7">
        <f>'India Data'!P77</f>
        <v>0</v>
      </c>
      <c r="K7">
        <f>'India Data'!Q77</f>
        <v>0</v>
      </c>
      <c r="L7">
        <f>'India Data'!R77</f>
        <v>0</v>
      </c>
      <c r="M7">
        <f>'India Data'!S77</f>
        <v>0</v>
      </c>
      <c r="N7">
        <f>'India Data'!T77</f>
        <v>0</v>
      </c>
      <c r="O7">
        <f>'India Data'!U77</f>
        <v>0</v>
      </c>
      <c r="P7">
        <f>'India Data'!V77</f>
        <v>0</v>
      </c>
      <c r="Q7">
        <f>'India Data'!W77</f>
        <v>0</v>
      </c>
      <c r="R7">
        <f>'India Data'!X77</f>
        <v>0</v>
      </c>
      <c r="S7">
        <f>'India Data'!Y77</f>
        <v>0</v>
      </c>
      <c r="T7">
        <f>'India Data'!Z77</f>
        <v>0</v>
      </c>
      <c r="U7">
        <f>'India Data'!AA77</f>
        <v>0</v>
      </c>
      <c r="V7">
        <f>'India Data'!AB77</f>
        <v>0</v>
      </c>
      <c r="W7">
        <f>'India Data'!AC77</f>
        <v>0</v>
      </c>
      <c r="X7">
        <f>'India Data'!AD77</f>
        <v>0</v>
      </c>
      <c r="Y7">
        <f>'India Data'!AE77</f>
        <v>0</v>
      </c>
      <c r="Z7">
        <f>'India Data'!AF77</f>
        <v>0</v>
      </c>
      <c r="AA7">
        <f>'India Data'!AG77</f>
        <v>0</v>
      </c>
      <c r="AB7">
        <f>'India Data'!AH77</f>
        <v>0</v>
      </c>
      <c r="AC7">
        <f>'India Data'!AI77</f>
        <v>0</v>
      </c>
      <c r="AD7">
        <f>'India Data'!AJ77</f>
        <v>0</v>
      </c>
      <c r="AE7">
        <f>'India Data'!AK77</f>
        <v>0</v>
      </c>
      <c r="AF7">
        <f>'India Data'!AL77</f>
        <v>0</v>
      </c>
      <c r="AG7">
        <f>'India Data'!AM77</f>
        <v>0</v>
      </c>
      <c r="AH7">
        <f>'India Data'!AN77</f>
        <v>0</v>
      </c>
      <c r="AI7">
        <f>'India Data'!AO77</f>
        <v>0</v>
      </c>
    </row>
    <row r="8" spans="1:35" x14ac:dyDescent="0.25">
      <c r="A8" s="31" t="s">
        <v>64</v>
      </c>
      <c r="B8">
        <f>'India Data'!H78</f>
        <v>0</v>
      </c>
      <c r="C8">
        <f>'India Data'!I78</f>
        <v>0</v>
      </c>
      <c r="D8">
        <f>'India Data'!J78</f>
        <v>0</v>
      </c>
      <c r="E8">
        <f>'India Data'!K78</f>
        <v>0</v>
      </c>
      <c r="F8">
        <f>'India Data'!L78</f>
        <v>0</v>
      </c>
      <c r="G8">
        <f>'India Data'!M78</f>
        <v>0</v>
      </c>
      <c r="H8">
        <f>'India Data'!N78</f>
        <v>0</v>
      </c>
      <c r="I8">
        <f>'India Data'!O78</f>
        <v>0</v>
      </c>
      <c r="J8">
        <f>'India Data'!P78</f>
        <v>0</v>
      </c>
      <c r="K8">
        <f>'India Data'!Q78</f>
        <v>0</v>
      </c>
      <c r="L8">
        <f>'India Data'!R78</f>
        <v>0</v>
      </c>
      <c r="M8">
        <f>'India Data'!S78</f>
        <v>0</v>
      </c>
      <c r="N8">
        <f>'India Data'!T78</f>
        <v>0</v>
      </c>
      <c r="O8">
        <f>'India Data'!U78</f>
        <v>0</v>
      </c>
      <c r="P8">
        <f>'India Data'!V78</f>
        <v>0</v>
      </c>
      <c r="Q8">
        <f>'India Data'!W78</f>
        <v>0</v>
      </c>
      <c r="R8">
        <f>'India Data'!X78</f>
        <v>0</v>
      </c>
      <c r="S8">
        <f>'India Data'!Y78</f>
        <v>0</v>
      </c>
      <c r="T8">
        <f>'India Data'!Z78</f>
        <v>0</v>
      </c>
      <c r="U8">
        <f>'India Data'!AA78</f>
        <v>0</v>
      </c>
      <c r="V8">
        <f>'India Data'!AB78</f>
        <v>0</v>
      </c>
      <c r="W8">
        <f>'India Data'!AC78</f>
        <v>0</v>
      </c>
      <c r="X8">
        <f>'India Data'!AD78</f>
        <v>0</v>
      </c>
      <c r="Y8">
        <f>'India Data'!AE78</f>
        <v>0</v>
      </c>
      <c r="Z8">
        <f>'India Data'!AF78</f>
        <v>0</v>
      </c>
      <c r="AA8">
        <f>'India Data'!AG78</f>
        <v>0</v>
      </c>
      <c r="AB8">
        <f>'India Data'!AH78</f>
        <v>0</v>
      </c>
      <c r="AC8">
        <f>'India Data'!AI78</f>
        <v>0</v>
      </c>
      <c r="AD8">
        <f>'India Data'!AJ78</f>
        <v>0</v>
      </c>
      <c r="AE8">
        <f>'India Data'!AK78</f>
        <v>0</v>
      </c>
      <c r="AF8">
        <f>'India Data'!AL78</f>
        <v>0</v>
      </c>
      <c r="AG8">
        <f>'India Data'!AM78</f>
        <v>0</v>
      </c>
      <c r="AH8">
        <f>'India Data'!AN78</f>
        <v>0</v>
      </c>
      <c r="AI8">
        <f>'India Data'!AO78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8"/>
  <sheetViews>
    <sheetView workbookViewId="0">
      <selection activeCell="B2" sqref="B2"/>
    </sheetView>
  </sheetViews>
  <sheetFormatPr defaultRowHeight="15" x14ac:dyDescent="0.25"/>
  <cols>
    <col min="1" max="1" width="24.42578125" customWidth="1"/>
  </cols>
  <sheetData>
    <row r="1" spans="1:35" ht="45" x14ac:dyDescent="0.2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31" t="s">
        <v>2</v>
      </c>
      <c r="B2">
        <f>'India Data'!H79</f>
        <v>3.9539621259247822E-2</v>
      </c>
      <c r="C2">
        <f>'India Data'!I79</f>
        <v>5.0659326525301224E-2</v>
      </c>
      <c r="D2">
        <f>'India Data'!J79</f>
        <v>5.4446182352703418E-2</v>
      </c>
      <c r="E2">
        <f>'India Data'!K79</f>
        <v>5.9475863471248475E-2</v>
      </c>
      <c r="F2">
        <f>'India Data'!L79</f>
        <v>6.6119944102457778E-2</v>
      </c>
      <c r="G2">
        <f>'India Data'!M79</f>
        <v>7.4833692245528327E-2</v>
      </c>
      <c r="H2">
        <f>'India Data'!N79</f>
        <v>8.6154622237121184E-2</v>
      </c>
      <c r="I2">
        <f>'India Data'!O79</f>
        <v>0.10068406698595316</v>
      </c>
      <c r="J2">
        <f>'India Data'!P79</f>
        <v>0.11904152281815425</v>
      </c>
      <c r="K2">
        <f>'India Data'!Q79</f>
        <v>0.14178189942373839</v>
      </c>
      <c r="L2">
        <f>'India Data'!R79</f>
        <v>0.16927230876848601</v>
      </c>
      <c r="M2">
        <f>'India Data'!S79</f>
        <v>0.20154097249324091</v>
      </c>
      <c r="N2">
        <f>'India Data'!T79</f>
        <v>0.23813522207633558</v>
      </c>
      <c r="O2">
        <f>'India Data'!U79</f>
        <v>0.2780477294629467</v>
      </c>
      <c r="P2">
        <f>'India Data'!V79</f>
        <v>0.3197698106296239</v>
      </c>
      <c r="Q2">
        <f>'India Data'!W79</f>
        <v>0.36149189179630115</v>
      </c>
      <c r="R2">
        <f>'India Data'!X79</f>
        <v>0.40140439918291215</v>
      </c>
      <c r="S2">
        <f>'India Data'!Y79</f>
        <v>0.43799864876600686</v>
      </c>
      <c r="T2">
        <f>'India Data'!Z79</f>
        <v>0.47026731249076176</v>
      </c>
      <c r="U2">
        <f>'India Data'!AA79</f>
        <v>0.49775772183550937</v>
      </c>
      <c r="V2">
        <f>'India Data'!AB79</f>
        <v>0.52049809844109363</v>
      </c>
      <c r="W2">
        <f>'India Data'!AC79</f>
        <v>0.53885555427329468</v>
      </c>
      <c r="X2">
        <f>'India Data'!AD79</f>
        <v>0.55338499902212668</v>
      </c>
      <c r="Y2">
        <f>'India Data'!AE79</f>
        <v>0.56470592901371952</v>
      </c>
      <c r="Z2">
        <f>'India Data'!AF79</f>
        <v>0.5734196771567901</v>
      </c>
      <c r="AA2">
        <f>'India Data'!AG79</f>
        <v>0.58006375778799935</v>
      </c>
      <c r="AB2">
        <f>'India Data'!AH79</f>
        <v>0.58509343890654431</v>
      </c>
      <c r="AC2">
        <f>'India Data'!AI79</f>
        <v>0.58888029473394665</v>
      </c>
      <c r="AD2">
        <f>'India Data'!AJ79</f>
        <v>0.59171974060166033</v>
      </c>
      <c r="AE2">
        <f>'India Data'!AK79</f>
        <v>0.59384225397205481</v>
      </c>
      <c r="AF2">
        <f>'India Data'!AL79</f>
        <v>0.59542520228000162</v>
      </c>
      <c r="AG2">
        <f>'India Data'!AM79</f>
        <v>0.59660372136093287</v>
      </c>
      <c r="AH2">
        <f>'India Data'!AN79</f>
        <v>0.59748001704129705</v>
      </c>
      <c r="AI2">
        <f>'India Data'!AO79</f>
        <v>0.59813097263345971</v>
      </c>
    </row>
    <row r="3" spans="1:35" x14ac:dyDescent="0.25">
      <c r="A3" s="31" t="s">
        <v>3</v>
      </c>
      <c r="B3">
        <f>'India Data'!H80</f>
        <v>0</v>
      </c>
      <c r="C3">
        <f>'India Data'!I80</f>
        <v>0</v>
      </c>
      <c r="D3">
        <f>'India Data'!J80</f>
        <v>0</v>
      </c>
      <c r="E3">
        <f>'India Data'!K80</f>
        <v>0</v>
      </c>
      <c r="F3">
        <f>'India Data'!L80</f>
        <v>0</v>
      </c>
      <c r="G3">
        <f>'India Data'!M80</f>
        <v>0</v>
      </c>
      <c r="H3">
        <f>'India Data'!N80</f>
        <v>0</v>
      </c>
      <c r="I3">
        <f>'India Data'!O80</f>
        <v>0</v>
      </c>
      <c r="J3">
        <f>'India Data'!P80</f>
        <v>0</v>
      </c>
      <c r="K3">
        <f>'India Data'!Q80</f>
        <v>0</v>
      </c>
      <c r="L3">
        <f>'India Data'!R80</f>
        <v>0</v>
      </c>
      <c r="M3">
        <f>'India Data'!S80</f>
        <v>0</v>
      </c>
      <c r="N3">
        <f>'India Data'!T80</f>
        <v>0</v>
      </c>
      <c r="O3">
        <f>'India Data'!U80</f>
        <v>0</v>
      </c>
      <c r="P3">
        <f>'India Data'!V80</f>
        <v>0</v>
      </c>
      <c r="Q3">
        <f>'India Data'!W80</f>
        <v>0</v>
      </c>
      <c r="R3">
        <f>'India Data'!X80</f>
        <v>0</v>
      </c>
      <c r="S3">
        <f>'India Data'!Y80</f>
        <v>0</v>
      </c>
      <c r="T3">
        <f>'India Data'!Z80</f>
        <v>0</v>
      </c>
      <c r="U3">
        <f>'India Data'!AA80</f>
        <v>0</v>
      </c>
      <c r="V3">
        <f>'India Data'!AB80</f>
        <v>0</v>
      </c>
      <c r="W3">
        <f>'India Data'!AC80</f>
        <v>0</v>
      </c>
      <c r="X3">
        <f>'India Data'!AD80</f>
        <v>0</v>
      </c>
      <c r="Y3">
        <f>'India Data'!AE80</f>
        <v>0</v>
      </c>
      <c r="Z3">
        <f>'India Data'!AF80</f>
        <v>0</v>
      </c>
      <c r="AA3">
        <f>'India Data'!AG80</f>
        <v>0</v>
      </c>
      <c r="AB3">
        <f>'India Data'!AH80</f>
        <v>0</v>
      </c>
      <c r="AC3">
        <f>'India Data'!AI80</f>
        <v>0</v>
      </c>
      <c r="AD3">
        <f>'India Data'!AJ80</f>
        <v>0</v>
      </c>
      <c r="AE3">
        <f>'India Data'!AK80</f>
        <v>0</v>
      </c>
      <c r="AF3">
        <f>'India Data'!AL80</f>
        <v>0</v>
      </c>
      <c r="AG3">
        <f>'India Data'!AM80</f>
        <v>0</v>
      </c>
      <c r="AH3">
        <f>'India Data'!AN80</f>
        <v>0</v>
      </c>
      <c r="AI3">
        <f>'India Data'!AO80</f>
        <v>0</v>
      </c>
    </row>
    <row r="4" spans="1:35" x14ac:dyDescent="0.25">
      <c r="A4" s="31" t="s">
        <v>4</v>
      </c>
      <c r="B4">
        <f>'India Data'!H81</f>
        <v>0.96046037874075219</v>
      </c>
      <c r="C4">
        <f>'India Data'!I81</f>
        <v>0.96162330877778857</v>
      </c>
      <c r="D4">
        <f>'India Data'!J81</f>
        <v>0.96278623881482517</v>
      </c>
      <c r="E4">
        <f>'India Data'!K81</f>
        <v>0.96394916885186221</v>
      </c>
      <c r="F4">
        <f>'India Data'!L81</f>
        <v>0.96511209888889882</v>
      </c>
      <c r="G4">
        <f>'India Data'!M81</f>
        <v>0.96627502892593542</v>
      </c>
      <c r="H4">
        <f>'India Data'!N81</f>
        <v>0.96743795896297202</v>
      </c>
      <c r="I4">
        <f>'India Data'!O81</f>
        <v>0.96860088900000862</v>
      </c>
      <c r="J4">
        <f>'India Data'!P81</f>
        <v>0.96976381903704567</v>
      </c>
      <c r="K4">
        <f>'India Data'!Q81</f>
        <v>0.97092674907408227</v>
      </c>
      <c r="L4">
        <f>'India Data'!R81</f>
        <v>0.97208967911111888</v>
      </c>
      <c r="M4">
        <f>'India Data'!S81</f>
        <v>0.97325260914815548</v>
      </c>
      <c r="N4">
        <f>'India Data'!T81</f>
        <v>0.97441553918519253</v>
      </c>
      <c r="O4">
        <f>'India Data'!U81</f>
        <v>0.97557846922222913</v>
      </c>
      <c r="P4">
        <f>'India Data'!V81</f>
        <v>0.97674139925926573</v>
      </c>
      <c r="Q4">
        <f>'India Data'!W81</f>
        <v>0.97790432929630233</v>
      </c>
      <c r="R4">
        <f>'India Data'!X81</f>
        <v>0.97906725933333894</v>
      </c>
      <c r="S4">
        <f>'India Data'!Y81</f>
        <v>0.98023018937037598</v>
      </c>
      <c r="T4">
        <f>'India Data'!Z81</f>
        <v>0.98139311940741258</v>
      </c>
      <c r="U4">
        <f>'India Data'!AA81</f>
        <v>0.98255604944444919</v>
      </c>
      <c r="V4">
        <f>'India Data'!AB81</f>
        <v>0.98371897948148579</v>
      </c>
      <c r="W4">
        <f>'India Data'!AC81</f>
        <v>0.98488190951852284</v>
      </c>
      <c r="X4">
        <f>'India Data'!AD81</f>
        <v>0.98604483955555944</v>
      </c>
      <c r="Y4">
        <f>'India Data'!AE81</f>
        <v>0.98720776959259604</v>
      </c>
      <c r="Z4">
        <f>'India Data'!AF81</f>
        <v>0.98837069962963264</v>
      </c>
      <c r="AA4">
        <f>'India Data'!AG81</f>
        <v>0.98953362966666925</v>
      </c>
      <c r="AB4">
        <f>'India Data'!AH81</f>
        <v>0.99069655970370629</v>
      </c>
      <c r="AC4">
        <f>'India Data'!AI81</f>
        <v>0.99185948974074289</v>
      </c>
      <c r="AD4">
        <f>'India Data'!AJ81</f>
        <v>0.9930224197777795</v>
      </c>
      <c r="AE4">
        <f>'India Data'!AK81</f>
        <v>0.9941853498148161</v>
      </c>
      <c r="AF4">
        <f>'India Data'!AL81</f>
        <v>0.99534827985185315</v>
      </c>
      <c r="AG4">
        <f>'India Data'!AM81</f>
        <v>0.99651120988888975</v>
      </c>
      <c r="AH4">
        <f>'India Data'!AN81</f>
        <v>0.99767413992592635</v>
      </c>
      <c r="AI4">
        <f>'India Data'!AO81</f>
        <v>0.99883706996296295</v>
      </c>
    </row>
    <row r="5" spans="1:35" x14ac:dyDescent="0.25">
      <c r="A5" s="31" t="s">
        <v>5</v>
      </c>
      <c r="B5">
        <f>'India Data'!H82</f>
        <v>0</v>
      </c>
      <c r="C5">
        <f>'India Data'!I82</f>
        <v>0</v>
      </c>
      <c r="D5">
        <f>'India Data'!J82</f>
        <v>0</v>
      </c>
      <c r="E5">
        <f>'India Data'!K82</f>
        <v>0</v>
      </c>
      <c r="F5">
        <f>'India Data'!L82</f>
        <v>0</v>
      </c>
      <c r="G5">
        <f>'India Data'!M82</f>
        <v>0</v>
      </c>
      <c r="H5">
        <f>'India Data'!N82</f>
        <v>0</v>
      </c>
      <c r="I5">
        <f>'India Data'!O82</f>
        <v>0</v>
      </c>
      <c r="J5">
        <f>'India Data'!P82</f>
        <v>0</v>
      </c>
      <c r="K5">
        <f>'India Data'!Q82</f>
        <v>0</v>
      </c>
      <c r="L5">
        <f>'India Data'!R82</f>
        <v>0</v>
      </c>
      <c r="M5">
        <f>'India Data'!S82</f>
        <v>0</v>
      </c>
      <c r="N5">
        <f>'India Data'!T82</f>
        <v>0</v>
      </c>
      <c r="O5">
        <f>'India Data'!U82</f>
        <v>0</v>
      </c>
      <c r="P5">
        <f>'India Data'!V82</f>
        <v>0</v>
      </c>
      <c r="Q5">
        <f>'India Data'!W82</f>
        <v>0</v>
      </c>
      <c r="R5">
        <f>'India Data'!X82</f>
        <v>0</v>
      </c>
      <c r="S5">
        <f>'India Data'!Y82</f>
        <v>0</v>
      </c>
      <c r="T5">
        <f>'India Data'!Z82</f>
        <v>0</v>
      </c>
      <c r="U5">
        <f>'India Data'!AA82</f>
        <v>0</v>
      </c>
      <c r="V5">
        <f>'India Data'!AB82</f>
        <v>0</v>
      </c>
      <c r="W5">
        <f>'India Data'!AC82</f>
        <v>0</v>
      </c>
      <c r="X5">
        <f>'India Data'!AD82</f>
        <v>0</v>
      </c>
      <c r="Y5">
        <f>'India Data'!AE82</f>
        <v>0</v>
      </c>
      <c r="Z5">
        <f>'India Data'!AF82</f>
        <v>0</v>
      </c>
      <c r="AA5">
        <f>'India Data'!AG82</f>
        <v>0</v>
      </c>
      <c r="AB5">
        <f>'India Data'!AH82</f>
        <v>0</v>
      </c>
      <c r="AC5">
        <f>'India Data'!AI82</f>
        <v>0</v>
      </c>
      <c r="AD5">
        <f>'India Data'!AJ82</f>
        <v>0</v>
      </c>
      <c r="AE5">
        <f>'India Data'!AK82</f>
        <v>0</v>
      </c>
      <c r="AF5">
        <f>'India Data'!AL82</f>
        <v>0</v>
      </c>
      <c r="AG5">
        <f>'India Data'!AM82</f>
        <v>0</v>
      </c>
      <c r="AH5">
        <f>'India Data'!AN82</f>
        <v>0</v>
      </c>
      <c r="AI5">
        <f>'India Data'!AO82</f>
        <v>0</v>
      </c>
    </row>
    <row r="6" spans="1:35" x14ac:dyDescent="0.25">
      <c r="A6" s="31" t="s">
        <v>6</v>
      </c>
      <c r="B6">
        <f>'India Data'!H83</f>
        <v>0</v>
      </c>
      <c r="C6">
        <f>'India Data'!I83</f>
        <v>0</v>
      </c>
      <c r="D6">
        <f>'India Data'!J83</f>
        <v>0</v>
      </c>
      <c r="E6">
        <f>'India Data'!K83</f>
        <v>0</v>
      </c>
      <c r="F6">
        <f>'India Data'!L83</f>
        <v>0</v>
      </c>
      <c r="G6">
        <f>'India Data'!M83</f>
        <v>0</v>
      </c>
      <c r="H6">
        <f>'India Data'!N83</f>
        <v>0</v>
      </c>
      <c r="I6">
        <f>'India Data'!O83</f>
        <v>0</v>
      </c>
      <c r="J6">
        <f>'India Data'!P83</f>
        <v>0</v>
      </c>
      <c r="K6">
        <f>'India Data'!Q83</f>
        <v>0</v>
      </c>
      <c r="L6">
        <f>'India Data'!R83</f>
        <v>0</v>
      </c>
      <c r="M6">
        <f>'India Data'!S83</f>
        <v>0</v>
      </c>
      <c r="N6">
        <f>'India Data'!T83</f>
        <v>0</v>
      </c>
      <c r="O6">
        <f>'India Data'!U83</f>
        <v>0</v>
      </c>
      <c r="P6">
        <f>'India Data'!V83</f>
        <v>0</v>
      </c>
      <c r="Q6">
        <f>'India Data'!W83</f>
        <v>0</v>
      </c>
      <c r="R6">
        <f>'India Data'!X83</f>
        <v>0</v>
      </c>
      <c r="S6">
        <f>'India Data'!Y83</f>
        <v>0</v>
      </c>
      <c r="T6">
        <f>'India Data'!Z83</f>
        <v>0</v>
      </c>
      <c r="U6">
        <f>'India Data'!AA83</f>
        <v>0</v>
      </c>
      <c r="V6">
        <f>'India Data'!AB83</f>
        <v>0</v>
      </c>
      <c r="W6">
        <f>'India Data'!AC83</f>
        <v>0</v>
      </c>
      <c r="X6">
        <f>'India Data'!AD83</f>
        <v>0</v>
      </c>
      <c r="Y6">
        <f>'India Data'!AE83</f>
        <v>0</v>
      </c>
      <c r="Z6">
        <f>'India Data'!AF83</f>
        <v>0</v>
      </c>
      <c r="AA6">
        <f>'India Data'!AG83</f>
        <v>0</v>
      </c>
      <c r="AB6">
        <f>'India Data'!AH83</f>
        <v>0</v>
      </c>
      <c r="AC6">
        <f>'India Data'!AI83</f>
        <v>0</v>
      </c>
      <c r="AD6">
        <f>'India Data'!AJ83</f>
        <v>0</v>
      </c>
      <c r="AE6">
        <f>'India Data'!AK83</f>
        <v>0</v>
      </c>
      <c r="AF6">
        <f>'India Data'!AL83</f>
        <v>0</v>
      </c>
      <c r="AG6">
        <f>'India Data'!AM83</f>
        <v>0</v>
      </c>
      <c r="AH6">
        <f>'India Data'!AN83</f>
        <v>0</v>
      </c>
      <c r="AI6">
        <f>'India Data'!AO83</f>
        <v>0</v>
      </c>
    </row>
    <row r="7" spans="1:35" x14ac:dyDescent="0.25">
      <c r="A7" s="31" t="s">
        <v>63</v>
      </c>
      <c r="B7">
        <f>'India Data'!H84</f>
        <v>0</v>
      </c>
      <c r="C7">
        <f>'India Data'!I84</f>
        <v>0</v>
      </c>
      <c r="D7">
        <f>'India Data'!J84</f>
        <v>0</v>
      </c>
      <c r="E7">
        <f>'India Data'!K84</f>
        <v>0</v>
      </c>
      <c r="F7">
        <f>'India Data'!L84</f>
        <v>0</v>
      </c>
      <c r="G7">
        <f>'India Data'!M84</f>
        <v>0</v>
      </c>
      <c r="H7">
        <f>'India Data'!N84</f>
        <v>0</v>
      </c>
      <c r="I7">
        <f>'India Data'!O84</f>
        <v>0</v>
      </c>
      <c r="J7">
        <f>'India Data'!P84</f>
        <v>0</v>
      </c>
      <c r="K7">
        <f>'India Data'!Q84</f>
        <v>0</v>
      </c>
      <c r="L7">
        <f>'India Data'!R84</f>
        <v>0</v>
      </c>
      <c r="M7">
        <f>'India Data'!S84</f>
        <v>0</v>
      </c>
      <c r="N7">
        <f>'India Data'!T84</f>
        <v>0</v>
      </c>
      <c r="O7">
        <f>'India Data'!U84</f>
        <v>0</v>
      </c>
      <c r="P7">
        <f>'India Data'!V84</f>
        <v>0</v>
      </c>
      <c r="Q7">
        <f>'India Data'!W84</f>
        <v>0</v>
      </c>
      <c r="R7">
        <f>'India Data'!X84</f>
        <v>0</v>
      </c>
      <c r="S7">
        <f>'India Data'!Y84</f>
        <v>0</v>
      </c>
      <c r="T7">
        <f>'India Data'!Z84</f>
        <v>0</v>
      </c>
      <c r="U7">
        <f>'India Data'!AA84</f>
        <v>0</v>
      </c>
      <c r="V7">
        <f>'India Data'!AB84</f>
        <v>0</v>
      </c>
      <c r="W7">
        <f>'India Data'!AC84</f>
        <v>0</v>
      </c>
      <c r="X7">
        <f>'India Data'!AD84</f>
        <v>0</v>
      </c>
      <c r="Y7">
        <f>'India Data'!AE84</f>
        <v>0</v>
      </c>
      <c r="Z7">
        <f>'India Data'!AF84</f>
        <v>0</v>
      </c>
      <c r="AA7">
        <f>'India Data'!AG84</f>
        <v>0</v>
      </c>
      <c r="AB7">
        <f>'India Data'!AH84</f>
        <v>0</v>
      </c>
      <c r="AC7">
        <f>'India Data'!AI84</f>
        <v>0</v>
      </c>
      <c r="AD7">
        <f>'India Data'!AJ84</f>
        <v>0</v>
      </c>
      <c r="AE7">
        <f>'India Data'!AK84</f>
        <v>0</v>
      </c>
      <c r="AF7">
        <f>'India Data'!AL84</f>
        <v>0</v>
      </c>
      <c r="AG7">
        <f>'India Data'!AM84</f>
        <v>0</v>
      </c>
      <c r="AH7">
        <f>'India Data'!AN84</f>
        <v>0</v>
      </c>
      <c r="AI7">
        <f>'India Data'!AO84</f>
        <v>0</v>
      </c>
    </row>
    <row r="8" spans="1:35" x14ac:dyDescent="0.25">
      <c r="A8" s="31" t="s">
        <v>64</v>
      </c>
      <c r="B8">
        <f>'India Data'!H85</f>
        <v>0</v>
      </c>
      <c r="C8">
        <f>'India Data'!I85</f>
        <v>0</v>
      </c>
      <c r="D8">
        <f>'India Data'!J85</f>
        <v>0</v>
      </c>
      <c r="E8">
        <f>'India Data'!K85</f>
        <v>0</v>
      </c>
      <c r="F8">
        <f>'India Data'!L85</f>
        <v>0</v>
      </c>
      <c r="G8">
        <f>'India Data'!M85</f>
        <v>0</v>
      </c>
      <c r="H8">
        <f>'India Data'!N85</f>
        <v>0</v>
      </c>
      <c r="I8">
        <f>'India Data'!O85</f>
        <v>0</v>
      </c>
      <c r="J8">
        <f>'India Data'!P85</f>
        <v>0</v>
      </c>
      <c r="K8">
        <f>'India Data'!Q85</f>
        <v>0</v>
      </c>
      <c r="L8">
        <f>'India Data'!R85</f>
        <v>0</v>
      </c>
      <c r="M8">
        <f>'India Data'!S85</f>
        <v>0</v>
      </c>
      <c r="N8">
        <f>'India Data'!T85</f>
        <v>0</v>
      </c>
      <c r="O8">
        <f>'India Data'!U85</f>
        <v>0</v>
      </c>
      <c r="P8">
        <f>'India Data'!V85</f>
        <v>0</v>
      </c>
      <c r="Q8">
        <f>'India Data'!W85</f>
        <v>0</v>
      </c>
      <c r="R8">
        <f>'India Data'!X85</f>
        <v>0</v>
      </c>
      <c r="S8">
        <f>'India Data'!Y85</f>
        <v>0</v>
      </c>
      <c r="T8">
        <f>'India Data'!Z85</f>
        <v>0</v>
      </c>
      <c r="U8">
        <f>'India Data'!AA85</f>
        <v>0</v>
      </c>
      <c r="V8">
        <f>'India Data'!AB85</f>
        <v>0</v>
      </c>
      <c r="W8">
        <f>'India Data'!AC85</f>
        <v>0</v>
      </c>
      <c r="X8">
        <f>'India Data'!AD85</f>
        <v>0</v>
      </c>
      <c r="Y8">
        <f>'India Data'!AE85</f>
        <v>0</v>
      </c>
      <c r="Z8">
        <f>'India Data'!AF85</f>
        <v>0</v>
      </c>
      <c r="AA8">
        <f>'India Data'!AG85</f>
        <v>0</v>
      </c>
      <c r="AB8">
        <f>'India Data'!AH85</f>
        <v>0</v>
      </c>
      <c r="AC8">
        <f>'India Data'!AI85</f>
        <v>0</v>
      </c>
      <c r="AD8">
        <f>'India Data'!AJ85</f>
        <v>0</v>
      </c>
      <c r="AE8">
        <f>'India Data'!AK85</f>
        <v>0</v>
      </c>
      <c r="AF8">
        <f>'India Data'!AL85</f>
        <v>0</v>
      </c>
      <c r="AG8">
        <f>'India Data'!AM85</f>
        <v>0</v>
      </c>
      <c r="AH8">
        <f>'India Data'!AN85</f>
        <v>0</v>
      </c>
      <c r="AI8">
        <f>'India Data'!AO85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8"/>
  <sheetViews>
    <sheetView workbookViewId="0">
      <selection activeCell="B8" sqref="B8"/>
    </sheetView>
  </sheetViews>
  <sheetFormatPr defaultRowHeight="15" x14ac:dyDescent="0.25"/>
  <cols>
    <col min="1" max="1" width="24.42578125" customWidth="1"/>
  </cols>
  <sheetData>
    <row r="1" spans="1:35" ht="45" x14ac:dyDescent="0.2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31" t="s">
        <v>2</v>
      </c>
      <c r="B2">
        <f>'India Data'!H86</f>
        <v>3.3749999999999995E-2</v>
      </c>
      <c r="C2">
        <f>'India Data'!I86</f>
        <v>3.9032481401698134E-2</v>
      </c>
      <c r="D2">
        <f>'India Data'!J86</f>
        <v>4.0831449539840532E-2</v>
      </c>
      <c r="E2">
        <f>'India Data'!K86</f>
        <v>4.3220829143839373E-2</v>
      </c>
      <c r="F2">
        <f>'India Data'!L86</f>
        <v>4.6377138733527154E-2</v>
      </c>
      <c r="G2">
        <f>'India Data'!M86</f>
        <v>5.0516656050175315E-2</v>
      </c>
      <c r="H2">
        <f>'India Data'!N86</f>
        <v>5.5894730441506828E-2</v>
      </c>
      <c r="I2">
        <f>'India Data'!O86</f>
        <v>6.2797028643331934E-2</v>
      </c>
      <c r="J2">
        <f>'India Data'!P86</f>
        <v>7.1517846029754875E-2</v>
      </c>
      <c r="K2">
        <f>'India Data'!Q86</f>
        <v>8.2320795713442363E-2</v>
      </c>
      <c r="L2">
        <f>'India Data'!R86</f>
        <v>9.5380276393386546E-2</v>
      </c>
      <c r="M2">
        <f>'India Data'!S86</f>
        <v>0.1107096949260927</v>
      </c>
      <c r="N2">
        <f>'India Data'!T86</f>
        <v>0.12809400846738195</v>
      </c>
      <c r="O2">
        <f>'India Data'!U86</f>
        <v>0.14705467989889578</v>
      </c>
      <c r="P2">
        <f>'India Data'!V86</f>
        <v>0.166875</v>
      </c>
      <c r="Q2">
        <f>'India Data'!W86</f>
        <v>0.18669532010110421</v>
      </c>
      <c r="R2">
        <f>'India Data'!X86</f>
        <v>0.20565599153261802</v>
      </c>
      <c r="S2">
        <f>'India Data'!Y86</f>
        <v>0.22304030507390729</v>
      </c>
      <c r="T2">
        <f>'India Data'!Z86</f>
        <v>0.23836972360661343</v>
      </c>
      <c r="U2">
        <f>'India Data'!AA86</f>
        <v>0.25142920428655757</v>
      </c>
      <c r="V2">
        <f>'India Data'!AB86</f>
        <v>0.26223215397024513</v>
      </c>
      <c r="W2">
        <f>'India Data'!AC86</f>
        <v>0.27095297135666802</v>
      </c>
      <c r="X2">
        <f>'India Data'!AD86</f>
        <v>0.27785526955849316</v>
      </c>
      <c r="Y2">
        <f>'India Data'!AE86</f>
        <v>0.28323334394982469</v>
      </c>
      <c r="Z2">
        <f>'India Data'!AF86</f>
        <v>0.28737286126647288</v>
      </c>
      <c r="AA2">
        <f>'India Data'!AG86</f>
        <v>0.29052917085616059</v>
      </c>
      <c r="AB2">
        <f>'India Data'!AH86</f>
        <v>0.29291855046015941</v>
      </c>
      <c r="AC2">
        <f>'India Data'!AI86</f>
        <v>0.29471751859830186</v>
      </c>
      <c r="AD2">
        <f>'India Data'!AJ86</f>
        <v>0.29606641406166606</v>
      </c>
      <c r="AE2">
        <f>'India Data'!AK86</f>
        <v>0.29707472652460454</v>
      </c>
      <c r="AF2">
        <f>'India Data'!AL86</f>
        <v>0.29782671543047118</v>
      </c>
      <c r="AG2">
        <f>'India Data'!AM86</f>
        <v>0.29838657785286571</v>
      </c>
      <c r="AH2">
        <f>'India Data'!AN86</f>
        <v>0.29880286727089939</v>
      </c>
      <c r="AI2">
        <f>'India Data'!AO86</f>
        <v>0.29911210755440121</v>
      </c>
    </row>
    <row r="3" spans="1:35" x14ac:dyDescent="0.25">
      <c r="A3" s="31" t="s">
        <v>3</v>
      </c>
      <c r="B3">
        <f>'India Data'!H87</f>
        <v>0.11306917195600177</v>
      </c>
      <c r="C3">
        <f>'India Data'!I87</f>
        <v>0.11140639001547248</v>
      </c>
      <c r="D3">
        <f>'India Data'!J87</f>
        <v>0.10974360807494277</v>
      </c>
      <c r="E3">
        <f>'India Data'!K87</f>
        <v>0.1080808261344135</v>
      </c>
      <c r="F3">
        <f>'India Data'!L87</f>
        <v>0.10641804419388423</v>
      </c>
      <c r="G3">
        <f>'India Data'!M87</f>
        <v>0.10475526225335452</v>
      </c>
      <c r="H3">
        <f>'India Data'!N87</f>
        <v>0.10309248031282525</v>
      </c>
      <c r="I3">
        <f>'India Data'!O87</f>
        <v>0.10142969837229598</v>
      </c>
      <c r="J3">
        <f>'India Data'!P87</f>
        <v>9.9766916431766273E-2</v>
      </c>
      <c r="K3">
        <f>'India Data'!Q87</f>
        <v>9.8104134491237005E-2</v>
      </c>
      <c r="L3">
        <f>'India Data'!R87</f>
        <v>9.6441352550707293E-2</v>
      </c>
      <c r="M3">
        <f>'India Data'!S87</f>
        <v>9.4778570610178026E-2</v>
      </c>
      <c r="N3">
        <f>'India Data'!T87</f>
        <v>9.3115788669648758E-2</v>
      </c>
      <c r="O3">
        <f>'India Data'!U87</f>
        <v>9.1453006729119046E-2</v>
      </c>
      <c r="P3">
        <f>'India Data'!V87</f>
        <v>8.9790224788589779E-2</v>
      </c>
      <c r="Q3">
        <f>'India Data'!W87</f>
        <v>8.8127442848060511E-2</v>
      </c>
      <c r="R3">
        <f>'India Data'!X87</f>
        <v>8.6464660907530799E-2</v>
      </c>
      <c r="S3">
        <f>'India Data'!Y87</f>
        <v>8.4801878967001532E-2</v>
      </c>
      <c r="T3">
        <f>'India Data'!Z87</f>
        <v>8.313909702647182E-2</v>
      </c>
      <c r="U3">
        <f>'India Data'!AA87</f>
        <v>8.1476315085942552E-2</v>
      </c>
      <c r="V3">
        <f>'India Data'!AB87</f>
        <v>7.9813533145413285E-2</v>
      </c>
      <c r="W3">
        <f>'India Data'!AC87</f>
        <v>7.8150751204883573E-2</v>
      </c>
      <c r="X3">
        <f>'India Data'!AD87</f>
        <v>7.6487969264354305E-2</v>
      </c>
      <c r="Y3">
        <f>'India Data'!AE87</f>
        <v>7.4825187323824593E-2</v>
      </c>
      <c r="Z3">
        <f>'India Data'!AF87</f>
        <v>7.3162405383295326E-2</v>
      </c>
      <c r="AA3">
        <f>'India Data'!AG87</f>
        <v>7.1499623442766058E-2</v>
      </c>
      <c r="AB3">
        <f>'India Data'!AH87</f>
        <v>6.9836841502236346E-2</v>
      </c>
      <c r="AC3">
        <f>'India Data'!AI87</f>
        <v>6.8174059561707079E-2</v>
      </c>
      <c r="AD3">
        <f>'India Data'!AJ87</f>
        <v>6.6511277621177811E-2</v>
      </c>
      <c r="AE3">
        <f>'India Data'!AK87</f>
        <v>6.4848495680648099E-2</v>
      </c>
      <c r="AF3">
        <f>'India Data'!AL87</f>
        <v>6.3185713740118832E-2</v>
      </c>
      <c r="AG3">
        <f>'India Data'!AM87</f>
        <v>6.152293179958912E-2</v>
      </c>
      <c r="AH3">
        <f>'India Data'!AN87</f>
        <v>5.9860149859059852E-2</v>
      </c>
      <c r="AI3">
        <f>'India Data'!AO87</f>
        <v>5.8197367918530585E-2</v>
      </c>
    </row>
    <row r="4" spans="1:35" x14ac:dyDescent="0.25">
      <c r="A4" s="31" t="s">
        <v>4</v>
      </c>
      <c r="B4">
        <f>'India Data'!H88</f>
        <v>0.39999999999999991</v>
      </c>
      <c r="C4">
        <f>'India Data'!I88</f>
        <v>0.41176470588235503</v>
      </c>
      <c r="D4">
        <f>'India Data'!J88</f>
        <v>0.42352941176470793</v>
      </c>
      <c r="E4">
        <f>'India Data'!K88</f>
        <v>0.43529411764706083</v>
      </c>
      <c r="F4">
        <f>'India Data'!L88</f>
        <v>0.44705882352941373</v>
      </c>
      <c r="G4">
        <f>'India Data'!M88</f>
        <v>0.45882352941176663</v>
      </c>
      <c r="H4">
        <f>'India Data'!N88</f>
        <v>0.47058823529411953</v>
      </c>
      <c r="I4">
        <f>'India Data'!O88</f>
        <v>0.48235294117647243</v>
      </c>
      <c r="J4">
        <f>'India Data'!P88</f>
        <v>0.49411764705882533</v>
      </c>
      <c r="K4">
        <f>'India Data'!Q88</f>
        <v>0.50588235294117823</v>
      </c>
      <c r="L4">
        <f>'India Data'!R88</f>
        <v>0.51764705882353113</v>
      </c>
      <c r="M4">
        <f>'India Data'!S88</f>
        <v>0.52941176470588402</v>
      </c>
      <c r="N4">
        <f>'India Data'!T88</f>
        <v>0.54117647058823692</v>
      </c>
      <c r="O4">
        <f>'India Data'!U88</f>
        <v>0.55294117647058982</v>
      </c>
      <c r="P4">
        <f>'India Data'!V88</f>
        <v>0.56470588235294272</v>
      </c>
      <c r="Q4">
        <f>'India Data'!W88</f>
        <v>0.57647058823529562</v>
      </c>
      <c r="R4">
        <f>'India Data'!X88</f>
        <v>0.58823529411764852</v>
      </c>
      <c r="S4">
        <f>'India Data'!Y88</f>
        <v>0.60000000000000142</v>
      </c>
      <c r="T4">
        <f>'India Data'!Z88</f>
        <v>0.61176470588235432</v>
      </c>
      <c r="U4">
        <f>'India Data'!AA88</f>
        <v>0.62352941176470722</v>
      </c>
      <c r="V4">
        <f>'India Data'!AB88</f>
        <v>0.63529411764706012</v>
      </c>
      <c r="W4">
        <f>'India Data'!AC88</f>
        <v>0.64705882352941302</v>
      </c>
      <c r="X4">
        <f>'India Data'!AD88</f>
        <v>0.65882352941176592</v>
      </c>
      <c r="Y4">
        <f>'India Data'!AE88</f>
        <v>0.67058823529411882</v>
      </c>
      <c r="Z4">
        <f>'India Data'!AF88</f>
        <v>0.68235294117647172</v>
      </c>
      <c r="AA4">
        <f>'India Data'!AG88</f>
        <v>0.69411764705882462</v>
      </c>
      <c r="AB4">
        <f>'India Data'!AH88</f>
        <v>0.70588235294117752</v>
      </c>
      <c r="AC4">
        <f>'India Data'!AI88</f>
        <v>0.71764705882353041</v>
      </c>
      <c r="AD4">
        <f>'India Data'!AJ88</f>
        <v>0.72941176470588331</v>
      </c>
      <c r="AE4">
        <f>'India Data'!AK88</f>
        <v>0.74117647058823621</v>
      </c>
      <c r="AF4">
        <f>'India Data'!AL88</f>
        <v>0.75294117647058911</v>
      </c>
      <c r="AG4">
        <f>'India Data'!AM88</f>
        <v>0.76470588235294201</v>
      </c>
      <c r="AH4">
        <f>'India Data'!AN88</f>
        <v>0.77647058823529491</v>
      </c>
      <c r="AI4">
        <f>'India Data'!AO88</f>
        <v>0.78823529411764781</v>
      </c>
    </row>
    <row r="5" spans="1:35" x14ac:dyDescent="0.25">
      <c r="A5" s="31" t="s">
        <v>5</v>
      </c>
      <c r="B5">
        <f>'India Data'!H89</f>
        <v>0.36653240767479706</v>
      </c>
      <c r="C5">
        <f>'India Data'!I89</f>
        <v>0.37731277260640894</v>
      </c>
      <c r="D5">
        <f>'India Data'!J89</f>
        <v>0.38809313753802144</v>
      </c>
      <c r="E5">
        <f>'India Data'!K89</f>
        <v>0.39887350246963393</v>
      </c>
      <c r="F5">
        <f>'India Data'!L89</f>
        <v>0.40965386740124288</v>
      </c>
      <c r="G5">
        <f>'India Data'!M89</f>
        <v>0.42043423233285537</v>
      </c>
      <c r="H5">
        <f>'India Data'!N89</f>
        <v>0.43121459726446787</v>
      </c>
      <c r="I5">
        <f>'India Data'!O89</f>
        <v>0.44199496219608037</v>
      </c>
      <c r="J5">
        <f>'India Data'!P89</f>
        <v>0.45277532712769286</v>
      </c>
      <c r="K5">
        <f>'India Data'!Q89</f>
        <v>0.4635556920593018</v>
      </c>
      <c r="L5">
        <f>'India Data'!R89</f>
        <v>0.4743360569909143</v>
      </c>
      <c r="M5">
        <f>'India Data'!S89</f>
        <v>0.4851164219225268</v>
      </c>
      <c r="N5">
        <f>'India Data'!T89</f>
        <v>0.49589678685413929</v>
      </c>
      <c r="O5">
        <f>'India Data'!U89</f>
        <v>0.50667715178574824</v>
      </c>
      <c r="P5">
        <f>'India Data'!V89</f>
        <v>0.51745751671736073</v>
      </c>
      <c r="Q5">
        <f>'India Data'!W89</f>
        <v>0.52823788164897323</v>
      </c>
      <c r="R5">
        <f>'India Data'!X89</f>
        <v>0.53901824658058572</v>
      </c>
      <c r="S5">
        <f>'India Data'!Y89</f>
        <v>0.54979861151219467</v>
      </c>
      <c r="T5">
        <f>'India Data'!Z89</f>
        <v>0.56057897644380716</v>
      </c>
      <c r="U5">
        <f>'India Data'!AA89</f>
        <v>0.57135934137541966</v>
      </c>
      <c r="V5">
        <f>'India Data'!AB89</f>
        <v>0.58213970630703216</v>
      </c>
      <c r="W5">
        <f>'India Data'!AC89</f>
        <v>0.59292007123864465</v>
      </c>
      <c r="X5">
        <f>'India Data'!AD89</f>
        <v>0.6037004361702536</v>
      </c>
      <c r="Y5">
        <f>'India Data'!AE89</f>
        <v>0.61448080110186609</v>
      </c>
      <c r="Z5">
        <f>'India Data'!AF89</f>
        <v>0.62526116603347859</v>
      </c>
      <c r="AA5">
        <f>'India Data'!AG89</f>
        <v>0.63604153096509108</v>
      </c>
      <c r="AB5">
        <f>'India Data'!AH89</f>
        <v>0.64682189589670003</v>
      </c>
      <c r="AC5">
        <f>'India Data'!AI89</f>
        <v>0.65760226082831252</v>
      </c>
      <c r="AD5">
        <f>'India Data'!AJ89</f>
        <v>0.66838262575992502</v>
      </c>
      <c r="AE5">
        <f>'India Data'!AK89</f>
        <v>0.67916299069153752</v>
      </c>
      <c r="AF5">
        <f>'India Data'!AL89</f>
        <v>0.68994335562314646</v>
      </c>
      <c r="AG5">
        <f>'India Data'!AM89</f>
        <v>0.70072372055475896</v>
      </c>
      <c r="AH5">
        <f>'India Data'!AN89</f>
        <v>0.71150408548637145</v>
      </c>
      <c r="AI5">
        <f>'India Data'!AO89</f>
        <v>0.72228445041798395</v>
      </c>
    </row>
    <row r="6" spans="1:35" x14ac:dyDescent="0.25">
      <c r="A6" s="31" t="s">
        <v>6</v>
      </c>
      <c r="B6">
        <f>'India Data'!H90</f>
        <v>0</v>
      </c>
      <c r="C6">
        <f>'India Data'!I90</f>
        <v>0</v>
      </c>
      <c r="D6">
        <f>'India Data'!J90</f>
        <v>0</v>
      </c>
      <c r="E6">
        <f>'India Data'!K90</f>
        <v>0</v>
      </c>
      <c r="F6">
        <f>'India Data'!L90</f>
        <v>0</v>
      </c>
      <c r="G6">
        <f>'India Data'!M90</f>
        <v>0</v>
      </c>
      <c r="H6">
        <f>'India Data'!N90</f>
        <v>0</v>
      </c>
      <c r="I6">
        <f>'India Data'!O90</f>
        <v>0</v>
      </c>
      <c r="J6">
        <f>'India Data'!P90</f>
        <v>0</v>
      </c>
      <c r="K6">
        <f>'India Data'!Q90</f>
        <v>0</v>
      </c>
      <c r="L6">
        <f>'India Data'!R90</f>
        <v>0</v>
      </c>
      <c r="M6">
        <f>'India Data'!S90</f>
        <v>0</v>
      </c>
      <c r="N6">
        <f>'India Data'!T90</f>
        <v>0</v>
      </c>
      <c r="O6">
        <f>'India Data'!U90</f>
        <v>0</v>
      </c>
      <c r="P6">
        <f>'India Data'!V90</f>
        <v>0</v>
      </c>
      <c r="Q6">
        <f>'India Data'!W90</f>
        <v>0</v>
      </c>
      <c r="R6">
        <f>'India Data'!X90</f>
        <v>0</v>
      </c>
      <c r="S6">
        <f>'India Data'!Y90</f>
        <v>0</v>
      </c>
      <c r="T6">
        <f>'India Data'!Z90</f>
        <v>0</v>
      </c>
      <c r="U6">
        <f>'India Data'!AA90</f>
        <v>0</v>
      </c>
      <c r="V6">
        <f>'India Data'!AB90</f>
        <v>0</v>
      </c>
      <c r="W6">
        <f>'India Data'!AC90</f>
        <v>0</v>
      </c>
      <c r="X6">
        <f>'India Data'!AD90</f>
        <v>0</v>
      </c>
      <c r="Y6">
        <f>'India Data'!AE90</f>
        <v>0</v>
      </c>
      <c r="Z6">
        <f>'India Data'!AF90</f>
        <v>0</v>
      </c>
      <c r="AA6">
        <f>'India Data'!AG90</f>
        <v>0</v>
      </c>
      <c r="AB6">
        <f>'India Data'!AH90</f>
        <v>0</v>
      </c>
      <c r="AC6">
        <f>'India Data'!AI90</f>
        <v>0</v>
      </c>
      <c r="AD6">
        <f>'India Data'!AJ90</f>
        <v>0</v>
      </c>
      <c r="AE6">
        <f>'India Data'!AK90</f>
        <v>0</v>
      </c>
      <c r="AF6">
        <f>'India Data'!AL90</f>
        <v>0</v>
      </c>
      <c r="AG6">
        <f>'India Data'!AM90</f>
        <v>0</v>
      </c>
      <c r="AH6">
        <f>'India Data'!AN90</f>
        <v>0</v>
      </c>
      <c r="AI6">
        <f>'India Data'!AO90</f>
        <v>0</v>
      </c>
    </row>
    <row r="7" spans="1:35" x14ac:dyDescent="0.25">
      <c r="A7" s="31" t="s">
        <v>63</v>
      </c>
      <c r="B7">
        <f>'India Data'!H91</f>
        <v>8.6648420369201187E-2</v>
      </c>
      <c r="C7">
        <f>'India Data'!I91</f>
        <v>8.5374178893183217E-2</v>
      </c>
      <c r="D7">
        <f>'India Data'!J91</f>
        <v>8.4099937417165815E-2</v>
      </c>
      <c r="E7">
        <f>'India Data'!K91</f>
        <v>8.282569594114797E-2</v>
      </c>
      <c r="F7">
        <f>'India Data'!L91</f>
        <v>8.1551454465130568E-2</v>
      </c>
      <c r="G7">
        <f>'India Data'!M91</f>
        <v>8.0277212989112723E-2</v>
      </c>
      <c r="H7">
        <f>'India Data'!N91</f>
        <v>7.9002971513094877E-2</v>
      </c>
      <c r="I7">
        <f>'India Data'!O91</f>
        <v>7.7728730037077476E-2</v>
      </c>
      <c r="J7">
        <f>'India Data'!P91</f>
        <v>7.645448856105963E-2</v>
      </c>
      <c r="K7">
        <f>'India Data'!Q91</f>
        <v>7.5180247085042229E-2</v>
      </c>
      <c r="L7">
        <f>'India Data'!R91</f>
        <v>7.3906005609024383E-2</v>
      </c>
      <c r="M7">
        <f>'India Data'!S91</f>
        <v>7.2631764133006538E-2</v>
      </c>
      <c r="N7">
        <f>'India Data'!T91</f>
        <v>7.1357522656989136E-2</v>
      </c>
      <c r="O7">
        <f>'India Data'!U91</f>
        <v>7.0083281180971291E-2</v>
      </c>
      <c r="P7">
        <f>'India Data'!V91</f>
        <v>6.8809039704953889E-2</v>
      </c>
      <c r="Q7">
        <f>'India Data'!W91</f>
        <v>6.7534798228936044E-2</v>
      </c>
      <c r="R7">
        <f>'India Data'!X91</f>
        <v>6.6260556752918198E-2</v>
      </c>
      <c r="S7">
        <f>'India Data'!Y91</f>
        <v>6.4986315276900797E-2</v>
      </c>
      <c r="T7">
        <f>'India Data'!Z91</f>
        <v>6.3712073800882951E-2</v>
      </c>
      <c r="U7">
        <f>'India Data'!AA91</f>
        <v>6.243783232486555E-2</v>
      </c>
      <c r="V7">
        <f>'India Data'!AB91</f>
        <v>6.1163590848847704E-2</v>
      </c>
      <c r="W7">
        <f>'India Data'!AC91</f>
        <v>5.9889349372830303E-2</v>
      </c>
      <c r="X7">
        <f>'India Data'!AD91</f>
        <v>5.8615107896812457E-2</v>
      </c>
      <c r="Y7">
        <f>'India Data'!AE91</f>
        <v>5.7340866420794612E-2</v>
      </c>
      <c r="Z7">
        <f>'India Data'!AF91</f>
        <v>5.606662494477721E-2</v>
      </c>
      <c r="AA7">
        <f>'India Data'!AG91</f>
        <v>5.4792383468759365E-2</v>
      </c>
      <c r="AB7">
        <f>'India Data'!AH91</f>
        <v>5.3518141992741963E-2</v>
      </c>
      <c r="AC7">
        <f>'India Data'!AI91</f>
        <v>5.2243900516724118E-2</v>
      </c>
      <c r="AD7">
        <f>'India Data'!AJ91</f>
        <v>5.0969659040706272E-2</v>
      </c>
      <c r="AE7">
        <f>'India Data'!AK91</f>
        <v>4.9695417564688871E-2</v>
      </c>
      <c r="AF7">
        <f>'India Data'!AL91</f>
        <v>4.8421176088671025E-2</v>
      </c>
      <c r="AG7">
        <f>'India Data'!AM91</f>
        <v>4.7146934612653624E-2</v>
      </c>
      <c r="AH7">
        <f>'India Data'!AN91</f>
        <v>4.5872693136635778E-2</v>
      </c>
      <c r="AI7">
        <f>'India Data'!AO91</f>
        <v>4.4598451660617933E-2</v>
      </c>
    </row>
    <row r="8" spans="1:35" x14ac:dyDescent="0.25">
      <c r="A8" s="31" t="s">
        <v>64</v>
      </c>
      <c r="B8">
        <f>'India Data'!H92</f>
        <v>0</v>
      </c>
      <c r="C8">
        <f>'India Data'!I92</f>
        <v>0</v>
      </c>
      <c r="D8">
        <f>'India Data'!J92</f>
        <v>0</v>
      </c>
      <c r="E8">
        <f>'India Data'!K92</f>
        <v>0</v>
      </c>
      <c r="F8">
        <f>'India Data'!L92</f>
        <v>0</v>
      </c>
      <c r="G8">
        <f>'India Data'!M92</f>
        <v>0</v>
      </c>
      <c r="H8">
        <f>'India Data'!N92</f>
        <v>0</v>
      </c>
      <c r="I8">
        <f>'India Data'!O92</f>
        <v>0</v>
      </c>
      <c r="J8">
        <f>'India Data'!P92</f>
        <v>0</v>
      </c>
      <c r="K8">
        <f>'India Data'!Q92</f>
        <v>0</v>
      </c>
      <c r="L8">
        <f>'India Data'!R92</f>
        <v>0</v>
      </c>
      <c r="M8">
        <f>'India Data'!S92</f>
        <v>0</v>
      </c>
      <c r="N8">
        <f>'India Data'!T92</f>
        <v>0</v>
      </c>
      <c r="O8">
        <f>'India Data'!U92</f>
        <v>0</v>
      </c>
      <c r="P8">
        <f>'India Data'!V92</f>
        <v>0</v>
      </c>
      <c r="Q8">
        <f>'India Data'!W92</f>
        <v>0</v>
      </c>
      <c r="R8">
        <f>'India Data'!X92</f>
        <v>0</v>
      </c>
      <c r="S8">
        <f>'India Data'!Y92</f>
        <v>0</v>
      </c>
      <c r="T8">
        <f>'India Data'!Z92</f>
        <v>0</v>
      </c>
      <c r="U8">
        <f>'India Data'!AA92</f>
        <v>0</v>
      </c>
      <c r="V8">
        <f>'India Data'!AB92</f>
        <v>0</v>
      </c>
      <c r="W8">
        <f>'India Data'!AC92</f>
        <v>0</v>
      </c>
      <c r="X8">
        <f>'India Data'!AD92</f>
        <v>0</v>
      </c>
      <c r="Y8">
        <f>'India Data'!AE92</f>
        <v>0</v>
      </c>
      <c r="Z8">
        <f>'India Data'!AF92</f>
        <v>0</v>
      </c>
      <c r="AA8">
        <f>'India Data'!AG92</f>
        <v>0</v>
      </c>
      <c r="AB8">
        <f>'India Data'!AH92</f>
        <v>0</v>
      </c>
      <c r="AC8">
        <f>'India Data'!AI92</f>
        <v>0</v>
      </c>
      <c r="AD8">
        <f>'India Data'!AJ92</f>
        <v>0</v>
      </c>
      <c r="AE8">
        <f>'India Data'!AK92</f>
        <v>0</v>
      </c>
      <c r="AF8">
        <f>'India Data'!AL92</f>
        <v>0</v>
      </c>
      <c r="AG8">
        <f>'India Data'!AM92</f>
        <v>0</v>
      </c>
      <c r="AH8">
        <f>'India Data'!AN92</f>
        <v>0</v>
      </c>
      <c r="AI8">
        <f>'India Data'!AO92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E12" sqref="E12"/>
    </sheetView>
  </sheetViews>
  <sheetFormatPr defaultRowHeight="15" x14ac:dyDescent="0.25"/>
  <cols>
    <col min="1" max="1" width="17" customWidth="1"/>
    <col min="2" max="7" width="21.42578125" customWidth="1"/>
    <col min="8" max="8" width="20.42578125" customWidth="1"/>
  </cols>
  <sheetData>
    <row r="1" spans="1:8" ht="30" x14ac:dyDescent="0.25">
      <c r="A1" s="30" t="s">
        <v>65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63</v>
      </c>
      <c r="H1" s="7" t="s">
        <v>64</v>
      </c>
    </row>
    <row r="2" spans="1:8" x14ac:dyDescent="0.25">
      <c r="A2" s="1" t="s">
        <v>13</v>
      </c>
      <c r="B2" s="9">
        <v>615848.20150874218</v>
      </c>
      <c r="C2" s="9">
        <v>849794.15546040249</v>
      </c>
      <c r="D2" s="9">
        <v>22947963.197690368</v>
      </c>
      <c r="E2" s="9">
        <v>7216713.4432944926</v>
      </c>
      <c r="F2" s="9">
        <v>0</v>
      </c>
      <c r="G2" s="9">
        <v>849794.15546040249</v>
      </c>
      <c r="H2" s="9">
        <v>0</v>
      </c>
    </row>
    <row r="3" spans="1:8" x14ac:dyDescent="0.25">
      <c r="A3" s="1" t="s">
        <v>14</v>
      </c>
      <c r="B3" s="9">
        <v>8406.8117715651679</v>
      </c>
      <c r="C3" s="9">
        <v>26670.91749354481</v>
      </c>
      <c r="D3" s="9">
        <v>0</v>
      </c>
      <c r="E3" s="9">
        <v>1928772.027221299</v>
      </c>
      <c r="F3" s="9">
        <v>0</v>
      </c>
      <c r="G3" s="9">
        <v>0</v>
      </c>
      <c r="H3" s="9">
        <v>0</v>
      </c>
    </row>
    <row r="4" spans="1:8" x14ac:dyDescent="0.25">
      <c r="A4" s="1" t="s">
        <v>15</v>
      </c>
      <c r="B4" s="9">
        <v>0</v>
      </c>
      <c r="C4" s="9">
        <v>0</v>
      </c>
      <c r="D4" s="9">
        <v>0</v>
      </c>
      <c r="E4" s="9">
        <v>551.23453630236327</v>
      </c>
      <c r="F4" s="9">
        <v>0</v>
      </c>
      <c r="G4" s="9">
        <v>0</v>
      </c>
      <c r="H4" s="9">
        <v>0</v>
      </c>
    </row>
    <row r="5" spans="1:8" x14ac:dyDescent="0.25">
      <c r="A5" s="1" t="s">
        <v>16</v>
      </c>
      <c r="B5" s="9">
        <v>3240.4386067881537</v>
      </c>
      <c r="C5" s="9">
        <v>0</v>
      </c>
      <c r="D5" s="9">
        <v>0</v>
      </c>
      <c r="E5" s="9">
        <v>3100.928529783575</v>
      </c>
      <c r="F5" s="9">
        <v>0</v>
      </c>
      <c r="G5" s="9">
        <v>0</v>
      </c>
      <c r="H5" s="9">
        <v>0</v>
      </c>
    </row>
    <row r="6" spans="1:8" x14ac:dyDescent="0.25">
      <c r="A6" s="1" t="s">
        <v>17</v>
      </c>
      <c r="B6" s="9">
        <v>0</v>
      </c>
      <c r="C6" s="9">
        <v>0</v>
      </c>
      <c r="D6" s="9">
        <v>0</v>
      </c>
      <c r="E6" s="9">
        <v>101</v>
      </c>
      <c r="F6" s="9">
        <v>0</v>
      </c>
      <c r="G6" s="9">
        <v>0</v>
      </c>
      <c r="H6" s="9">
        <v>0</v>
      </c>
    </row>
    <row r="7" spans="1:8" x14ac:dyDescent="0.25">
      <c r="A7" s="1" t="s">
        <v>18</v>
      </c>
      <c r="B7" s="9">
        <v>7487182.6612117011</v>
      </c>
      <c r="C7" s="9">
        <v>0</v>
      </c>
      <c r="D7" s="9">
        <v>181871805.17837322</v>
      </c>
      <c r="E7" s="9">
        <v>0</v>
      </c>
      <c r="F7" s="9">
        <v>0</v>
      </c>
      <c r="G7" s="9">
        <v>0</v>
      </c>
      <c r="H7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>
      <selection activeCell="G12" sqref="G12"/>
    </sheetView>
  </sheetViews>
  <sheetFormatPr defaultRowHeight="15" x14ac:dyDescent="0.25"/>
  <cols>
    <col min="1" max="1" width="17" customWidth="1"/>
    <col min="2" max="7" width="21.42578125" customWidth="1"/>
    <col min="8" max="8" width="17.5703125" customWidth="1"/>
  </cols>
  <sheetData>
    <row r="1" spans="1:8" ht="30" x14ac:dyDescent="0.25">
      <c r="A1" s="30" t="s">
        <v>65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63</v>
      </c>
      <c r="H1" s="7" t="s">
        <v>64</v>
      </c>
    </row>
    <row r="2" spans="1:8" x14ac:dyDescent="0.25">
      <c r="A2" s="1" t="s">
        <v>13</v>
      </c>
      <c r="B2" s="9">
        <v>0</v>
      </c>
      <c r="C2" s="9">
        <v>0</v>
      </c>
      <c r="D2" s="9">
        <v>0</v>
      </c>
      <c r="E2" s="9">
        <v>3091878.5080698477</v>
      </c>
      <c r="F2" s="9">
        <v>0</v>
      </c>
      <c r="G2" s="9">
        <v>0</v>
      </c>
      <c r="H2" s="9">
        <v>0</v>
      </c>
    </row>
    <row r="3" spans="1:8" x14ac:dyDescent="0.25">
      <c r="A3" s="1" t="s">
        <v>14</v>
      </c>
      <c r="B3" s="9">
        <v>0</v>
      </c>
      <c r="C3" s="9">
        <v>0</v>
      </c>
      <c r="D3" s="9">
        <v>0</v>
      </c>
      <c r="E3" s="9">
        <v>6177534.8826565482</v>
      </c>
      <c r="F3" s="9">
        <v>0</v>
      </c>
      <c r="G3" s="9">
        <v>0</v>
      </c>
      <c r="H3" s="9">
        <v>0</v>
      </c>
    </row>
    <row r="4" spans="1:8" x14ac:dyDescent="0.25">
      <c r="A4" s="1" t="s">
        <v>15</v>
      </c>
      <c r="B4" s="9">
        <v>0</v>
      </c>
      <c r="C4" s="9">
        <v>0</v>
      </c>
      <c r="D4" s="9">
        <v>0</v>
      </c>
      <c r="E4" s="9">
        <v>68.765463697636719</v>
      </c>
      <c r="F4" s="9">
        <v>0</v>
      </c>
      <c r="G4" s="9">
        <v>0</v>
      </c>
      <c r="H4" s="9">
        <v>0</v>
      </c>
    </row>
    <row r="5" spans="1:8" x14ac:dyDescent="0.25">
      <c r="A5" s="1" t="s">
        <v>16</v>
      </c>
      <c r="B5" s="9">
        <v>3629.5489299213236</v>
      </c>
      <c r="C5" s="9">
        <v>0</v>
      </c>
      <c r="D5" s="9">
        <v>0</v>
      </c>
      <c r="E5" s="9">
        <v>1793.083933506947</v>
      </c>
      <c r="F5" s="9">
        <v>0</v>
      </c>
      <c r="G5" s="9">
        <v>0</v>
      </c>
      <c r="H5" s="9">
        <v>0</v>
      </c>
    </row>
    <row r="6" spans="1:8" x14ac:dyDescent="0.25">
      <c r="A6" s="1" t="s">
        <v>17</v>
      </c>
      <c r="B6" s="9">
        <v>0</v>
      </c>
      <c r="C6" s="9">
        <v>0</v>
      </c>
      <c r="D6" s="9">
        <v>0</v>
      </c>
      <c r="E6" s="9">
        <v>1200</v>
      </c>
      <c r="F6" s="9">
        <v>0</v>
      </c>
      <c r="G6" s="9">
        <v>0</v>
      </c>
      <c r="H6" s="9">
        <v>0</v>
      </c>
    </row>
    <row r="7" spans="1:8" x14ac:dyDescent="0.25">
      <c r="A7" s="1" t="s">
        <v>18</v>
      </c>
      <c r="B7" s="9">
        <v>293883.8740396616</v>
      </c>
      <c r="C7" s="9">
        <v>984569.0752262657</v>
      </c>
      <c r="D7" s="9">
        <v>3483068.1367663592</v>
      </c>
      <c r="E7" s="9">
        <v>3191643.3756608581</v>
      </c>
      <c r="F7" s="9">
        <v>0</v>
      </c>
      <c r="G7" s="9">
        <v>754505.88022275467</v>
      </c>
      <c r="H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"/>
  <sheetViews>
    <sheetView topLeftCell="A22" workbookViewId="0">
      <selection activeCell="A10" sqref="A10"/>
    </sheetView>
  </sheetViews>
  <sheetFormatPr defaultRowHeight="15" x14ac:dyDescent="0.25"/>
  <cols>
    <col min="1" max="1" width="14.28515625" customWidth="1"/>
    <col min="3" max="3" width="55.140625" customWidth="1"/>
  </cols>
  <sheetData>
    <row r="1" spans="1:5" x14ac:dyDescent="0.25">
      <c r="A1" s="2" t="s">
        <v>40</v>
      </c>
      <c r="B1" s="8"/>
      <c r="C1" s="8"/>
      <c r="E1" t="s">
        <v>68</v>
      </c>
    </row>
    <row r="2" spans="1:5" x14ac:dyDescent="0.25">
      <c r="A2" t="s">
        <v>57</v>
      </c>
      <c r="E2" t="s">
        <v>69</v>
      </c>
    </row>
    <row r="3" spans="1:5" x14ac:dyDescent="0.25">
      <c r="A3" t="s">
        <v>33</v>
      </c>
      <c r="E3" t="s">
        <v>70</v>
      </c>
    </row>
    <row r="4" spans="1:5" x14ac:dyDescent="0.25">
      <c r="A4" s="12">
        <v>2</v>
      </c>
      <c r="E4" t="s">
        <v>71</v>
      </c>
    </row>
    <row r="5" spans="1:5" x14ac:dyDescent="0.25">
      <c r="A5" t="s">
        <v>34</v>
      </c>
    </row>
    <row r="6" spans="1:5" x14ac:dyDescent="0.25">
      <c r="A6" t="s">
        <v>35</v>
      </c>
    </row>
    <row r="8" spans="1:5" x14ac:dyDescent="0.25">
      <c r="A8" t="s">
        <v>66</v>
      </c>
    </row>
    <row r="9" spans="1:5" x14ac:dyDescent="0.25">
      <c r="A9" t="s">
        <v>61</v>
      </c>
    </row>
    <row r="10" spans="1:5" x14ac:dyDescent="0.25">
      <c r="A10" s="12">
        <v>0.5</v>
      </c>
    </row>
    <row r="12" spans="1:5" x14ac:dyDescent="0.25">
      <c r="A12" s="2" t="s">
        <v>36</v>
      </c>
      <c r="B12" s="8"/>
      <c r="C12" s="8"/>
    </row>
    <row r="13" spans="1:5" x14ac:dyDescent="0.25">
      <c r="A13" t="s">
        <v>37</v>
      </c>
    </row>
    <row r="14" spans="1:5" x14ac:dyDescent="0.25">
      <c r="A14" s="24">
        <v>0.3</v>
      </c>
    </row>
    <row r="15" spans="1:5" x14ac:dyDescent="0.25">
      <c r="A15" t="s">
        <v>67</v>
      </c>
    </row>
    <row r="16" spans="1:5" x14ac:dyDescent="0.25">
      <c r="A16" t="s">
        <v>56</v>
      </c>
    </row>
    <row r="17" spans="1:5" x14ac:dyDescent="0.25">
      <c r="A17" s="12">
        <v>1</v>
      </c>
    </row>
    <row r="18" spans="1:5" x14ac:dyDescent="0.25">
      <c r="A18" t="s">
        <v>58</v>
      </c>
    </row>
    <row r="19" spans="1:5" x14ac:dyDescent="0.25">
      <c r="A19" t="s">
        <v>60</v>
      </c>
    </row>
    <row r="20" spans="1:5" x14ac:dyDescent="0.25">
      <c r="A20" s="12">
        <v>2</v>
      </c>
    </row>
    <row r="21" spans="1:5" x14ac:dyDescent="0.25">
      <c r="A21" t="s">
        <v>59</v>
      </c>
    </row>
    <row r="24" spans="1:5" x14ac:dyDescent="0.25">
      <c r="A24" t="s">
        <v>38</v>
      </c>
      <c r="B24" t="s">
        <v>39</v>
      </c>
    </row>
    <row r="25" spans="1:5" x14ac:dyDescent="0.25">
      <c r="A25" s="25">
        <f>'SYVbT-passenger'!B2/SUM('SYVbT-passenger'!B2:F2)</f>
        <v>1.9470186233296546E-2</v>
      </c>
      <c r="B25">
        <v>2016</v>
      </c>
    </row>
    <row r="26" spans="1:5" x14ac:dyDescent="0.25">
      <c r="A26">
        <f>A14*A17</f>
        <v>0.3</v>
      </c>
      <c r="B26">
        <v>2030</v>
      </c>
    </row>
    <row r="27" spans="1:5" x14ac:dyDescent="0.25">
      <c r="A27" s="26">
        <f>A20*A26</f>
        <v>0.6</v>
      </c>
      <c r="B27">
        <v>2050</v>
      </c>
    </row>
    <row r="29" spans="1:5" x14ac:dyDescent="0.25">
      <c r="A29" t="s">
        <v>45</v>
      </c>
    </row>
    <row r="30" spans="1:5" x14ac:dyDescent="0.25">
      <c r="A30" t="s">
        <v>46</v>
      </c>
    </row>
    <row r="31" spans="1:5" x14ac:dyDescent="0.25">
      <c r="A31" s="12">
        <v>0.25</v>
      </c>
    </row>
    <row r="32" spans="1:5" x14ac:dyDescent="0.25">
      <c r="A32" t="s">
        <v>47</v>
      </c>
      <c r="E32" s="11" t="s">
        <v>72</v>
      </c>
    </row>
    <row r="34" spans="1:3" x14ac:dyDescent="0.25">
      <c r="A34" s="2" t="s">
        <v>41</v>
      </c>
      <c r="B34" s="8"/>
      <c r="C34" s="8"/>
    </row>
    <row r="35" spans="1:3" x14ac:dyDescent="0.25">
      <c r="A35" t="s">
        <v>42</v>
      </c>
    </row>
    <row r="36" spans="1:3" x14ac:dyDescent="0.25">
      <c r="A36" s="12">
        <v>0.5</v>
      </c>
    </row>
    <row r="37" spans="1:3" x14ac:dyDescent="0.25">
      <c r="A37" t="s">
        <v>44</v>
      </c>
    </row>
  </sheetData>
  <pageMargins left="0.7" right="0.7" top="0.75" bottom="0.75" header="0.3" footer="0.3"/>
  <pageSetup orientation="portrait" r:id="rId1"/>
  <ignoredErrors>
    <ignoredError sqref="A25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92"/>
  <sheetViews>
    <sheetView topLeftCell="A25" workbookViewId="0">
      <selection activeCell="H51" sqref="H51:AP64"/>
    </sheetView>
  </sheetViews>
  <sheetFormatPr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15" customWidth="1"/>
    <col min="8" max="9" width="9.140625" customWidth="1"/>
  </cols>
  <sheetData>
    <row r="1" spans="1:42" x14ac:dyDescent="0.25">
      <c r="A1" t="s">
        <v>27</v>
      </c>
      <c r="H1" s="20" t="s">
        <v>25</v>
      </c>
      <c r="I1" s="21"/>
      <c r="J1" s="22"/>
      <c r="K1" s="22"/>
      <c r="L1" s="22"/>
    </row>
    <row r="2" spans="1:42" x14ac:dyDescent="0.25">
      <c r="A2" t="s">
        <v>28</v>
      </c>
      <c r="H2" s="18" t="s">
        <v>22</v>
      </c>
      <c r="I2" s="17">
        <v>1</v>
      </c>
    </row>
    <row r="3" spans="1:42" x14ac:dyDescent="0.25">
      <c r="A3" t="s">
        <v>29</v>
      </c>
      <c r="H3" s="18" t="s">
        <v>23</v>
      </c>
      <c r="I3" s="17">
        <v>-0.3</v>
      </c>
    </row>
    <row r="4" spans="1:42" ht="15.75" thickBot="1" x14ac:dyDescent="0.3">
      <c r="A4" t="s">
        <v>30</v>
      </c>
      <c r="H4" s="19" t="s">
        <v>24</v>
      </c>
      <c r="I4" s="27">
        <v>-15</v>
      </c>
      <c r="J4" t="s">
        <v>48</v>
      </c>
    </row>
    <row r="5" spans="1:42" x14ac:dyDescent="0.25">
      <c r="A5" t="s">
        <v>31</v>
      </c>
      <c r="J5" t="s">
        <v>49</v>
      </c>
    </row>
    <row r="6" spans="1:42" ht="30" x14ac:dyDescent="0.25">
      <c r="A6" s="2"/>
      <c r="B6" s="2"/>
      <c r="C6" s="2"/>
      <c r="D6" s="3" t="s">
        <v>21</v>
      </c>
      <c r="E6" s="3" t="s">
        <v>21</v>
      </c>
      <c r="F6" s="3" t="s">
        <v>26</v>
      </c>
      <c r="J6" t="s">
        <v>43</v>
      </c>
    </row>
    <row r="7" spans="1:42" x14ac:dyDescent="0.25">
      <c r="A7" s="2" t="s">
        <v>10</v>
      </c>
      <c r="B7" s="2" t="s">
        <v>11</v>
      </c>
      <c r="C7" s="2" t="s">
        <v>12</v>
      </c>
      <c r="D7" s="2">
        <v>2016</v>
      </c>
      <c r="E7" s="2">
        <v>2050</v>
      </c>
      <c r="F7" s="14"/>
      <c r="H7" s="23">
        <v>2016</v>
      </c>
      <c r="I7" s="23">
        <v>2017</v>
      </c>
      <c r="J7" s="23">
        <v>2018</v>
      </c>
      <c r="K7" s="23">
        <v>2019</v>
      </c>
      <c r="L7" s="23">
        <v>2020</v>
      </c>
      <c r="M7" s="23">
        <v>2021</v>
      </c>
      <c r="N7" s="23">
        <v>2022</v>
      </c>
      <c r="O7" s="23">
        <v>2023</v>
      </c>
      <c r="P7" s="23">
        <v>2024</v>
      </c>
      <c r="Q7" s="23">
        <v>2025</v>
      </c>
      <c r="R7" s="23">
        <v>2026</v>
      </c>
      <c r="S7" s="23">
        <v>2027</v>
      </c>
      <c r="T7" s="23">
        <v>2028</v>
      </c>
      <c r="U7" s="23">
        <v>2029</v>
      </c>
      <c r="V7" s="23">
        <v>2030</v>
      </c>
      <c r="W7" s="23">
        <v>2031</v>
      </c>
      <c r="X7" s="23">
        <v>2032</v>
      </c>
      <c r="Y7" s="23">
        <v>2033</v>
      </c>
      <c r="Z7" s="23">
        <v>2034</v>
      </c>
      <c r="AA7" s="23">
        <v>2035</v>
      </c>
      <c r="AB7" s="23">
        <v>2036</v>
      </c>
      <c r="AC7" s="23">
        <v>2037</v>
      </c>
      <c r="AD7" s="23">
        <v>2038</v>
      </c>
      <c r="AE7" s="23">
        <v>2039</v>
      </c>
      <c r="AF7" s="23">
        <v>2040</v>
      </c>
      <c r="AG7" s="23">
        <v>2041</v>
      </c>
      <c r="AH7" s="23">
        <v>2042</v>
      </c>
      <c r="AI7" s="23">
        <v>2043</v>
      </c>
      <c r="AJ7" s="23">
        <v>2044</v>
      </c>
      <c r="AK7" s="23">
        <v>2045</v>
      </c>
      <c r="AL7" s="23">
        <v>2046</v>
      </c>
      <c r="AM7" s="23">
        <v>2047</v>
      </c>
      <c r="AN7" s="23">
        <v>2048</v>
      </c>
      <c r="AO7" s="23">
        <v>2049</v>
      </c>
      <c r="AP7" s="23">
        <v>2050</v>
      </c>
    </row>
    <row r="8" spans="1:42" x14ac:dyDescent="0.25">
      <c r="A8" t="s">
        <v>13</v>
      </c>
      <c r="B8" t="s">
        <v>20</v>
      </c>
      <c r="C8" t="s">
        <v>2</v>
      </c>
      <c r="D8" s="28">
        <f>'SYVbT-passenger'!B$2/SUM('SYVbT-passenger'!B$2:H$2)</f>
        <v>1.8960777587192685E-2</v>
      </c>
      <c r="E8" s="29">
        <f>'India Assumptions'!A27</f>
        <v>0.6</v>
      </c>
      <c r="F8" s="15" t="str">
        <f>IF(D8=E8,"n/a",IF(OR(C8="battery electric vehicle",C8="plugin hybrid vehicle"),"s-curve","linear"))</f>
        <v>s-curve</v>
      </c>
      <c r="H8" s="10">
        <f>D8</f>
        <v>1.8960777587192685E-2</v>
      </c>
      <c r="I8">
        <f>IF($F8="s-curve",$D8+($E8-$D8)*$I$2/(1+EXP($I$3*(COUNT($H$7:I$7)+$I$4))),TREND($D8:$E8,$D$7:$E$7,I$7))</f>
        <v>3.0488773403353441E-2</v>
      </c>
      <c r="J8">
        <f>IF($F8="s-curve",$D8+($E8-$D8)*$I$2/(1+EXP($I$3*(COUNT($H$7:J$7)+$I$4))),TREND($D8:$E8,$D$7:$E$7,J$7))</f>
        <v>3.4414674053613259E-2</v>
      </c>
      <c r="K8">
        <f>IF($F8="s-curve",$D8+($E8-$D8)*$I$2/(1+EXP($I$3*(COUNT($H$7:K$7)+$I$4))),TREND($D8:$E8,$D$7:$E$7,K$7))</f>
        <v>3.9629033742464001E-2</v>
      </c>
      <c r="L8">
        <f>IF($F8="s-curve",$D8+($E8-$D8)*$I$2/(1+EXP($I$3*(COUNT($H$7:L$7)+$I$4))),TREND($D8:$E8,$D$7:$E$7,L$7))</f>
        <v>4.6517070060534502E-2</v>
      </c>
      <c r="M8">
        <f>IF($F8="s-curve",$D8+($E8-$D8)*$I$2/(1+EXP($I$3*(COUNT($H$7:M$7)+$I$4))),TREND($D8:$E8,$D$7:$E$7,M$7))</f>
        <v>5.5550767423274777E-2</v>
      </c>
      <c r="N8">
        <f>IF($F8="s-curve",$D8+($E8-$D8)*$I$2/(1+EXP($I$3*(COUNT($H$7:N$7)+$I$4))),TREND($D8:$E8,$D$7:$E$7,N$7))</f>
        <v>6.7287376483997755E-2</v>
      </c>
      <c r="O8">
        <f>IF($F8="s-curve",$D8+($E8-$D8)*$I$2/(1+EXP($I$3*(COUNT($H$7:O$7)+$I$4))),TREND($D8:$E8,$D$7:$E$7,O$7))</f>
        <v>8.2350309742400679E-2</v>
      </c>
      <c r="P8">
        <f>IF($F8="s-curve",$D8+($E8-$D8)*$I$2/(1+EXP($I$3*(COUNT($H$7:P$7)+$I$4))),TREND($D8:$E8,$D$7:$E$7,P$7))</f>
        <v>0.10138181003540078</v>
      </c>
      <c r="Q8">
        <f>IF($F8="s-curve",$D8+($E8-$D8)*$I$2/(1+EXP($I$3*(COUNT($H$7:Q$7)+$I$4))),TREND($D8:$E8,$D$7:$E$7,Q$7))</f>
        <v>0.12495716208788703</v>
      </c>
      <c r="R8">
        <f>IF($F8="s-curve",$D8+($E8-$D8)*$I$2/(1+EXP($I$3*(COUNT($H$7:R$7)+$I$4))),TREND($D8:$E8,$D$7:$E$7,R$7))</f>
        <v>0.15345695739075971</v>
      </c>
      <c r="S8">
        <f>IF($F8="s-curve",$D8+($E8-$D8)*$I$2/(1+EXP($I$3*(COUNT($H$7:S$7)+$I$4))),TREND($D8:$E8,$D$7:$E$7,S$7))</f>
        <v>0.18691045381999558</v>
      </c>
      <c r="T8">
        <f>IF($F8="s-curve",$D8+($E8-$D8)*$I$2/(1+EXP($I$3*(COUNT($H$7:T$7)+$I$4))),TREND($D8:$E8,$D$7:$E$7,T$7))</f>
        <v>0.22484836188463839</v>
      </c>
      <c r="U8">
        <f>IF($F8="s-curve",$D8+($E8-$D8)*$I$2/(1+EXP($I$3*(COUNT($H$7:U$7)+$I$4))),TREND($D8:$E8,$D$7:$E$7,U$7))</f>
        <v>0.26622636671089761</v>
      </c>
      <c r="V8">
        <f>IF($F8="s-curve",$D8+($E8-$D8)*$I$2/(1+EXP($I$3*(COUNT($H$7:V$7)+$I$4))),TREND($D8:$E8,$D$7:$E$7,V$7))</f>
        <v>0.30948038879359629</v>
      </c>
      <c r="W8">
        <f>IF($F8="s-curve",$D8+($E8-$D8)*$I$2/(1+EXP($I$3*(COUNT($H$7:W$7)+$I$4))),TREND($D8:$E8,$D$7:$E$7,W$7))</f>
        <v>0.35273441087629498</v>
      </c>
      <c r="X8">
        <f>IF($F8="s-curve",$D8+($E8-$D8)*$I$2/(1+EXP($I$3*(COUNT($H$7:X$7)+$I$4))),TREND($D8:$E8,$D$7:$E$7,X$7))</f>
        <v>0.39411241570255423</v>
      </c>
      <c r="Y8">
        <f>IF($F8="s-curve",$D8+($E8-$D8)*$I$2/(1+EXP($I$3*(COUNT($H$7:Y$7)+$I$4))),TREND($D8:$E8,$D$7:$E$7,Y$7))</f>
        <v>0.43205032376719699</v>
      </c>
      <c r="Z8">
        <f>IF($F8="s-curve",$D8+($E8-$D8)*$I$2/(1+EXP($I$3*(COUNT($H$7:Z$7)+$I$4))),TREND($D8:$E8,$D$7:$E$7,Z$7))</f>
        <v>0.46550382019643288</v>
      </c>
      <c r="AA8">
        <f>IF($F8="s-curve",$D8+($E8-$D8)*$I$2/(1+EXP($I$3*(COUNT($H$7:AA$7)+$I$4))),TREND($D8:$E8,$D$7:$E$7,AA$7))</f>
        <v>0.49400361549930555</v>
      </c>
      <c r="AB8">
        <f>IF($F8="s-curve",$D8+($E8-$D8)*$I$2/(1+EXP($I$3*(COUNT($H$7:AB$7)+$I$4))),TREND($D8:$E8,$D$7:$E$7,AB$7))</f>
        <v>0.51757896755179189</v>
      </c>
      <c r="AC8">
        <f>IF($F8="s-curve",$D8+($E8-$D8)*$I$2/(1+EXP($I$3*(COUNT($H$7:AC$7)+$I$4))),TREND($D8:$E8,$D$7:$E$7,AC$7))</f>
        <v>0.53661046784479194</v>
      </c>
      <c r="AD8">
        <f>IF($F8="s-curve",$D8+($E8-$D8)*$I$2/(1+EXP($I$3*(COUNT($H$7:AD$7)+$I$4))),TREND($D8:$E8,$D$7:$E$7,AD$7))</f>
        <v>0.55167340110319496</v>
      </c>
      <c r="AE8">
        <f>IF($F8="s-curve",$D8+($E8-$D8)*$I$2/(1+EXP($I$3*(COUNT($H$7:AE$7)+$I$4))),TREND($D8:$E8,$D$7:$E$7,AE$7))</f>
        <v>0.5634100101639179</v>
      </c>
      <c r="AF8">
        <f>IF($F8="s-curve",$D8+($E8-$D8)*$I$2/(1+EXP($I$3*(COUNT($H$7:AF$7)+$I$4))),TREND($D8:$E8,$D$7:$E$7,AF$7))</f>
        <v>0.57244370752665819</v>
      </c>
      <c r="AG8">
        <f>IF($F8="s-curve",$D8+($E8-$D8)*$I$2/(1+EXP($I$3*(COUNT($H$7:AG$7)+$I$4))),TREND($D8:$E8,$D$7:$E$7,AG$7))</f>
        <v>0.57933174384472863</v>
      </c>
      <c r="AH8">
        <f>IF($F8="s-curve",$D8+($E8-$D8)*$I$2/(1+EXP($I$3*(COUNT($H$7:AH$7)+$I$4))),TREND($D8:$E8,$D$7:$E$7,AH$7))</f>
        <v>0.58454610353357939</v>
      </c>
      <c r="AI8">
        <f>IF($F8="s-curve",$D8+($E8-$D8)*$I$2/(1+EXP($I$3*(COUNT($H$7:AI$7)+$I$4))),TREND($D8:$E8,$D$7:$E$7,AI$7))</f>
        <v>0.58847200418383927</v>
      </c>
      <c r="AJ8">
        <f>IF($F8="s-curve",$D8+($E8-$D8)*$I$2/(1+EXP($I$3*(COUNT($H$7:AJ$7)+$I$4))),TREND($D8:$E8,$D$7:$E$7,AJ$7))</f>
        <v>0.59141570811303845</v>
      </c>
      <c r="AK8">
        <f>IF($F8="s-curve",$D8+($E8-$D8)*$I$2/(1+EXP($I$3*(COUNT($H$7:AK$7)+$I$4))),TREND($D8:$E8,$D$7:$E$7,AK$7))</f>
        <v>0.59361615539722601</v>
      </c>
      <c r="AL8">
        <f>IF($F8="s-curve",$D8+($E8-$D8)*$I$2/(1+EXP($I$3*(COUNT($H$7:AL$7)+$I$4))),TREND($D8:$E8,$D$7:$E$7,AL$7))</f>
        <v>0.59525722600427877</v>
      </c>
      <c r="AM8">
        <f>IF($F8="s-curve",$D8+($E8-$D8)*$I$2/(1+EXP($I$3*(COUNT($H$7:AM$7)+$I$4))),TREND($D8:$E8,$D$7:$E$7,AM$7))</f>
        <v>0.59647901765335387</v>
      </c>
      <c r="AN8">
        <f>IF($F8="s-curve",$D8+($E8-$D8)*$I$2/(1+EXP($I$3*(COUNT($H$7:AN$7)+$I$4))),TREND($D8:$E8,$D$7:$E$7,AN$7))</f>
        <v>0.59738748893881111</v>
      </c>
      <c r="AO8">
        <f>IF($F8="s-curve",$D8+($E8-$D8)*$I$2/(1+EXP($I$3*(COUNT($H$7:AO$7)+$I$4))),TREND($D8:$E8,$D$7:$E$7,AO$7))</f>
        <v>0.59806234615520404</v>
      </c>
      <c r="AP8">
        <f>IF($F8="s-curve",$D8+($E8-$D8)*$I$2/(1+EXP($I$3*(COUNT($H$7:AP$7)+$I$4))),TREND($D8:$E8,$D$7:$E$7,AP$7))</f>
        <v>0.5985633089637491</v>
      </c>
    </row>
    <row r="9" spans="1:42" x14ac:dyDescent="0.25">
      <c r="C9" t="s">
        <v>3</v>
      </c>
      <c r="D9" s="4">
        <f>'SYVbT-passenger'!C$2/SUM('SYVbT-passenger'!B$2:H$2)</f>
        <v>2.6163522012578631E-2</v>
      </c>
      <c r="E9" s="4">
        <f>MIN(1,D9*'India Assumptions'!$A$10)</f>
        <v>1.3081761006289315E-2</v>
      </c>
      <c r="F9" s="15" t="str">
        <f t="shared" ref="F9:F14" si="0">IF(D9=E9,"n/a",IF(OR(C9="battery electric vehicle",C9="plugin hybrid vehicle"),"s-curve","linear"))</f>
        <v>linear</v>
      </c>
      <c r="H9" s="10">
        <f t="shared" ref="H9:H11" si="1">D9</f>
        <v>2.6163522012578631E-2</v>
      </c>
      <c r="I9">
        <f>IF($F9="s-curve",$D9+($E9-$D9)*$I$2/(1+EXP($I$3*(COUNT($H$7:I$7)+$I$4))),TREND($D9:$E9,$D$7:$E$7,I$7))</f>
        <v>2.5778764335922966E-2</v>
      </c>
      <c r="J9">
        <f>IF($F9="s-curve",$D9+($E9-$D9)*$I$2/(1+EXP($I$3*(COUNT($H$7:J$7)+$I$4))),TREND($D9:$E9,$D$7:$E$7,J$7))</f>
        <v>2.5394006659267387E-2</v>
      </c>
      <c r="K9">
        <f>IF($F9="s-curve",$D9+($E9-$D9)*$I$2/(1+EXP($I$3*(COUNT($H$7:K$7)+$I$4))),TREND($D9:$E9,$D$7:$E$7,K$7))</f>
        <v>2.5009248982611809E-2</v>
      </c>
      <c r="L9">
        <f>IF($F9="s-curve",$D9+($E9-$D9)*$I$2/(1+EXP($I$3*(COUNT($H$7:L$7)+$I$4))),TREND($D9:$E9,$D$7:$E$7,L$7))</f>
        <v>2.4624491305956231E-2</v>
      </c>
      <c r="M9">
        <f>IF($F9="s-curve",$D9+($E9-$D9)*$I$2/(1+EXP($I$3*(COUNT($H$7:M$7)+$I$4))),TREND($D9:$E9,$D$7:$E$7,M$7))</f>
        <v>2.4239733629300764E-2</v>
      </c>
      <c r="N9">
        <f>IF($F9="s-curve",$D9+($E9-$D9)*$I$2/(1+EXP($I$3*(COUNT($H$7:N$7)+$I$4))),TREND($D9:$E9,$D$7:$E$7,N$7))</f>
        <v>2.3854975952645185E-2</v>
      </c>
      <c r="O9">
        <f>IF($F9="s-curve",$D9+($E9-$D9)*$I$2/(1+EXP($I$3*(COUNT($H$7:O$7)+$I$4))),TREND($D9:$E9,$D$7:$E$7,O$7))</f>
        <v>2.3470218275989607E-2</v>
      </c>
      <c r="P9">
        <f>IF($F9="s-curve",$D9+($E9-$D9)*$I$2/(1+EXP($I$3*(COUNT($H$7:P$7)+$I$4))),TREND($D9:$E9,$D$7:$E$7,P$7))</f>
        <v>2.3085460599334029E-2</v>
      </c>
      <c r="Q9">
        <f>IF($F9="s-curve",$D9+($E9-$D9)*$I$2/(1+EXP($I$3*(COUNT($H$7:Q$7)+$I$4))),TREND($D9:$E9,$D$7:$E$7,Q$7))</f>
        <v>2.2700702922678451E-2</v>
      </c>
      <c r="R9">
        <f>IF($F9="s-curve",$D9+($E9-$D9)*$I$2/(1+EXP($I$3*(COUNT($H$7:R$7)+$I$4))),TREND($D9:$E9,$D$7:$E$7,R$7))</f>
        <v>2.2315945246022872E-2</v>
      </c>
      <c r="S9">
        <f>IF($F9="s-curve",$D9+($E9-$D9)*$I$2/(1+EXP($I$3*(COUNT($H$7:S$7)+$I$4))),TREND($D9:$E9,$D$7:$E$7,S$7))</f>
        <v>2.1931187569367294E-2</v>
      </c>
      <c r="T9">
        <f>IF($F9="s-curve",$D9+($E9-$D9)*$I$2/(1+EXP($I$3*(COUNT($H$7:T$7)+$I$4))),TREND($D9:$E9,$D$7:$E$7,T$7))</f>
        <v>2.1546429892711716E-2</v>
      </c>
      <c r="U9">
        <f>IF($F9="s-curve",$D9+($E9-$D9)*$I$2/(1+EXP($I$3*(COUNT($H$7:U$7)+$I$4))),TREND($D9:$E9,$D$7:$E$7,U$7))</f>
        <v>2.1161672216056138E-2</v>
      </c>
      <c r="V9">
        <f>IF($F9="s-curve",$D9+($E9-$D9)*$I$2/(1+EXP($I$3*(COUNT($H$7:V$7)+$I$4))),TREND($D9:$E9,$D$7:$E$7,V$7))</f>
        <v>2.0776914539400559E-2</v>
      </c>
      <c r="W9">
        <f>IF($F9="s-curve",$D9+($E9-$D9)*$I$2/(1+EXP($I$3*(COUNT($H$7:W$7)+$I$4))),TREND($D9:$E9,$D$7:$E$7,W$7))</f>
        <v>2.0392156862744981E-2</v>
      </c>
      <c r="X9">
        <f>IF($F9="s-curve",$D9+($E9-$D9)*$I$2/(1+EXP($I$3*(COUNT($H$7:X$7)+$I$4))),TREND($D9:$E9,$D$7:$E$7,X$7))</f>
        <v>2.0007399186089514E-2</v>
      </c>
      <c r="Y9">
        <f>IF($F9="s-curve",$D9+($E9-$D9)*$I$2/(1+EXP($I$3*(COUNT($H$7:Y$7)+$I$4))),TREND($D9:$E9,$D$7:$E$7,Y$7))</f>
        <v>1.9622641509433936E-2</v>
      </c>
      <c r="Z9">
        <f>IF($F9="s-curve",$D9+($E9-$D9)*$I$2/(1+EXP($I$3*(COUNT($H$7:Z$7)+$I$4))),TREND($D9:$E9,$D$7:$E$7,Z$7))</f>
        <v>1.9237883832778357E-2</v>
      </c>
      <c r="AA9">
        <f>IF($F9="s-curve",$D9+($E9-$D9)*$I$2/(1+EXP($I$3*(COUNT($H$7:AA$7)+$I$4))),TREND($D9:$E9,$D$7:$E$7,AA$7))</f>
        <v>1.8853126156122779E-2</v>
      </c>
      <c r="AB9">
        <f>IF($F9="s-curve",$D9+($E9-$D9)*$I$2/(1+EXP($I$3*(COUNT($H$7:AB$7)+$I$4))),TREND($D9:$E9,$D$7:$E$7,AB$7))</f>
        <v>1.8468368479467201E-2</v>
      </c>
      <c r="AC9">
        <f>IF($F9="s-curve",$D9+($E9-$D9)*$I$2/(1+EXP($I$3*(COUNT($H$7:AC$7)+$I$4))),TREND($D9:$E9,$D$7:$E$7,AC$7))</f>
        <v>1.8083610802811623E-2</v>
      </c>
      <c r="AD9">
        <f>IF($F9="s-curve",$D9+($E9-$D9)*$I$2/(1+EXP($I$3*(COUNT($H$7:AD$7)+$I$4))),TREND($D9:$E9,$D$7:$E$7,AD$7))</f>
        <v>1.7698853126156044E-2</v>
      </c>
      <c r="AE9">
        <f>IF($F9="s-curve",$D9+($E9-$D9)*$I$2/(1+EXP($I$3*(COUNT($H$7:AE$7)+$I$4))),TREND($D9:$E9,$D$7:$E$7,AE$7))</f>
        <v>1.7314095449500466E-2</v>
      </c>
      <c r="AF9">
        <f>IF($F9="s-curve",$D9+($E9-$D9)*$I$2/(1+EXP($I$3*(COUNT($H$7:AF$7)+$I$4))),TREND($D9:$E9,$D$7:$E$7,AF$7))</f>
        <v>1.6929337772844888E-2</v>
      </c>
      <c r="AG9">
        <f>IF($F9="s-curve",$D9+($E9-$D9)*$I$2/(1+EXP($I$3*(COUNT($H$7:AG$7)+$I$4))),TREND($D9:$E9,$D$7:$E$7,AG$7))</f>
        <v>1.654458009618931E-2</v>
      </c>
      <c r="AH9">
        <f>IF($F9="s-curve",$D9+($E9-$D9)*$I$2/(1+EXP($I$3*(COUNT($H$7:AH$7)+$I$4))),TREND($D9:$E9,$D$7:$E$7,AH$7))</f>
        <v>1.6159822419533731E-2</v>
      </c>
      <c r="AI9">
        <f>IF($F9="s-curve",$D9+($E9-$D9)*$I$2/(1+EXP($I$3*(COUNT($H$7:AI$7)+$I$4))),TREND($D9:$E9,$D$7:$E$7,AI$7))</f>
        <v>1.5775064742878264E-2</v>
      </c>
      <c r="AJ9">
        <f>IF($F9="s-curve",$D9+($E9-$D9)*$I$2/(1+EXP($I$3*(COUNT($H$7:AJ$7)+$I$4))),TREND($D9:$E9,$D$7:$E$7,AJ$7))</f>
        <v>1.5390307066222686E-2</v>
      </c>
      <c r="AK9">
        <f>IF($F9="s-curve",$D9+($E9-$D9)*$I$2/(1+EXP($I$3*(COUNT($H$7:AK$7)+$I$4))),TREND($D9:$E9,$D$7:$E$7,AK$7))</f>
        <v>1.5005549389567108E-2</v>
      </c>
      <c r="AL9">
        <f>IF($F9="s-curve",$D9+($E9-$D9)*$I$2/(1+EXP($I$3*(COUNT($H$7:AL$7)+$I$4))),TREND($D9:$E9,$D$7:$E$7,AL$7))</f>
        <v>1.4620791712911529E-2</v>
      </c>
      <c r="AM9">
        <f>IF($F9="s-curve",$D9+($E9-$D9)*$I$2/(1+EXP($I$3*(COUNT($H$7:AM$7)+$I$4))),TREND($D9:$E9,$D$7:$E$7,AM$7))</f>
        <v>1.4236034036255951E-2</v>
      </c>
      <c r="AN9">
        <f>IF($F9="s-curve",$D9+($E9-$D9)*$I$2/(1+EXP($I$3*(COUNT($H$7:AN$7)+$I$4))),TREND($D9:$E9,$D$7:$E$7,AN$7))</f>
        <v>1.3851276359600373E-2</v>
      </c>
      <c r="AO9">
        <f>IF($F9="s-curve",$D9+($E9-$D9)*$I$2/(1+EXP($I$3*(COUNT($H$7:AO$7)+$I$4))),TREND($D9:$E9,$D$7:$E$7,AO$7))</f>
        <v>1.3466518682944795E-2</v>
      </c>
      <c r="AP9">
        <f>IF($F9="s-curve",$D9+($E9-$D9)*$I$2/(1+EXP($I$3*(COUNT($H$7:AP$7)+$I$4))),TREND($D9:$E9,$D$7:$E$7,AP$7))</f>
        <v>1.3081761006289216E-2</v>
      </c>
    </row>
    <row r="10" spans="1:42" x14ac:dyDescent="0.25">
      <c r="C10" t="s">
        <v>4</v>
      </c>
      <c r="D10" s="4">
        <f>'SYVbT-passenger'!D$2/SUM('SYVbT-passenger'!B$2:H$2)</f>
        <v>0.70652349914236701</v>
      </c>
      <c r="E10" s="10">
        <f>MIN(1,D10*'India Assumptions'!$A$4)</f>
        <v>1</v>
      </c>
      <c r="F10" s="15" t="str">
        <f t="shared" si="0"/>
        <v>linear</v>
      </c>
      <c r="H10" s="10">
        <f t="shared" si="1"/>
        <v>0.70652349914236701</v>
      </c>
      <c r="I10">
        <f>IF($F10="s-curve",$D10+($E10-$D10)*$I$2/(1+EXP($I$3*(COUNT($H$7:I$7)+$I$4))),TREND($D10:$E10,$D$7:$E$7,I$7))</f>
        <v>0.71515516093229792</v>
      </c>
      <c r="J10">
        <f>IF($F10="s-curve",$D10+($E10-$D10)*$I$2/(1+EXP($I$3*(COUNT($H$7:J$7)+$I$4))),TREND($D10:$E10,$D$7:$E$7,J$7))</f>
        <v>0.72378682272222861</v>
      </c>
      <c r="K10">
        <f>IF($F10="s-curve",$D10+($E10-$D10)*$I$2/(1+EXP($I$3*(COUNT($H$7:K$7)+$I$4))),TREND($D10:$E10,$D$7:$E$7,K$7))</f>
        <v>0.73241848451215574</v>
      </c>
      <c r="L10">
        <f>IF($F10="s-curve",$D10+($E10-$D10)*$I$2/(1+EXP($I$3*(COUNT($H$7:L$7)+$I$4))),TREND($D10:$E10,$D$7:$E$7,L$7))</f>
        <v>0.74105014630208643</v>
      </c>
      <c r="M10">
        <f>IF($F10="s-curve",$D10+($E10-$D10)*$I$2/(1+EXP($I$3*(COUNT($H$7:M$7)+$I$4))),TREND($D10:$E10,$D$7:$E$7,M$7))</f>
        <v>0.74968180809201712</v>
      </c>
      <c r="N10">
        <f>IF($F10="s-curve",$D10+($E10-$D10)*$I$2/(1+EXP($I$3*(COUNT($H$7:N$7)+$I$4))),TREND($D10:$E10,$D$7:$E$7,N$7))</f>
        <v>0.75831346988194781</v>
      </c>
      <c r="O10">
        <f>IF($F10="s-curve",$D10+($E10-$D10)*$I$2/(1+EXP($I$3*(COUNT($H$7:O$7)+$I$4))),TREND($D10:$E10,$D$7:$E$7,O$7))</f>
        <v>0.7669451316718785</v>
      </c>
      <c r="P10">
        <f>IF($F10="s-curve",$D10+($E10-$D10)*$I$2/(1+EXP($I$3*(COUNT($H$7:P$7)+$I$4))),TREND($D10:$E10,$D$7:$E$7,P$7))</f>
        <v>0.77557679346180919</v>
      </c>
      <c r="Q10">
        <f>IF($F10="s-curve",$D10+($E10-$D10)*$I$2/(1+EXP($I$3*(COUNT($H$7:Q$7)+$I$4))),TREND($D10:$E10,$D$7:$E$7,Q$7))</f>
        <v>0.78420845525173988</v>
      </c>
      <c r="R10">
        <f>IF($F10="s-curve",$D10+($E10-$D10)*$I$2/(1+EXP($I$3*(COUNT($H$7:R$7)+$I$4))),TREND($D10:$E10,$D$7:$E$7,R$7))</f>
        <v>0.79284011704167057</v>
      </c>
      <c r="S10">
        <f>IF($F10="s-curve",$D10+($E10-$D10)*$I$2/(1+EXP($I$3*(COUNT($H$7:S$7)+$I$4))),TREND($D10:$E10,$D$7:$E$7,S$7))</f>
        <v>0.80147177883160126</v>
      </c>
      <c r="T10">
        <f>IF($F10="s-curve",$D10+($E10-$D10)*$I$2/(1+EXP($I$3*(COUNT($H$7:T$7)+$I$4))),TREND($D10:$E10,$D$7:$E$7,T$7))</f>
        <v>0.81010344062153194</v>
      </c>
      <c r="U10">
        <f>IF($F10="s-curve",$D10+($E10-$D10)*$I$2/(1+EXP($I$3*(COUNT($H$7:U$7)+$I$4))),TREND($D10:$E10,$D$7:$E$7,U$7))</f>
        <v>0.81873510241146263</v>
      </c>
      <c r="V10">
        <f>IF($F10="s-curve",$D10+($E10-$D10)*$I$2/(1+EXP($I$3*(COUNT($H$7:V$7)+$I$4))),TREND($D10:$E10,$D$7:$E$7,V$7))</f>
        <v>0.82736676420139332</v>
      </c>
      <c r="W10">
        <f>IF($F10="s-curve",$D10+($E10-$D10)*$I$2/(1+EXP($I$3*(COUNT($H$7:W$7)+$I$4))),TREND($D10:$E10,$D$7:$E$7,W$7))</f>
        <v>0.83599842599132046</v>
      </c>
      <c r="X10">
        <f>IF($F10="s-curve",$D10+($E10-$D10)*$I$2/(1+EXP($I$3*(COUNT($H$7:X$7)+$I$4))),TREND($D10:$E10,$D$7:$E$7,X$7))</f>
        <v>0.84463008778125115</v>
      </c>
      <c r="Y10">
        <f>IF($F10="s-curve",$D10+($E10-$D10)*$I$2/(1+EXP($I$3*(COUNT($H$7:Y$7)+$I$4))),TREND($D10:$E10,$D$7:$E$7,Y$7))</f>
        <v>0.85326174957118184</v>
      </c>
      <c r="Z10">
        <f>IF($F10="s-curve",$D10+($E10-$D10)*$I$2/(1+EXP($I$3*(COUNT($H$7:Z$7)+$I$4))),TREND($D10:$E10,$D$7:$E$7,Z$7))</f>
        <v>0.86189341136111253</v>
      </c>
      <c r="AA10">
        <f>IF($F10="s-curve",$D10+($E10-$D10)*$I$2/(1+EXP($I$3*(COUNT($H$7:AA$7)+$I$4))),TREND($D10:$E10,$D$7:$E$7,AA$7))</f>
        <v>0.87052507315104322</v>
      </c>
      <c r="AB10">
        <f>IF($F10="s-curve",$D10+($E10-$D10)*$I$2/(1+EXP($I$3*(COUNT($H$7:AB$7)+$I$4))),TREND($D10:$E10,$D$7:$E$7,AB$7))</f>
        <v>0.87915673494097391</v>
      </c>
      <c r="AC10">
        <f>IF($F10="s-curve",$D10+($E10-$D10)*$I$2/(1+EXP($I$3*(COUNT($H$7:AC$7)+$I$4))),TREND($D10:$E10,$D$7:$E$7,AC$7))</f>
        <v>0.88778839673090459</v>
      </c>
      <c r="AD10">
        <f>IF($F10="s-curve",$D10+($E10-$D10)*$I$2/(1+EXP($I$3*(COUNT($H$7:AD$7)+$I$4))),TREND($D10:$E10,$D$7:$E$7,AD$7))</f>
        <v>0.89642005852083528</v>
      </c>
      <c r="AE10">
        <f>IF($F10="s-curve",$D10+($E10-$D10)*$I$2/(1+EXP($I$3*(COUNT($H$7:AE$7)+$I$4))),TREND($D10:$E10,$D$7:$E$7,AE$7))</f>
        <v>0.90505172031076597</v>
      </c>
      <c r="AF10">
        <f>IF($F10="s-curve",$D10+($E10-$D10)*$I$2/(1+EXP($I$3*(COUNT($H$7:AF$7)+$I$4))),TREND($D10:$E10,$D$7:$E$7,AF$7))</f>
        <v>0.91368338210069666</v>
      </c>
      <c r="AG10">
        <f>IF($F10="s-curve",$D10+($E10-$D10)*$I$2/(1+EXP($I$3*(COUNT($H$7:AG$7)+$I$4))),TREND($D10:$E10,$D$7:$E$7,AG$7))</f>
        <v>0.92231504389062735</v>
      </c>
      <c r="AH10">
        <f>IF($F10="s-curve",$D10+($E10-$D10)*$I$2/(1+EXP($I$3*(COUNT($H$7:AH$7)+$I$4))),TREND($D10:$E10,$D$7:$E$7,AH$7))</f>
        <v>0.93094670568055804</v>
      </c>
      <c r="AI10">
        <f>IF($F10="s-curve",$D10+($E10-$D10)*$I$2/(1+EXP($I$3*(COUNT($H$7:AI$7)+$I$4))),TREND($D10:$E10,$D$7:$E$7,AI$7))</f>
        <v>0.93957836747048518</v>
      </c>
      <c r="AJ10">
        <f>IF($F10="s-curve",$D10+($E10-$D10)*$I$2/(1+EXP($I$3*(COUNT($H$7:AJ$7)+$I$4))),TREND($D10:$E10,$D$7:$E$7,AJ$7))</f>
        <v>0.94821002926041587</v>
      </c>
      <c r="AK10">
        <f>IF($F10="s-curve",$D10+($E10-$D10)*$I$2/(1+EXP($I$3*(COUNT($H$7:AK$7)+$I$4))),TREND($D10:$E10,$D$7:$E$7,AK$7))</f>
        <v>0.95684169105034655</v>
      </c>
      <c r="AL10">
        <f>IF($F10="s-curve",$D10+($E10-$D10)*$I$2/(1+EXP($I$3*(COUNT($H$7:AL$7)+$I$4))),TREND($D10:$E10,$D$7:$E$7,AL$7))</f>
        <v>0.96547335284027724</v>
      </c>
      <c r="AM10">
        <f>IF($F10="s-curve",$D10+($E10-$D10)*$I$2/(1+EXP($I$3*(COUNT($H$7:AM$7)+$I$4))),TREND($D10:$E10,$D$7:$E$7,AM$7))</f>
        <v>0.97410501463020793</v>
      </c>
      <c r="AN10">
        <f>IF($F10="s-curve",$D10+($E10-$D10)*$I$2/(1+EXP($I$3*(COUNT($H$7:AN$7)+$I$4))),TREND($D10:$E10,$D$7:$E$7,AN$7))</f>
        <v>0.98273667642013862</v>
      </c>
      <c r="AO10">
        <f>IF($F10="s-curve",$D10+($E10-$D10)*$I$2/(1+EXP($I$3*(COUNT($H$7:AO$7)+$I$4))),TREND($D10:$E10,$D$7:$E$7,AO$7))</f>
        <v>0.99136833821006931</v>
      </c>
      <c r="AP10">
        <f>IF($F10="s-curve",$D10+($E10-$D10)*$I$2/(1+EXP($I$3*(COUNT($H$7:AP$7)+$I$4))),TREND($D10:$E10,$D$7:$E$7,AP$7))</f>
        <v>1</v>
      </c>
    </row>
    <row r="11" spans="1:42" x14ac:dyDescent="0.25">
      <c r="C11" t="s">
        <v>5</v>
      </c>
      <c r="D11" s="4">
        <f>'SYVbT-passenger'!E$2/SUM('SYVbT-passenger'!B$2:H$2)</f>
        <v>0.22218867924528304</v>
      </c>
      <c r="E11" s="4">
        <f>MIN(1,D11*'India Assumptions'!$A$4)</f>
        <v>0.44437735849056609</v>
      </c>
      <c r="F11" s="15" t="str">
        <f t="shared" si="0"/>
        <v>linear</v>
      </c>
      <c r="H11" s="10">
        <f t="shared" si="1"/>
        <v>0.22218867924528304</v>
      </c>
      <c r="I11">
        <f>IF($F11="s-curve",$D11+($E11-$D11)*$I$2/(1+EXP($I$3*(COUNT($H$7:I$7)+$I$4))),TREND($D11:$E11,$D$7:$E$7,I$7))</f>
        <v>0.22872364039955428</v>
      </c>
      <c r="J11">
        <f>IF($F11="s-curve",$D11+($E11-$D11)*$I$2/(1+EXP($I$3*(COUNT($H$7:J$7)+$I$4))),TREND($D11:$E11,$D$7:$E$7,J$7))</f>
        <v>0.23525860155382716</v>
      </c>
      <c r="K11">
        <f>IF($F11="s-curve",$D11+($E11-$D11)*$I$2/(1+EXP($I$3*(COUNT($H$7:K$7)+$I$4))),TREND($D11:$E11,$D$7:$E$7,K$7))</f>
        <v>0.24179356270810004</v>
      </c>
      <c r="L11">
        <f>IF($F11="s-curve",$D11+($E11-$D11)*$I$2/(1+EXP($I$3*(COUNT($H$7:L$7)+$I$4))),TREND($D11:$E11,$D$7:$E$7,L$7))</f>
        <v>0.24832852386237469</v>
      </c>
      <c r="M11">
        <f>IF($F11="s-curve",$D11+($E11-$D11)*$I$2/(1+EXP($I$3*(COUNT($H$7:M$7)+$I$4))),TREND($D11:$E11,$D$7:$E$7,M$7))</f>
        <v>0.25486348501664757</v>
      </c>
      <c r="N11">
        <f>IF($F11="s-curve",$D11+($E11-$D11)*$I$2/(1+EXP($I$3*(COUNT($H$7:N$7)+$I$4))),TREND($D11:$E11,$D$7:$E$7,N$7))</f>
        <v>0.26139844617092045</v>
      </c>
      <c r="O11">
        <f>IF($F11="s-curve",$D11+($E11-$D11)*$I$2/(1+EXP($I$3*(COUNT($H$7:O$7)+$I$4))),TREND($D11:$E11,$D$7:$E$7,O$7))</f>
        <v>0.26793340732519333</v>
      </c>
      <c r="P11">
        <f>IF($F11="s-curve",$D11+($E11-$D11)*$I$2/(1+EXP($I$3*(COUNT($H$7:P$7)+$I$4))),TREND($D11:$E11,$D$7:$E$7,P$7))</f>
        <v>0.27446836847946621</v>
      </c>
      <c r="Q11">
        <f>IF($F11="s-curve",$D11+($E11-$D11)*$I$2/(1+EXP($I$3*(COUNT($H$7:Q$7)+$I$4))),TREND($D11:$E11,$D$7:$E$7,Q$7))</f>
        <v>0.28100332963373909</v>
      </c>
      <c r="R11">
        <f>IF($F11="s-curve",$D11+($E11-$D11)*$I$2/(1+EXP($I$3*(COUNT($H$7:R$7)+$I$4))),TREND($D11:$E11,$D$7:$E$7,R$7))</f>
        <v>0.28753829078801196</v>
      </c>
      <c r="S11">
        <f>IF($F11="s-curve",$D11+($E11-$D11)*$I$2/(1+EXP($I$3*(COUNT($H$7:S$7)+$I$4))),TREND($D11:$E11,$D$7:$E$7,S$7))</f>
        <v>0.29407325194228484</v>
      </c>
      <c r="T11">
        <f>IF($F11="s-curve",$D11+($E11-$D11)*$I$2/(1+EXP($I$3*(COUNT($H$7:T$7)+$I$4))),TREND($D11:$E11,$D$7:$E$7,T$7))</f>
        <v>0.30060821309655772</v>
      </c>
      <c r="U11">
        <f>IF($F11="s-curve",$D11+($E11-$D11)*$I$2/(1+EXP($I$3*(COUNT($H$7:U$7)+$I$4))),TREND($D11:$E11,$D$7:$E$7,U$7))</f>
        <v>0.3071431742508306</v>
      </c>
      <c r="V11">
        <f>IF($F11="s-curve",$D11+($E11-$D11)*$I$2/(1+EXP($I$3*(COUNT($H$7:V$7)+$I$4))),TREND($D11:$E11,$D$7:$E$7,V$7))</f>
        <v>0.31367813540510348</v>
      </c>
      <c r="W11">
        <f>IF($F11="s-curve",$D11+($E11-$D11)*$I$2/(1+EXP($I$3*(COUNT($H$7:W$7)+$I$4))),TREND($D11:$E11,$D$7:$E$7,W$7))</f>
        <v>0.32021309655937813</v>
      </c>
      <c r="X11">
        <f>IF($F11="s-curve",$D11+($E11-$D11)*$I$2/(1+EXP($I$3*(COUNT($H$7:X$7)+$I$4))),TREND($D11:$E11,$D$7:$E$7,X$7))</f>
        <v>0.32674805771365101</v>
      </c>
      <c r="Y11">
        <f>IF($F11="s-curve",$D11+($E11-$D11)*$I$2/(1+EXP($I$3*(COUNT($H$7:Y$7)+$I$4))),TREND($D11:$E11,$D$7:$E$7,Y$7))</f>
        <v>0.33328301886792389</v>
      </c>
      <c r="Z11">
        <f>IF($F11="s-curve",$D11+($E11-$D11)*$I$2/(1+EXP($I$3*(COUNT($H$7:Z$7)+$I$4))),TREND($D11:$E11,$D$7:$E$7,Z$7))</f>
        <v>0.33981798002219676</v>
      </c>
      <c r="AA11">
        <f>IF($F11="s-curve",$D11+($E11-$D11)*$I$2/(1+EXP($I$3*(COUNT($H$7:AA$7)+$I$4))),TREND($D11:$E11,$D$7:$E$7,AA$7))</f>
        <v>0.34635294117646964</v>
      </c>
      <c r="AB11">
        <f>IF($F11="s-curve",$D11+($E11-$D11)*$I$2/(1+EXP($I$3*(COUNT($H$7:AB$7)+$I$4))),TREND($D11:$E11,$D$7:$E$7,AB$7))</f>
        <v>0.35288790233074252</v>
      </c>
      <c r="AC11">
        <f>IF($F11="s-curve",$D11+($E11-$D11)*$I$2/(1+EXP($I$3*(COUNT($H$7:AC$7)+$I$4))),TREND($D11:$E11,$D$7:$E$7,AC$7))</f>
        <v>0.3594228634850154</v>
      </c>
      <c r="AD11">
        <f>IF($F11="s-curve",$D11+($E11-$D11)*$I$2/(1+EXP($I$3*(COUNT($H$7:AD$7)+$I$4))),TREND($D11:$E11,$D$7:$E$7,AD$7))</f>
        <v>0.36595782463928828</v>
      </c>
      <c r="AE11">
        <f>IF($F11="s-curve",$D11+($E11-$D11)*$I$2/(1+EXP($I$3*(COUNT($H$7:AE$7)+$I$4))),TREND($D11:$E11,$D$7:$E$7,AE$7))</f>
        <v>0.37249278579356115</v>
      </c>
      <c r="AF11">
        <f>IF($F11="s-curve",$D11+($E11-$D11)*$I$2/(1+EXP($I$3*(COUNT($H$7:AF$7)+$I$4))),TREND($D11:$E11,$D$7:$E$7,AF$7))</f>
        <v>0.37902774694783403</v>
      </c>
      <c r="AG11">
        <f>IF($F11="s-curve",$D11+($E11-$D11)*$I$2/(1+EXP($I$3*(COUNT($H$7:AG$7)+$I$4))),TREND($D11:$E11,$D$7:$E$7,AG$7))</f>
        <v>0.38556270810210691</v>
      </c>
      <c r="AH11">
        <f>IF($F11="s-curve",$D11+($E11-$D11)*$I$2/(1+EXP($I$3*(COUNT($H$7:AH$7)+$I$4))),TREND($D11:$E11,$D$7:$E$7,AH$7))</f>
        <v>0.39209766925637979</v>
      </c>
      <c r="AI11">
        <f>IF($F11="s-curve",$D11+($E11-$D11)*$I$2/(1+EXP($I$3*(COUNT($H$7:AI$7)+$I$4))),TREND($D11:$E11,$D$7:$E$7,AI$7))</f>
        <v>0.39863263041065444</v>
      </c>
      <c r="AJ11">
        <f>IF($F11="s-curve",$D11+($E11-$D11)*$I$2/(1+EXP($I$3*(COUNT($H$7:AJ$7)+$I$4))),TREND($D11:$E11,$D$7:$E$7,AJ$7))</f>
        <v>0.40516759156492732</v>
      </c>
      <c r="AK11">
        <f>IF($F11="s-curve",$D11+($E11-$D11)*$I$2/(1+EXP($I$3*(COUNT($H$7:AK$7)+$I$4))),TREND($D11:$E11,$D$7:$E$7,AK$7))</f>
        <v>0.4117025527192002</v>
      </c>
      <c r="AL11">
        <f>IF($F11="s-curve",$D11+($E11-$D11)*$I$2/(1+EXP($I$3*(COUNT($H$7:AL$7)+$I$4))),TREND($D11:$E11,$D$7:$E$7,AL$7))</f>
        <v>0.41823751387347308</v>
      </c>
      <c r="AM11">
        <f>IF($F11="s-curve",$D11+($E11-$D11)*$I$2/(1+EXP($I$3*(COUNT($H$7:AM$7)+$I$4))),TREND($D11:$E11,$D$7:$E$7,AM$7))</f>
        <v>0.42477247502774595</v>
      </c>
      <c r="AN11">
        <f>IF($F11="s-curve",$D11+($E11-$D11)*$I$2/(1+EXP($I$3*(COUNT($H$7:AN$7)+$I$4))),TREND($D11:$E11,$D$7:$E$7,AN$7))</f>
        <v>0.43130743618201883</v>
      </c>
      <c r="AO11">
        <f>IF($F11="s-curve",$D11+($E11-$D11)*$I$2/(1+EXP($I$3*(COUNT($H$7:AO$7)+$I$4))),TREND($D11:$E11,$D$7:$E$7,AO$7))</f>
        <v>0.43784239733629171</v>
      </c>
      <c r="AP11">
        <f>IF($F11="s-curve",$D11+($E11-$D11)*$I$2/(1+EXP($I$3*(COUNT($H$7:AP$7)+$I$4))),TREND($D11:$E11,$D$7:$E$7,AP$7))</f>
        <v>0.44437735849056459</v>
      </c>
    </row>
    <row r="12" spans="1:42" x14ac:dyDescent="0.25">
      <c r="C12" t="s">
        <v>6</v>
      </c>
      <c r="D12" s="10">
        <f>'SYVbT-passenger'!F$2/SUM('SYVbT-passenger'!B$2:H$2)</f>
        <v>0</v>
      </c>
      <c r="E12" s="10">
        <f>E8*'India Assumptions'!$A$36</f>
        <v>0.3</v>
      </c>
      <c r="F12" s="15" t="str">
        <f t="shared" si="0"/>
        <v>s-curve</v>
      </c>
      <c r="H12" s="10">
        <f t="shared" ref="H12:H13" si="2">D12</f>
        <v>0</v>
      </c>
      <c r="I12">
        <f>IF($F12="s-curve",$D12+($E12-$D12)*$I$2/(1+EXP($I$3*(COUNT($H$7:I$7)+$I$4))),TREND($D12:$E12,$D$7:$E$7,I$7))</f>
        <v>5.9520917202232522E-3</v>
      </c>
      <c r="J12">
        <f>IF($F12="s-curve",$D12+($E12-$D12)*$I$2/(1+EXP($I$3*(COUNT($H$7:J$7)+$I$4))),TREND($D12:$E12,$D$7:$E$7,J$7))</f>
        <v>7.9790980730597583E-3</v>
      </c>
      <c r="K12">
        <f>IF($F12="s-curve",$D12+($E12-$D12)*$I$2/(1+EXP($I$3*(COUNT($H$7:K$7)+$I$4))),TREND($D12:$E12,$D$7:$E$7,K$7))</f>
        <v>1.0671356781790852E-2</v>
      </c>
      <c r="L12">
        <f>IF($F12="s-curve",$D12+($E12-$D12)*$I$2/(1+EXP($I$3*(COUNT($H$7:L$7)+$I$4))),TREND($D12:$E12,$D$7:$E$7,L$7))</f>
        <v>1.4227761953270034E-2</v>
      </c>
      <c r="M12">
        <f>IF($F12="s-curve",$D12+($E12-$D12)*$I$2/(1+EXP($I$3*(COUNT($H$7:M$7)+$I$4))),TREND($D12:$E12,$D$7:$E$7,M$7))</f>
        <v>1.889200681709895E-2</v>
      </c>
      <c r="N12">
        <f>IF($F12="s-curve",$D12+($E12-$D12)*$I$2/(1+EXP($I$3*(COUNT($H$7:N$7)+$I$4))),TREND($D12:$E12,$D$7:$E$7,N$7))</f>
        <v>2.495180894817671E-2</v>
      </c>
      <c r="O12">
        <f>IF($F12="s-curve",$D12+($E12-$D12)*$I$2/(1+EXP($I$3*(COUNT($H$7:O$7)+$I$4))),TREND($D12:$E12,$D$7:$E$7,O$7))</f>
        <v>3.2729046358683872E-2</v>
      </c>
      <c r="P12">
        <f>IF($F12="s-curve",$D12+($E12-$D12)*$I$2/(1+EXP($I$3*(COUNT($H$7:P$7)+$I$4))),TREND($D12:$E12,$D$7:$E$7,P$7))</f>
        <v>4.2555319470146347E-2</v>
      </c>
      <c r="Q12">
        <f>IF($F12="s-curve",$D12+($E12-$D12)*$I$2/(1+EXP($I$3*(COUNT($H$7:Q$7)+$I$4))),TREND($D12:$E12,$D$7:$E$7,Q$7))</f>
        <v>5.4727657141906902E-2</v>
      </c>
      <c r="R12">
        <f>IF($F12="s-curve",$D12+($E12-$D12)*$I$2/(1+EXP($I$3*(COUNT($H$7:R$7)+$I$4))),TREND($D12:$E12,$D$7:$E$7,R$7))</f>
        <v>6.9442564950294702E-2</v>
      </c>
      <c r="S12">
        <f>IF($F12="s-curve",$D12+($E12-$D12)*$I$2/(1+EXP($I$3*(COUNT($H$7:S$7)+$I$4))),TREND($D12:$E12,$D$7:$E$7,S$7))</f>
        <v>8.6715149212498815E-2</v>
      </c>
      <c r="T12">
        <f>IF($F12="s-curve",$D12+($E12-$D12)*$I$2/(1+EXP($I$3*(COUNT($H$7:T$7)+$I$4))),TREND($D12:$E12,$D$7:$E$7,T$7))</f>
        <v>0.10630310813226136</v>
      </c>
      <c r="U12">
        <f>IF($F12="s-curve",$D12+($E12-$D12)*$I$2/(1+EXP($I$3*(COUNT($H$7:U$7)+$I$4))),TREND($D12:$E12,$D$7:$E$7,U$7))</f>
        <v>0.12766724495650231</v>
      </c>
      <c r="V12">
        <f>IF($F12="s-curve",$D12+($E12-$D12)*$I$2/(1+EXP($I$3*(COUNT($H$7:V$7)+$I$4))),TREND($D12:$E12,$D$7:$E$7,V$7))</f>
        <v>0.15</v>
      </c>
      <c r="W12">
        <f>IF($F12="s-curve",$D12+($E12-$D12)*$I$2/(1+EXP($I$3*(COUNT($H$7:W$7)+$I$4))),TREND($D12:$E12,$D$7:$E$7,W$7))</f>
        <v>0.17233275504349771</v>
      </c>
      <c r="X12">
        <f>IF($F12="s-curve",$D12+($E12-$D12)*$I$2/(1+EXP($I$3*(COUNT($H$7:X$7)+$I$4))),TREND($D12:$E12,$D$7:$E$7,X$7))</f>
        <v>0.19369689186773861</v>
      </c>
      <c r="Y12">
        <f>IF($F12="s-curve",$D12+($E12-$D12)*$I$2/(1+EXP($I$3*(COUNT($H$7:Y$7)+$I$4))),TREND($D12:$E12,$D$7:$E$7,Y$7))</f>
        <v>0.21328485078750117</v>
      </c>
      <c r="Z12">
        <f>IF($F12="s-curve",$D12+($E12-$D12)*$I$2/(1+EXP($I$3*(COUNT($H$7:Z$7)+$I$4))),TREND($D12:$E12,$D$7:$E$7,Z$7))</f>
        <v>0.23055743504970527</v>
      </c>
      <c r="AA12">
        <f>IF($F12="s-curve",$D12+($E12-$D12)*$I$2/(1+EXP($I$3*(COUNT($H$7:AA$7)+$I$4))),TREND($D12:$E12,$D$7:$E$7,AA$7))</f>
        <v>0.24527234285809307</v>
      </c>
      <c r="AB12">
        <f>IF($F12="s-curve",$D12+($E12-$D12)*$I$2/(1+EXP($I$3*(COUNT($H$7:AB$7)+$I$4))),TREND($D12:$E12,$D$7:$E$7,AB$7))</f>
        <v>0.2574446805298537</v>
      </c>
      <c r="AC12">
        <f>IF($F12="s-curve",$D12+($E12-$D12)*$I$2/(1+EXP($I$3*(COUNT($H$7:AC$7)+$I$4))),TREND($D12:$E12,$D$7:$E$7,AC$7))</f>
        <v>0.26727095364131614</v>
      </c>
      <c r="AD12">
        <f>IF($F12="s-curve",$D12+($E12-$D12)*$I$2/(1+EXP($I$3*(COUNT($H$7:AD$7)+$I$4))),TREND($D12:$E12,$D$7:$E$7,AD$7))</f>
        <v>0.27504819105182327</v>
      </c>
      <c r="AE12">
        <f>IF($F12="s-curve",$D12+($E12-$D12)*$I$2/(1+EXP($I$3*(COUNT($H$7:AE$7)+$I$4))),TREND($D12:$E12,$D$7:$E$7,AE$7))</f>
        <v>0.28110799318290103</v>
      </c>
      <c r="AF12">
        <f>IF($F12="s-curve",$D12+($E12-$D12)*$I$2/(1+EXP($I$3*(COUNT($H$7:AF$7)+$I$4))),TREND($D12:$E12,$D$7:$E$7,AF$7))</f>
        <v>0.28577223804672996</v>
      </c>
      <c r="AG12">
        <f>IF($F12="s-curve",$D12+($E12-$D12)*$I$2/(1+EXP($I$3*(COUNT($H$7:AG$7)+$I$4))),TREND($D12:$E12,$D$7:$E$7,AG$7))</f>
        <v>0.28932864321820917</v>
      </c>
      <c r="AH12">
        <f>IF($F12="s-curve",$D12+($E12-$D12)*$I$2/(1+EXP($I$3*(COUNT($H$7:AH$7)+$I$4))),TREND($D12:$E12,$D$7:$E$7,AH$7))</f>
        <v>0.29202090192694019</v>
      </c>
      <c r="AI12">
        <f>IF($F12="s-curve",$D12+($E12-$D12)*$I$2/(1+EXP($I$3*(COUNT($H$7:AI$7)+$I$4))),TREND($D12:$E12,$D$7:$E$7,AI$7))</f>
        <v>0.29404790827977673</v>
      </c>
      <c r="AJ12">
        <f>IF($F12="s-curve",$D12+($E12-$D12)*$I$2/(1+EXP($I$3*(COUNT($H$7:AJ$7)+$I$4))),TREND($D12:$E12,$D$7:$E$7,AJ$7))</f>
        <v>0.29556779049201809</v>
      </c>
      <c r="AK12">
        <f>IF($F12="s-curve",$D12+($E12-$D12)*$I$2/(1+EXP($I$3*(COUNT($H$7:AK$7)+$I$4))),TREND($D12:$E12,$D$7:$E$7,AK$7))</f>
        <v>0.29670391721082207</v>
      </c>
      <c r="AL12">
        <f>IF($F12="s-curve",$D12+($E12-$D12)*$I$2/(1+EXP($I$3*(COUNT($H$7:AL$7)+$I$4))),TREND($D12:$E12,$D$7:$E$7,AL$7))</f>
        <v>0.29755122865405204</v>
      </c>
      <c r="AM12">
        <f>IF($F12="s-curve",$D12+($E12-$D12)*$I$2/(1+EXP($I$3*(COUNT($H$7:AM$7)+$I$4))),TREND($D12:$E12,$D$7:$E$7,AM$7))</f>
        <v>0.29818205955252475</v>
      </c>
      <c r="AN12">
        <f>IF($F12="s-curve",$D12+($E12-$D12)*$I$2/(1+EXP($I$3*(COUNT($H$7:AN$7)+$I$4))),TREND($D12:$E12,$D$7:$E$7,AN$7))</f>
        <v>0.29865111805171762</v>
      </c>
      <c r="AO12">
        <f>IF($F12="s-curve",$D12+($E12-$D12)*$I$2/(1+EXP($I$3*(COUNT($H$7:AO$7)+$I$4))),TREND($D12:$E12,$D$7:$E$7,AO$7))</f>
        <v>0.29899955780777598</v>
      </c>
      <c r="AP12">
        <f>IF($F12="s-curve",$D12+($E12-$D12)*$I$2/(1+EXP($I$3*(COUNT($H$7:AP$7)+$I$4))),TREND($D12:$E12,$D$7:$E$7,AP$7))</f>
        <v>0.29925821305300959</v>
      </c>
    </row>
    <row r="13" spans="1:42" x14ac:dyDescent="0.25">
      <c r="A13" s="13"/>
      <c r="B13" s="13"/>
      <c r="C13" s="31" t="s">
        <v>63</v>
      </c>
      <c r="D13" s="10">
        <f>'SYVbT-passenger'!G$2/SUM('SYVbT-passenger'!B$2:H$2)</f>
        <v>2.6163522012578631E-2</v>
      </c>
      <c r="E13" s="13">
        <f>MIN(1,D13*'India Assumptions'!$A$10)</f>
        <v>1.3081761006289315E-2</v>
      </c>
      <c r="F13" s="34" t="str">
        <f t="shared" si="0"/>
        <v>linear</v>
      </c>
      <c r="H13" s="10">
        <f t="shared" si="2"/>
        <v>2.6163522012578631E-2</v>
      </c>
      <c r="I13">
        <f>IF($F13="s-curve",$D13+($E13-$D13)*$I$2/(1+EXP($I$3*(COUNT($H$7:I$7)+$I$4))),TREND($D13:$E13,$D$7:$E$7,I$7))</f>
        <v>2.5778764335922966E-2</v>
      </c>
      <c r="J13">
        <f>IF($F13="s-curve",$D13+($E13-$D13)*$I$2/(1+EXP($I$3*(COUNT($H$7:J$7)+$I$4))),TREND($D13:$E13,$D$7:$E$7,J$7))</f>
        <v>2.5394006659267387E-2</v>
      </c>
      <c r="K13">
        <f>IF($F13="s-curve",$D13+($E13-$D13)*$I$2/(1+EXP($I$3*(COUNT($H$7:K$7)+$I$4))),TREND($D13:$E13,$D$7:$E$7,K$7))</f>
        <v>2.5009248982611809E-2</v>
      </c>
      <c r="L13">
        <f>IF($F13="s-curve",$D13+($E13-$D13)*$I$2/(1+EXP($I$3*(COUNT($H$7:L$7)+$I$4))),TREND($D13:$E13,$D$7:$E$7,L$7))</f>
        <v>2.4624491305956231E-2</v>
      </c>
      <c r="M13">
        <f>IF($F13="s-curve",$D13+($E13-$D13)*$I$2/(1+EXP($I$3*(COUNT($H$7:M$7)+$I$4))),TREND($D13:$E13,$D$7:$E$7,M$7))</f>
        <v>2.4239733629300764E-2</v>
      </c>
      <c r="N13">
        <f>IF($F13="s-curve",$D13+($E13-$D13)*$I$2/(1+EXP($I$3*(COUNT($H$7:N$7)+$I$4))),TREND($D13:$E13,$D$7:$E$7,N$7))</f>
        <v>2.3854975952645185E-2</v>
      </c>
      <c r="O13">
        <f>IF($F13="s-curve",$D13+($E13-$D13)*$I$2/(1+EXP($I$3*(COUNT($H$7:O$7)+$I$4))),TREND($D13:$E13,$D$7:$E$7,O$7))</f>
        <v>2.3470218275989607E-2</v>
      </c>
      <c r="P13">
        <f>IF($F13="s-curve",$D13+($E13-$D13)*$I$2/(1+EXP($I$3*(COUNT($H$7:P$7)+$I$4))),TREND($D13:$E13,$D$7:$E$7,P$7))</f>
        <v>2.3085460599334029E-2</v>
      </c>
      <c r="Q13">
        <f>IF($F13="s-curve",$D13+($E13-$D13)*$I$2/(1+EXP($I$3*(COUNT($H$7:Q$7)+$I$4))),TREND($D13:$E13,$D$7:$E$7,Q$7))</f>
        <v>2.2700702922678451E-2</v>
      </c>
      <c r="R13">
        <f>IF($F13="s-curve",$D13+($E13-$D13)*$I$2/(1+EXP($I$3*(COUNT($H$7:R$7)+$I$4))),TREND($D13:$E13,$D$7:$E$7,R$7))</f>
        <v>2.2315945246022872E-2</v>
      </c>
      <c r="S13">
        <f>IF($F13="s-curve",$D13+($E13-$D13)*$I$2/(1+EXP($I$3*(COUNT($H$7:S$7)+$I$4))),TREND($D13:$E13,$D$7:$E$7,S$7))</f>
        <v>2.1931187569367294E-2</v>
      </c>
      <c r="T13">
        <f>IF($F13="s-curve",$D13+($E13-$D13)*$I$2/(1+EXP($I$3*(COUNT($H$7:T$7)+$I$4))),TREND($D13:$E13,$D$7:$E$7,T$7))</f>
        <v>2.1546429892711716E-2</v>
      </c>
      <c r="U13">
        <f>IF($F13="s-curve",$D13+($E13-$D13)*$I$2/(1+EXP($I$3*(COUNT($H$7:U$7)+$I$4))),TREND($D13:$E13,$D$7:$E$7,U$7))</f>
        <v>2.1161672216056138E-2</v>
      </c>
      <c r="V13">
        <f>IF($F13="s-curve",$D13+($E13-$D13)*$I$2/(1+EXP($I$3*(COUNT($H$7:V$7)+$I$4))),TREND($D13:$E13,$D$7:$E$7,V$7))</f>
        <v>2.0776914539400559E-2</v>
      </c>
      <c r="W13">
        <f>IF($F13="s-curve",$D13+($E13-$D13)*$I$2/(1+EXP($I$3*(COUNT($H$7:W$7)+$I$4))),TREND($D13:$E13,$D$7:$E$7,W$7))</f>
        <v>2.0392156862744981E-2</v>
      </c>
      <c r="X13">
        <f>IF($F13="s-curve",$D13+($E13-$D13)*$I$2/(1+EXP($I$3*(COUNT($H$7:X$7)+$I$4))),TREND($D13:$E13,$D$7:$E$7,X$7))</f>
        <v>2.0007399186089514E-2</v>
      </c>
      <c r="Y13">
        <f>IF($F13="s-curve",$D13+($E13-$D13)*$I$2/(1+EXP($I$3*(COUNT($H$7:Y$7)+$I$4))),TREND($D13:$E13,$D$7:$E$7,Y$7))</f>
        <v>1.9622641509433936E-2</v>
      </c>
      <c r="Z13">
        <f>IF($F13="s-curve",$D13+($E13-$D13)*$I$2/(1+EXP($I$3*(COUNT($H$7:Z$7)+$I$4))),TREND($D13:$E13,$D$7:$E$7,Z$7))</f>
        <v>1.9237883832778357E-2</v>
      </c>
      <c r="AA13">
        <f>IF($F13="s-curve",$D13+($E13-$D13)*$I$2/(1+EXP($I$3*(COUNT($H$7:AA$7)+$I$4))),TREND($D13:$E13,$D$7:$E$7,AA$7))</f>
        <v>1.8853126156122779E-2</v>
      </c>
      <c r="AB13">
        <f>IF($F13="s-curve",$D13+($E13-$D13)*$I$2/(1+EXP($I$3*(COUNT($H$7:AB$7)+$I$4))),TREND($D13:$E13,$D$7:$E$7,AB$7))</f>
        <v>1.8468368479467201E-2</v>
      </c>
      <c r="AC13">
        <f>IF($F13="s-curve",$D13+($E13-$D13)*$I$2/(1+EXP($I$3*(COUNT($H$7:AC$7)+$I$4))),TREND($D13:$E13,$D$7:$E$7,AC$7))</f>
        <v>1.8083610802811623E-2</v>
      </c>
      <c r="AD13">
        <f>IF($F13="s-curve",$D13+($E13-$D13)*$I$2/(1+EXP($I$3*(COUNT($H$7:AD$7)+$I$4))),TREND($D13:$E13,$D$7:$E$7,AD$7))</f>
        <v>1.7698853126156044E-2</v>
      </c>
      <c r="AE13">
        <f>IF($F13="s-curve",$D13+($E13-$D13)*$I$2/(1+EXP($I$3*(COUNT($H$7:AE$7)+$I$4))),TREND($D13:$E13,$D$7:$E$7,AE$7))</f>
        <v>1.7314095449500466E-2</v>
      </c>
      <c r="AF13">
        <f>IF($F13="s-curve",$D13+($E13-$D13)*$I$2/(1+EXP($I$3*(COUNT($H$7:AF$7)+$I$4))),TREND($D13:$E13,$D$7:$E$7,AF$7))</f>
        <v>1.6929337772844888E-2</v>
      </c>
      <c r="AG13">
        <f>IF($F13="s-curve",$D13+($E13-$D13)*$I$2/(1+EXP($I$3*(COUNT($H$7:AG$7)+$I$4))),TREND($D13:$E13,$D$7:$E$7,AG$7))</f>
        <v>1.654458009618931E-2</v>
      </c>
      <c r="AH13">
        <f>IF($F13="s-curve",$D13+($E13-$D13)*$I$2/(1+EXP($I$3*(COUNT($H$7:AH$7)+$I$4))),TREND($D13:$E13,$D$7:$E$7,AH$7))</f>
        <v>1.6159822419533731E-2</v>
      </c>
      <c r="AI13">
        <f>IF($F13="s-curve",$D13+($E13-$D13)*$I$2/(1+EXP($I$3*(COUNT($H$7:AI$7)+$I$4))),TREND($D13:$E13,$D$7:$E$7,AI$7))</f>
        <v>1.5775064742878264E-2</v>
      </c>
      <c r="AJ13">
        <f>IF($F13="s-curve",$D13+($E13-$D13)*$I$2/(1+EXP($I$3*(COUNT($H$7:AJ$7)+$I$4))),TREND($D13:$E13,$D$7:$E$7,AJ$7))</f>
        <v>1.5390307066222686E-2</v>
      </c>
      <c r="AK13">
        <f>IF($F13="s-curve",$D13+($E13-$D13)*$I$2/(1+EXP($I$3*(COUNT($H$7:AK$7)+$I$4))),TREND($D13:$E13,$D$7:$E$7,AK$7))</f>
        <v>1.5005549389567108E-2</v>
      </c>
      <c r="AL13">
        <f>IF($F13="s-curve",$D13+($E13-$D13)*$I$2/(1+EXP($I$3*(COUNT($H$7:AL$7)+$I$4))),TREND($D13:$E13,$D$7:$E$7,AL$7))</f>
        <v>1.4620791712911529E-2</v>
      </c>
      <c r="AM13">
        <f>IF($F13="s-curve",$D13+($E13-$D13)*$I$2/(1+EXP($I$3*(COUNT($H$7:AM$7)+$I$4))),TREND($D13:$E13,$D$7:$E$7,AM$7))</f>
        <v>1.4236034036255951E-2</v>
      </c>
      <c r="AN13">
        <f>IF($F13="s-curve",$D13+($E13-$D13)*$I$2/(1+EXP($I$3*(COUNT($H$7:AN$7)+$I$4))),TREND($D13:$E13,$D$7:$E$7,AN$7))</f>
        <v>1.3851276359600373E-2</v>
      </c>
      <c r="AO13">
        <f>IF($F13="s-curve",$D13+($E13-$D13)*$I$2/(1+EXP($I$3*(COUNT($H$7:AO$7)+$I$4))),TREND($D13:$E13,$D$7:$E$7,AO$7))</f>
        <v>1.3466518682944795E-2</v>
      </c>
      <c r="AP13">
        <f>IF($F13="s-curve",$D13+($E13-$D13)*$I$2/(1+EXP($I$3*(COUNT($H$7:AP$7)+$I$4))),TREND($D13:$E13,$D$7:$E$7,AP$7))</f>
        <v>1.3081761006289216E-2</v>
      </c>
    </row>
    <row r="14" spans="1:42" ht="15.75" thickBot="1" x14ac:dyDescent="0.3">
      <c r="A14" s="13"/>
      <c r="B14" s="6"/>
      <c r="C14" s="35" t="s">
        <v>64</v>
      </c>
      <c r="D14" s="6">
        <f>'SYVbT-passenger'!H$2/SUM('SYVbT-passenger'!B$2:H$2)</f>
        <v>0</v>
      </c>
      <c r="E14" s="6">
        <v>0</v>
      </c>
      <c r="F14" s="16" t="str">
        <f t="shared" si="0"/>
        <v>n/a</v>
      </c>
      <c r="H14" s="10">
        <f t="shared" ref="H14:H45" si="3">D14</f>
        <v>0</v>
      </c>
      <c r="I14">
        <f>IF($F14="s-curve",$D14+($E14-$D14)*$I$2/(1+EXP($I$3*(COUNT($H$7:I$7)+$I$4))),TREND($D14:$E14,$D$7:$E$7,I$7))</f>
        <v>0</v>
      </c>
      <c r="J14">
        <f>IF($F14="s-curve",$D14+($E14-$D14)*$I$2/(1+EXP($I$3*(COUNT($H$7:J$7)+$I$4))),TREND($D14:$E14,$D$7:$E$7,J$7))</f>
        <v>0</v>
      </c>
      <c r="K14">
        <f>IF($F14="s-curve",$D14+($E14-$D14)*$I$2/(1+EXP($I$3*(COUNT($H$7:K$7)+$I$4))),TREND($D14:$E14,$D$7:$E$7,K$7))</f>
        <v>0</v>
      </c>
      <c r="L14">
        <f>IF($F14="s-curve",$D14+($E14-$D14)*$I$2/(1+EXP($I$3*(COUNT($H$7:L$7)+$I$4))),TREND($D14:$E14,$D$7:$E$7,L$7))</f>
        <v>0</v>
      </c>
      <c r="M14">
        <f>IF($F14="s-curve",$D14+($E14-$D14)*$I$2/(1+EXP($I$3*(COUNT($H$7:M$7)+$I$4))),TREND($D14:$E14,$D$7:$E$7,M$7))</f>
        <v>0</v>
      </c>
      <c r="N14">
        <f>IF($F14="s-curve",$D14+($E14-$D14)*$I$2/(1+EXP($I$3*(COUNT($H$7:N$7)+$I$4))),TREND($D14:$E14,$D$7:$E$7,N$7))</f>
        <v>0</v>
      </c>
      <c r="O14">
        <f>IF($F14="s-curve",$D14+($E14-$D14)*$I$2/(1+EXP($I$3*(COUNT($H$7:O$7)+$I$4))),TREND($D14:$E14,$D$7:$E$7,O$7))</f>
        <v>0</v>
      </c>
      <c r="P14">
        <f>IF($F14="s-curve",$D14+($E14-$D14)*$I$2/(1+EXP($I$3*(COUNT($H$7:P$7)+$I$4))),TREND($D14:$E14,$D$7:$E$7,P$7))</f>
        <v>0</v>
      </c>
      <c r="Q14">
        <f>IF($F14="s-curve",$D14+($E14-$D14)*$I$2/(1+EXP($I$3*(COUNT($H$7:Q$7)+$I$4))),TREND($D14:$E14,$D$7:$E$7,Q$7))</f>
        <v>0</v>
      </c>
      <c r="R14">
        <f>IF($F14="s-curve",$D14+($E14-$D14)*$I$2/(1+EXP($I$3*(COUNT($H$7:R$7)+$I$4))),TREND($D14:$E14,$D$7:$E$7,R$7))</f>
        <v>0</v>
      </c>
      <c r="S14">
        <f>IF($F14="s-curve",$D14+($E14-$D14)*$I$2/(1+EXP($I$3*(COUNT($H$7:S$7)+$I$4))),TREND($D14:$E14,$D$7:$E$7,S$7))</f>
        <v>0</v>
      </c>
      <c r="T14">
        <f>IF($F14="s-curve",$D14+($E14-$D14)*$I$2/(1+EXP($I$3*(COUNT($H$7:T$7)+$I$4))),TREND($D14:$E14,$D$7:$E$7,T$7))</f>
        <v>0</v>
      </c>
      <c r="U14">
        <f>IF($F14="s-curve",$D14+($E14-$D14)*$I$2/(1+EXP($I$3*(COUNT($H$7:U$7)+$I$4))),TREND($D14:$E14,$D$7:$E$7,U$7))</f>
        <v>0</v>
      </c>
      <c r="V14">
        <f>IF($F14="s-curve",$D14+($E14-$D14)*$I$2/(1+EXP($I$3*(COUNT($H$7:V$7)+$I$4))),TREND($D14:$E14,$D$7:$E$7,V$7))</f>
        <v>0</v>
      </c>
      <c r="W14">
        <f>IF($F14="s-curve",$D14+($E14-$D14)*$I$2/(1+EXP($I$3*(COUNT($H$7:W$7)+$I$4))),TREND($D14:$E14,$D$7:$E$7,W$7))</f>
        <v>0</v>
      </c>
      <c r="X14">
        <f>IF($F14="s-curve",$D14+($E14-$D14)*$I$2/(1+EXP($I$3*(COUNT($H$7:X$7)+$I$4))),TREND($D14:$E14,$D$7:$E$7,X$7))</f>
        <v>0</v>
      </c>
      <c r="Y14">
        <f>IF($F14="s-curve",$D14+($E14-$D14)*$I$2/(1+EXP($I$3*(COUNT($H$7:Y$7)+$I$4))),TREND($D14:$E14,$D$7:$E$7,Y$7))</f>
        <v>0</v>
      </c>
      <c r="Z14">
        <f>IF($F14="s-curve",$D14+($E14-$D14)*$I$2/(1+EXP($I$3*(COUNT($H$7:Z$7)+$I$4))),TREND($D14:$E14,$D$7:$E$7,Z$7))</f>
        <v>0</v>
      </c>
      <c r="AA14">
        <f>IF($F14="s-curve",$D14+($E14-$D14)*$I$2/(1+EXP($I$3*(COUNT($H$7:AA$7)+$I$4))),TREND($D14:$E14,$D$7:$E$7,AA$7))</f>
        <v>0</v>
      </c>
      <c r="AB14">
        <f>IF($F14="s-curve",$D14+($E14-$D14)*$I$2/(1+EXP($I$3*(COUNT($H$7:AB$7)+$I$4))),TREND($D14:$E14,$D$7:$E$7,AB$7))</f>
        <v>0</v>
      </c>
      <c r="AC14">
        <f>IF($F14="s-curve",$D14+($E14-$D14)*$I$2/(1+EXP($I$3*(COUNT($H$7:AC$7)+$I$4))),TREND($D14:$E14,$D$7:$E$7,AC$7))</f>
        <v>0</v>
      </c>
      <c r="AD14">
        <f>IF($F14="s-curve",$D14+($E14-$D14)*$I$2/(1+EXP($I$3*(COUNT($H$7:AD$7)+$I$4))),TREND($D14:$E14,$D$7:$E$7,AD$7))</f>
        <v>0</v>
      </c>
      <c r="AE14">
        <f>IF($F14="s-curve",$D14+($E14-$D14)*$I$2/(1+EXP($I$3*(COUNT($H$7:AE$7)+$I$4))),TREND($D14:$E14,$D$7:$E$7,AE$7))</f>
        <v>0</v>
      </c>
      <c r="AF14">
        <f>IF($F14="s-curve",$D14+($E14-$D14)*$I$2/(1+EXP($I$3*(COUNT($H$7:AF$7)+$I$4))),TREND($D14:$E14,$D$7:$E$7,AF$7))</f>
        <v>0</v>
      </c>
      <c r="AG14">
        <f>IF($F14="s-curve",$D14+($E14-$D14)*$I$2/(1+EXP($I$3*(COUNT($H$7:AG$7)+$I$4))),TREND($D14:$E14,$D$7:$E$7,AG$7))</f>
        <v>0</v>
      </c>
      <c r="AH14">
        <f>IF($F14="s-curve",$D14+($E14-$D14)*$I$2/(1+EXP($I$3*(COUNT($H$7:AH$7)+$I$4))),TREND($D14:$E14,$D$7:$E$7,AH$7))</f>
        <v>0</v>
      </c>
      <c r="AI14">
        <f>IF($F14="s-curve",$D14+($E14-$D14)*$I$2/(1+EXP($I$3*(COUNT($H$7:AI$7)+$I$4))),TREND($D14:$E14,$D$7:$E$7,AI$7))</f>
        <v>0</v>
      </c>
      <c r="AJ14">
        <f>IF($F14="s-curve",$D14+($E14-$D14)*$I$2/(1+EXP($I$3*(COUNT($H$7:AJ$7)+$I$4))),TREND($D14:$E14,$D$7:$E$7,AJ$7))</f>
        <v>0</v>
      </c>
      <c r="AK14">
        <f>IF($F14="s-curve",$D14+($E14-$D14)*$I$2/(1+EXP($I$3*(COUNT($H$7:AK$7)+$I$4))),TREND($D14:$E14,$D$7:$E$7,AK$7))</f>
        <v>0</v>
      </c>
      <c r="AL14">
        <f>IF($F14="s-curve",$D14+($E14-$D14)*$I$2/(1+EXP($I$3*(COUNT($H$7:AL$7)+$I$4))),TREND($D14:$E14,$D$7:$E$7,AL$7))</f>
        <v>0</v>
      </c>
      <c r="AM14">
        <f>IF($F14="s-curve",$D14+($E14-$D14)*$I$2/(1+EXP($I$3*(COUNT($H$7:AM$7)+$I$4))),TREND($D14:$E14,$D$7:$E$7,AM$7))</f>
        <v>0</v>
      </c>
      <c r="AN14">
        <f>IF($F14="s-curve",$D14+($E14-$D14)*$I$2/(1+EXP($I$3*(COUNT($H$7:AN$7)+$I$4))),TREND($D14:$E14,$D$7:$E$7,AN$7))</f>
        <v>0</v>
      </c>
      <c r="AO14">
        <f>IF($F14="s-curve",$D14+($E14-$D14)*$I$2/(1+EXP($I$3*(COUNT($H$7:AO$7)+$I$4))),TREND($D14:$E14,$D$7:$E$7,AO$7))</f>
        <v>0</v>
      </c>
      <c r="AP14">
        <f>IF($F14="s-curve",$D14+($E14-$D14)*$I$2/(1+EXP($I$3*(COUNT($H$7:AP$7)+$I$4))),TREND($D14:$E14,$D$7:$E$7,AP$7))</f>
        <v>0</v>
      </c>
    </row>
    <row r="15" spans="1:42" x14ac:dyDescent="0.25">
      <c r="A15" s="13" t="s">
        <v>13</v>
      </c>
      <c r="B15" t="s">
        <v>19</v>
      </c>
      <c r="C15" t="s">
        <v>2</v>
      </c>
      <c r="D15" s="10">
        <f>'SYVbT-freight'!B$2/SUM('SYVbT-freight'!B$2:H$2)</f>
        <v>0</v>
      </c>
      <c r="E15" s="10">
        <v>0.15</v>
      </c>
      <c r="F15" s="15" t="str">
        <f t="shared" ref="F15:F46" si="4">IF(D15=E15,"n/a",IF(OR(C15="battery electric vehicle",C15="plugin hybrid vehicle"),"s-curve","linear"))</f>
        <v>s-curve</v>
      </c>
      <c r="H15" s="10">
        <f t="shared" si="3"/>
        <v>0</v>
      </c>
      <c r="I15">
        <f>IF($F15="s-curve",$D15+($E15-$D15)*$I$2/(1+EXP($I$3*(COUNT($H$7:I$7)+$I$4))),TREND($D15:$E15,$D$7:$E$7,I$7))</f>
        <v>2.9760458601116261E-3</v>
      </c>
      <c r="J15">
        <f>IF($F15="s-curve",$D15+($E15-$D15)*$I$2/(1+EXP($I$3*(COUNT($H$7:J$7)+$I$4))),TREND($D15:$E15,$D$7:$E$7,J$7))</f>
        <v>3.9895490365298792E-3</v>
      </c>
      <c r="K15">
        <f>IF($F15="s-curve",$D15+($E15-$D15)*$I$2/(1+EXP($I$3*(COUNT($H$7:K$7)+$I$4))),TREND($D15:$E15,$D$7:$E$7,K$7))</f>
        <v>5.3356783908954262E-3</v>
      </c>
      <c r="L15">
        <f>IF($F15="s-curve",$D15+($E15-$D15)*$I$2/(1+EXP($I$3*(COUNT($H$7:L$7)+$I$4))),TREND($D15:$E15,$D$7:$E$7,L$7))</f>
        <v>7.1138809766350172E-3</v>
      </c>
      <c r="M15">
        <f>IF($F15="s-curve",$D15+($E15-$D15)*$I$2/(1+EXP($I$3*(COUNT($H$7:M$7)+$I$4))),TREND($D15:$E15,$D$7:$E$7,M$7))</f>
        <v>9.4460034085494752E-3</v>
      </c>
      <c r="N15">
        <f>IF($F15="s-curve",$D15+($E15-$D15)*$I$2/(1+EXP($I$3*(COUNT($H$7:N$7)+$I$4))),TREND($D15:$E15,$D$7:$E$7,N$7))</f>
        <v>1.2475904474088355E-2</v>
      </c>
      <c r="O15">
        <f>IF($F15="s-curve",$D15+($E15-$D15)*$I$2/(1+EXP($I$3*(COUNT($H$7:O$7)+$I$4))),TREND($D15:$E15,$D$7:$E$7,O$7))</f>
        <v>1.6364523179341936E-2</v>
      </c>
      <c r="P15">
        <f>IF($F15="s-curve",$D15+($E15-$D15)*$I$2/(1+EXP($I$3*(COUNT($H$7:P$7)+$I$4))),TREND($D15:$E15,$D$7:$E$7,P$7))</f>
        <v>2.1277659735073173E-2</v>
      </c>
      <c r="Q15">
        <f>IF($F15="s-curve",$D15+($E15-$D15)*$I$2/(1+EXP($I$3*(COUNT($H$7:Q$7)+$I$4))),TREND($D15:$E15,$D$7:$E$7,Q$7))</f>
        <v>2.7363828570953451E-2</v>
      </c>
      <c r="R15">
        <f>IF($F15="s-curve",$D15+($E15-$D15)*$I$2/(1+EXP($I$3*(COUNT($H$7:R$7)+$I$4))),TREND($D15:$E15,$D$7:$E$7,R$7))</f>
        <v>3.4721282475147351E-2</v>
      </c>
      <c r="S15">
        <f>IF($F15="s-curve",$D15+($E15-$D15)*$I$2/(1+EXP($I$3*(COUNT($H$7:S$7)+$I$4))),TREND($D15:$E15,$D$7:$E$7,S$7))</f>
        <v>4.3357574606249408E-2</v>
      </c>
      <c r="T15">
        <f>IF($F15="s-curve",$D15+($E15-$D15)*$I$2/(1+EXP($I$3*(COUNT($H$7:T$7)+$I$4))),TREND($D15:$E15,$D$7:$E$7,T$7))</f>
        <v>5.3151554066130681E-2</v>
      </c>
      <c r="U15">
        <f>IF($F15="s-curve",$D15+($E15-$D15)*$I$2/(1+EXP($I$3*(COUNT($H$7:U$7)+$I$4))),TREND($D15:$E15,$D$7:$E$7,U$7))</f>
        <v>6.3833622478251154E-2</v>
      </c>
      <c r="V15">
        <f>IF($F15="s-curve",$D15+($E15-$D15)*$I$2/(1+EXP($I$3*(COUNT($H$7:V$7)+$I$4))),TREND($D15:$E15,$D$7:$E$7,V$7))</f>
        <v>7.4999999999999997E-2</v>
      </c>
      <c r="W15">
        <f>IF($F15="s-curve",$D15+($E15-$D15)*$I$2/(1+EXP($I$3*(COUNT($H$7:W$7)+$I$4))),TREND($D15:$E15,$D$7:$E$7,W$7))</f>
        <v>8.6166377521748855E-2</v>
      </c>
      <c r="X15">
        <f>IF($F15="s-curve",$D15+($E15-$D15)*$I$2/(1+EXP($I$3*(COUNT($H$7:X$7)+$I$4))),TREND($D15:$E15,$D$7:$E$7,X$7))</f>
        <v>9.6848445933869307E-2</v>
      </c>
      <c r="Y15">
        <f>IF($F15="s-curve",$D15+($E15-$D15)*$I$2/(1+EXP($I$3*(COUNT($H$7:Y$7)+$I$4))),TREND($D15:$E15,$D$7:$E$7,Y$7))</f>
        <v>0.10664242539375059</v>
      </c>
      <c r="Z15">
        <f>IF($F15="s-curve",$D15+($E15-$D15)*$I$2/(1+EXP($I$3*(COUNT($H$7:Z$7)+$I$4))),TREND($D15:$E15,$D$7:$E$7,Z$7))</f>
        <v>0.11527871752485264</v>
      </c>
      <c r="AA15">
        <f>IF($F15="s-curve",$D15+($E15-$D15)*$I$2/(1+EXP($I$3*(COUNT($H$7:AA$7)+$I$4))),TREND($D15:$E15,$D$7:$E$7,AA$7))</f>
        <v>0.12263617142904654</v>
      </c>
      <c r="AB15">
        <f>IF($F15="s-curve",$D15+($E15-$D15)*$I$2/(1+EXP($I$3*(COUNT($H$7:AB$7)+$I$4))),TREND($D15:$E15,$D$7:$E$7,AB$7))</f>
        <v>0.12872234026492685</v>
      </c>
      <c r="AC15">
        <f>IF($F15="s-curve",$D15+($E15-$D15)*$I$2/(1+EXP($I$3*(COUNT($H$7:AC$7)+$I$4))),TREND($D15:$E15,$D$7:$E$7,AC$7))</f>
        <v>0.13363547682065807</v>
      </c>
      <c r="AD15">
        <f>IF($F15="s-curve",$D15+($E15-$D15)*$I$2/(1+EXP($I$3*(COUNT($H$7:AD$7)+$I$4))),TREND($D15:$E15,$D$7:$E$7,AD$7))</f>
        <v>0.13752409552591163</v>
      </c>
      <c r="AE15">
        <f>IF($F15="s-curve",$D15+($E15-$D15)*$I$2/(1+EXP($I$3*(COUNT($H$7:AE$7)+$I$4))),TREND($D15:$E15,$D$7:$E$7,AE$7))</f>
        <v>0.14055399659145051</v>
      </c>
      <c r="AF15">
        <f>IF($F15="s-curve",$D15+($E15-$D15)*$I$2/(1+EXP($I$3*(COUNT($H$7:AF$7)+$I$4))),TREND($D15:$E15,$D$7:$E$7,AF$7))</f>
        <v>0.14288611902336498</v>
      </c>
      <c r="AG15">
        <f>IF($F15="s-curve",$D15+($E15-$D15)*$I$2/(1+EXP($I$3*(COUNT($H$7:AG$7)+$I$4))),TREND($D15:$E15,$D$7:$E$7,AG$7))</f>
        <v>0.14466432160910458</v>
      </c>
      <c r="AH15">
        <f>IF($F15="s-curve",$D15+($E15-$D15)*$I$2/(1+EXP($I$3*(COUNT($H$7:AH$7)+$I$4))),TREND($D15:$E15,$D$7:$E$7,AH$7))</f>
        <v>0.1460104509634701</v>
      </c>
      <c r="AI15">
        <f>IF($F15="s-curve",$D15+($E15-$D15)*$I$2/(1+EXP($I$3*(COUNT($H$7:AI$7)+$I$4))),TREND($D15:$E15,$D$7:$E$7,AI$7))</f>
        <v>0.14702395413988836</v>
      </c>
      <c r="AJ15">
        <f>IF($F15="s-curve",$D15+($E15-$D15)*$I$2/(1+EXP($I$3*(COUNT($H$7:AJ$7)+$I$4))),TREND($D15:$E15,$D$7:$E$7,AJ$7))</f>
        <v>0.14778389524600904</v>
      </c>
      <c r="AK15">
        <f>IF($F15="s-curve",$D15+($E15-$D15)*$I$2/(1+EXP($I$3*(COUNT($H$7:AK$7)+$I$4))),TREND($D15:$E15,$D$7:$E$7,AK$7))</f>
        <v>0.14835195860541103</v>
      </c>
      <c r="AL15">
        <f>IF($F15="s-curve",$D15+($E15-$D15)*$I$2/(1+EXP($I$3*(COUNT($H$7:AL$7)+$I$4))),TREND($D15:$E15,$D$7:$E$7,AL$7))</f>
        <v>0.14877561432702602</v>
      </c>
      <c r="AM15">
        <f>IF($F15="s-curve",$D15+($E15-$D15)*$I$2/(1+EXP($I$3*(COUNT($H$7:AM$7)+$I$4))),TREND($D15:$E15,$D$7:$E$7,AM$7))</f>
        <v>0.14909102977626237</v>
      </c>
      <c r="AN15">
        <f>IF($F15="s-curve",$D15+($E15-$D15)*$I$2/(1+EXP($I$3*(COUNT($H$7:AN$7)+$I$4))),TREND($D15:$E15,$D$7:$E$7,AN$7))</f>
        <v>0.14932555902585881</v>
      </c>
      <c r="AO15">
        <f>IF($F15="s-curve",$D15+($E15-$D15)*$I$2/(1+EXP($I$3*(COUNT($H$7:AO$7)+$I$4))),TREND($D15:$E15,$D$7:$E$7,AO$7))</f>
        <v>0.14949977890388799</v>
      </c>
      <c r="AP15">
        <f>IF($F15="s-curve",$D15+($E15-$D15)*$I$2/(1+EXP($I$3*(COUNT($H$7:AP$7)+$I$4))),TREND($D15:$E15,$D$7:$E$7,AP$7))</f>
        <v>0.1496291065265048</v>
      </c>
    </row>
    <row r="16" spans="1:42" x14ac:dyDescent="0.25">
      <c r="C16" t="s">
        <v>3</v>
      </c>
      <c r="D16" s="4">
        <f>D9</f>
        <v>2.6163522012578631E-2</v>
      </c>
      <c r="E16" s="10">
        <f>MIN(1,D16*'India Assumptions'!$A$10)</f>
        <v>1.3081761006289315E-2</v>
      </c>
      <c r="F16" s="15" t="str">
        <f t="shared" si="4"/>
        <v>linear</v>
      </c>
      <c r="H16" s="10">
        <f t="shared" si="3"/>
        <v>2.6163522012578631E-2</v>
      </c>
      <c r="I16">
        <f>IF($F16="s-curve",$D16+($E16-$D16)*$I$2/(1+EXP($I$3*(COUNT($H$7:I$7)+$I$4))),TREND($D16:$E16,$D$7:$E$7,I$7))</f>
        <v>2.5778764335922966E-2</v>
      </c>
      <c r="J16">
        <f>IF($F16="s-curve",$D16+($E16-$D16)*$I$2/(1+EXP($I$3*(COUNT($H$7:J$7)+$I$4))),TREND($D16:$E16,$D$7:$E$7,J$7))</f>
        <v>2.5394006659267387E-2</v>
      </c>
      <c r="K16">
        <f>IF($F16="s-curve",$D16+($E16-$D16)*$I$2/(1+EXP($I$3*(COUNT($H$7:K$7)+$I$4))),TREND($D16:$E16,$D$7:$E$7,K$7))</f>
        <v>2.5009248982611809E-2</v>
      </c>
      <c r="L16">
        <f>IF($F16="s-curve",$D16+($E16-$D16)*$I$2/(1+EXP($I$3*(COUNT($H$7:L$7)+$I$4))),TREND($D16:$E16,$D$7:$E$7,L$7))</f>
        <v>2.4624491305956231E-2</v>
      </c>
      <c r="M16">
        <f>IF($F16="s-curve",$D16+($E16-$D16)*$I$2/(1+EXP($I$3*(COUNT($H$7:M$7)+$I$4))),TREND($D16:$E16,$D$7:$E$7,M$7))</f>
        <v>2.4239733629300764E-2</v>
      </c>
      <c r="N16">
        <f>IF($F16="s-curve",$D16+($E16-$D16)*$I$2/(1+EXP($I$3*(COUNT($H$7:N$7)+$I$4))),TREND($D16:$E16,$D$7:$E$7,N$7))</f>
        <v>2.3854975952645185E-2</v>
      </c>
      <c r="O16">
        <f>IF($F16="s-curve",$D16+($E16-$D16)*$I$2/(1+EXP($I$3*(COUNT($H$7:O$7)+$I$4))),TREND($D16:$E16,$D$7:$E$7,O$7))</f>
        <v>2.3470218275989607E-2</v>
      </c>
      <c r="P16">
        <f>IF($F16="s-curve",$D16+($E16-$D16)*$I$2/(1+EXP($I$3*(COUNT($H$7:P$7)+$I$4))),TREND($D16:$E16,$D$7:$E$7,P$7))</f>
        <v>2.3085460599334029E-2</v>
      </c>
      <c r="Q16">
        <f>IF($F16="s-curve",$D16+($E16-$D16)*$I$2/(1+EXP($I$3*(COUNT($H$7:Q$7)+$I$4))),TREND($D16:$E16,$D$7:$E$7,Q$7))</f>
        <v>2.2700702922678451E-2</v>
      </c>
      <c r="R16">
        <f>IF($F16="s-curve",$D16+($E16-$D16)*$I$2/(1+EXP($I$3*(COUNT($H$7:R$7)+$I$4))),TREND($D16:$E16,$D$7:$E$7,R$7))</f>
        <v>2.2315945246022872E-2</v>
      </c>
      <c r="S16">
        <f>IF($F16="s-curve",$D16+($E16-$D16)*$I$2/(1+EXP($I$3*(COUNT($H$7:S$7)+$I$4))),TREND($D16:$E16,$D$7:$E$7,S$7))</f>
        <v>2.1931187569367294E-2</v>
      </c>
      <c r="T16">
        <f>IF($F16="s-curve",$D16+($E16-$D16)*$I$2/(1+EXP($I$3*(COUNT($H$7:T$7)+$I$4))),TREND($D16:$E16,$D$7:$E$7,T$7))</f>
        <v>2.1546429892711716E-2</v>
      </c>
      <c r="U16">
        <f>IF($F16="s-curve",$D16+($E16-$D16)*$I$2/(1+EXP($I$3*(COUNT($H$7:U$7)+$I$4))),TREND($D16:$E16,$D$7:$E$7,U$7))</f>
        <v>2.1161672216056138E-2</v>
      </c>
      <c r="V16">
        <f>IF($F16="s-curve",$D16+($E16-$D16)*$I$2/(1+EXP($I$3*(COUNT($H$7:V$7)+$I$4))),TREND($D16:$E16,$D$7:$E$7,V$7))</f>
        <v>2.0776914539400559E-2</v>
      </c>
      <c r="W16">
        <f>IF($F16="s-curve",$D16+($E16-$D16)*$I$2/(1+EXP($I$3*(COUNT($H$7:W$7)+$I$4))),TREND($D16:$E16,$D$7:$E$7,W$7))</f>
        <v>2.0392156862744981E-2</v>
      </c>
      <c r="X16">
        <f>IF($F16="s-curve",$D16+($E16-$D16)*$I$2/(1+EXP($I$3*(COUNT($H$7:X$7)+$I$4))),TREND($D16:$E16,$D$7:$E$7,X$7))</f>
        <v>2.0007399186089514E-2</v>
      </c>
      <c r="Y16">
        <f>IF($F16="s-curve",$D16+($E16-$D16)*$I$2/(1+EXP($I$3*(COUNT($H$7:Y$7)+$I$4))),TREND($D16:$E16,$D$7:$E$7,Y$7))</f>
        <v>1.9622641509433936E-2</v>
      </c>
      <c r="Z16">
        <f>IF($F16="s-curve",$D16+($E16-$D16)*$I$2/(1+EXP($I$3*(COUNT($H$7:Z$7)+$I$4))),TREND($D16:$E16,$D$7:$E$7,Z$7))</f>
        <v>1.9237883832778357E-2</v>
      </c>
      <c r="AA16">
        <f>IF($F16="s-curve",$D16+($E16-$D16)*$I$2/(1+EXP($I$3*(COUNT($H$7:AA$7)+$I$4))),TREND($D16:$E16,$D$7:$E$7,AA$7))</f>
        <v>1.8853126156122779E-2</v>
      </c>
      <c r="AB16">
        <f>IF($F16="s-curve",$D16+($E16-$D16)*$I$2/(1+EXP($I$3*(COUNT($H$7:AB$7)+$I$4))),TREND($D16:$E16,$D$7:$E$7,AB$7))</f>
        <v>1.8468368479467201E-2</v>
      </c>
      <c r="AC16">
        <f>IF($F16="s-curve",$D16+($E16-$D16)*$I$2/(1+EXP($I$3*(COUNT($H$7:AC$7)+$I$4))),TREND($D16:$E16,$D$7:$E$7,AC$7))</f>
        <v>1.8083610802811623E-2</v>
      </c>
      <c r="AD16">
        <f>IF($F16="s-curve",$D16+($E16-$D16)*$I$2/(1+EXP($I$3*(COUNT($H$7:AD$7)+$I$4))),TREND($D16:$E16,$D$7:$E$7,AD$7))</f>
        <v>1.7698853126156044E-2</v>
      </c>
      <c r="AE16">
        <f>IF($F16="s-curve",$D16+($E16-$D16)*$I$2/(1+EXP($I$3*(COUNT($H$7:AE$7)+$I$4))),TREND($D16:$E16,$D$7:$E$7,AE$7))</f>
        <v>1.7314095449500466E-2</v>
      </c>
      <c r="AF16">
        <f>IF($F16="s-curve",$D16+($E16-$D16)*$I$2/(1+EXP($I$3*(COUNT($H$7:AF$7)+$I$4))),TREND($D16:$E16,$D$7:$E$7,AF$7))</f>
        <v>1.6929337772844888E-2</v>
      </c>
      <c r="AG16">
        <f>IF($F16="s-curve",$D16+($E16-$D16)*$I$2/(1+EXP($I$3*(COUNT($H$7:AG$7)+$I$4))),TREND($D16:$E16,$D$7:$E$7,AG$7))</f>
        <v>1.654458009618931E-2</v>
      </c>
      <c r="AH16">
        <f>IF($F16="s-curve",$D16+($E16-$D16)*$I$2/(1+EXP($I$3*(COUNT($H$7:AH$7)+$I$4))),TREND($D16:$E16,$D$7:$E$7,AH$7))</f>
        <v>1.6159822419533731E-2</v>
      </c>
      <c r="AI16">
        <f>IF($F16="s-curve",$D16+($E16-$D16)*$I$2/(1+EXP($I$3*(COUNT($H$7:AI$7)+$I$4))),TREND($D16:$E16,$D$7:$E$7,AI$7))</f>
        <v>1.5775064742878264E-2</v>
      </c>
      <c r="AJ16">
        <f>IF($F16="s-curve",$D16+($E16-$D16)*$I$2/(1+EXP($I$3*(COUNT($H$7:AJ$7)+$I$4))),TREND($D16:$E16,$D$7:$E$7,AJ$7))</f>
        <v>1.5390307066222686E-2</v>
      </c>
      <c r="AK16">
        <f>IF($F16="s-curve",$D16+($E16-$D16)*$I$2/(1+EXP($I$3*(COUNT($H$7:AK$7)+$I$4))),TREND($D16:$E16,$D$7:$E$7,AK$7))</f>
        <v>1.5005549389567108E-2</v>
      </c>
      <c r="AL16">
        <f>IF($F16="s-curve",$D16+($E16-$D16)*$I$2/(1+EXP($I$3*(COUNT($H$7:AL$7)+$I$4))),TREND($D16:$E16,$D$7:$E$7,AL$7))</f>
        <v>1.4620791712911529E-2</v>
      </c>
      <c r="AM16">
        <f>IF($F16="s-curve",$D16+($E16-$D16)*$I$2/(1+EXP($I$3*(COUNT($H$7:AM$7)+$I$4))),TREND($D16:$E16,$D$7:$E$7,AM$7))</f>
        <v>1.4236034036255951E-2</v>
      </c>
      <c r="AN16">
        <f>IF($F16="s-curve",$D16+($E16-$D16)*$I$2/(1+EXP($I$3*(COUNT($H$7:AN$7)+$I$4))),TREND($D16:$E16,$D$7:$E$7,AN$7))</f>
        <v>1.3851276359600373E-2</v>
      </c>
      <c r="AO16">
        <f>IF($F16="s-curve",$D16+($E16-$D16)*$I$2/(1+EXP($I$3*(COUNT($H$7:AO$7)+$I$4))),TREND($D16:$E16,$D$7:$E$7,AO$7))</f>
        <v>1.3466518682944795E-2</v>
      </c>
      <c r="AP16">
        <f>IF($F16="s-curve",$D16+($E16-$D16)*$I$2/(1+EXP($I$3*(COUNT($H$7:AP$7)+$I$4))),TREND($D16:$E16,$D$7:$E$7,AP$7))</f>
        <v>1.3081761006289216E-2</v>
      </c>
    </row>
    <row r="17" spans="1:42" x14ac:dyDescent="0.25">
      <c r="C17" t="s">
        <v>4</v>
      </c>
      <c r="D17" s="10">
        <f>'SYVbT-freight'!D$2/SUM('SYVbT-freight'!B$2:H$2)</f>
        <v>0</v>
      </c>
      <c r="E17" s="10">
        <f>MIN(1,D17*'India Assumptions'!$A$4)</f>
        <v>0</v>
      </c>
      <c r="F17" s="15" t="str">
        <f t="shared" si="4"/>
        <v>n/a</v>
      </c>
      <c r="H17" s="10">
        <f t="shared" si="3"/>
        <v>0</v>
      </c>
      <c r="I17">
        <f>IF($F17="s-curve",$D17+($E17-$D17)*$I$2/(1+EXP($I$3*(COUNT($H$7:I$7)+$I$4))),TREND($D17:$E17,$D$7:$E$7,I$7))</f>
        <v>0</v>
      </c>
      <c r="J17">
        <f>IF($F17="s-curve",$D17+($E17-$D17)*$I$2/(1+EXP($I$3*(COUNT($H$7:J$7)+$I$4))),TREND($D17:$E17,$D$7:$E$7,J$7))</f>
        <v>0</v>
      </c>
      <c r="K17">
        <f>IF($F17="s-curve",$D17+($E17-$D17)*$I$2/(1+EXP($I$3*(COUNT($H$7:K$7)+$I$4))),TREND($D17:$E17,$D$7:$E$7,K$7))</f>
        <v>0</v>
      </c>
      <c r="L17">
        <f>IF($F17="s-curve",$D17+($E17-$D17)*$I$2/(1+EXP($I$3*(COUNT($H$7:L$7)+$I$4))),TREND($D17:$E17,$D$7:$E$7,L$7))</f>
        <v>0</v>
      </c>
      <c r="M17">
        <f>IF($F17="s-curve",$D17+($E17-$D17)*$I$2/(1+EXP($I$3*(COUNT($H$7:M$7)+$I$4))),TREND($D17:$E17,$D$7:$E$7,M$7))</f>
        <v>0</v>
      </c>
      <c r="N17">
        <f>IF($F17="s-curve",$D17+($E17-$D17)*$I$2/(1+EXP($I$3*(COUNT($H$7:N$7)+$I$4))),TREND($D17:$E17,$D$7:$E$7,N$7))</f>
        <v>0</v>
      </c>
      <c r="O17">
        <f>IF($F17="s-curve",$D17+($E17-$D17)*$I$2/(1+EXP($I$3*(COUNT($H$7:O$7)+$I$4))),TREND($D17:$E17,$D$7:$E$7,O$7))</f>
        <v>0</v>
      </c>
      <c r="P17">
        <f>IF($F17="s-curve",$D17+($E17-$D17)*$I$2/(1+EXP($I$3*(COUNT($H$7:P$7)+$I$4))),TREND($D17:$E17,$D$7:$E$7,P$7))</f>
        <v>0</v>
      </c>
      <c r="Q17">
        <f>IF($F17="s-curve",$D17+($E17-$D17)*$I$2/(1+EXP($I$3*(COUNT($H$7:Q$7)+$I$4))),TREND($D17:$E17,$D$7:$E$7,Q$7))</f>
        <v>0</v>
      </c>
      <c r="R17">
        <f>IF($F17="s-curve",$D17+($E17-$D17)*$I$2/(1+EXP($I$3*(COUNT($H$7:R$7)+$I$4))),TREND($D17:$E17,$D$7:$E$7,R$7))</f>
        <v>0</v>
      </c>
      <c r="S17">
        <f>IF($F17="s-curve",$D17+($E17-$D17)*$I$2/(1+EXP($I$3*(COUNT($H$7:S$7)+$I$4))),TREND($D17:$E17,$D$7:$E$7,S$7))</f>
        <v>0</v>
      </c>
      <c r="T17">
        <f>IF($F17="s-curve",$D17+($E17-$D17)*$I$2/(1+EXP($I$3*(COUNT($H$7:T$7)+$I$4))),TREND($D17:$E17,$D$7:$E$7,T$7))</f>
        <v>0</v>
      </c>
      <c r="U17">
        <f>IF($F17="s-curve",$D17+($E17-$D17)*$I$2/(1+EXP($I$3*(COUNT($H$7:U$7)+$I$4))),TREND($D17:$E17,$D$7:$E$7,U$7))</f>
        <v>0</v>
      </c>
      <c r="V17">
        <f>IF($F17="s-curve",$D17+($E17-$D17)*$I$2/(1+EXP($I$3*(COUNT($H$7:V$7)+$I$4))),TREND($D17:$E17,$D$7:$E$7,V$7))</f>
        <v>0</v>
      </c>
      <c r="W17">
        <f>IF($F17="s-curve",$D17+($E17-$D17)*$I$2/(1+EXP($I$3*(COUNT($H$7:W$7)+$I$4))),TREND($D17:$E17,$D$7:$E$7,W$7))</f>
        <v>0</v>
      </c>
      <c r="X17">
        <f>IF($F17="s-curve",$D17+($E17-$D17)*$I$2/(1+EXP($I$3*(COUNT($H$7:X$7)+$I$4))),TREND($D17:$E17,$D$7:$E$7,X$7))</f>
        <v>0</v>
      </c>
      <c r="Y17">
        <f>IF($F17="s-curve",$D17+($E17-$D17)*$I$2/(1+EXP($I$3*(COUNT($H$7:Y$7)+$I$4))),TREND($D17:$E17,$D$7:$E$7,Y$7))</f>
        <v>0</v>
      </c>
      <c r="Z17">
        <f>IF($F17="s-curve",$D17+($E17-$D17)*$I$2/(1+EXP($I$3*(COUNT($H$7:Z$7)+$I$4))),TREND($D17:$E17,$D$7:$E$7,Z$7))</f>
        <v>0</v>
      </c>
      <c r="AA17">
        <f>IF($F17="s-curve",$D17+($E17-$D17)*$I$2/(1+EXP($I$3*(COUNT($H$7:AA$7)+$I$4))),TREND($D17:$E17,$D$7:$E$7,AA$7))</f>
        <v>0</v>
      </c>
      <c r="AB17">
        <f>IF($F17="s-curve",$D17+($E17-$D17)*$I$2/(1+EXP($I$3*(COUNT($H$7:AB$7)+$I$4))),TREND($D17:$E17,$D$7:$E$7,AB$7))</f>
        <v>0</v>
      </c>
      <c r="AC17">
        <f>IF($F17="s-curve",$D17+($E17-$D17)*$I$2/(1+EXP($I$3*(COUNT($H$7:AC$7)+$I$4))),TREND($D17:$E17,$D$7:$E$7,AC$7))</f>
        <v>0</v>
      </c>
      <c r="AD17">
        <f>IF($F17="s-curve",$D17+($E17-$D17)*$I$2/(1+EXP($I$3*(COUNT($H$7:AD$7)+$I$4))),TREND($D17:$E17,$D$7:$E$7,AD$7))</f>
        <v>0</v>
      </c>
      <c r="AE17">
        <f>IF($F17="s-curve",$D17+($E17-$D17)*$I$2/(1+EXP($I$3*(COUNT($H$7:AE$7)+$I$4))),TREND($D17:$E17,$D$7:$E$7,AE$7))</f>
        <v>0</v>
      </c>
      <c r="AF17">
        <f>IF($F17="s-curve",$D17+($E17-$D17)*$I$2/(1+EXP($I$3*(COUNT($H$7:AF$7)+$I$4))),TREND($D17:$E17,$D$7:$E$7,AF$7))</f>
        <v>0</v>
      </c>
      <c r="AG17">
        <f>IF($F17="s-curve",$D17+($E17-$D17)*$I$2/(1+EXP($I$3*(COUNT($H$7:AG$7)+$I$4))),TREND($D17:$E17,$D$7:$E$7,AG$7))</f>
        <v>0</v>
      </c>
      <c r="AH17">
        <f>IF($F17="s-curve",$D17+($E17-$D17)*$I$2/(1+EXP($I$3*(COUNT($H$7:AH$7)+$I$4))),TREND($D17:$E17,$D$7:$E$7,AH$7))</f>
        <v>0</v>
      </c>
      <c r="AI17">
        <f>IF($F17="s-curve",$D17+($E17-$D17)*$I$2/(1+EXP($I$3*(COUNT($H$7:AI$7)+$I$4))),TREND($D17:$E17,$D$7:$E$7,AI$7))</f>
        <v>0</v>
      </c>
      <c r="AJ17">
        <f>IF($F17="s-curve",$D17+($E17-$D17)*$I$2/(1+EXP($I$3*(COUNT($H$7:AJ$7)+$I$4))),TREND($D17:$E17,$D$7:$E$7,AJ$7))</f>
        <v>0</v>
      </c>
      <c r="AK17">
        <f>IF($F17="s-curve",$D17+($E17-$D17)*$I$2/(1+EXP($I$3*(COUNT($H$7:AK$7)+$I$4))),TREND($D17:$E17,$D$7:$E$7,AK$7))</f>
        <v>0</v>
      </c>
      <c r="AL17">
        <f>IF($F17="s-curve",$D17+($E17-$D17)*$I$2/(1+EXP($I$3*(COUNT($H$7:AL$7)+$I$4))),TREND($D17:$E17,$D$7:$E$7,AL$7))</f>
        <v>0</v>
      </c>
      <c r="AM17">
        <f>IF($F17="s-curve",$D17+($E17-$D17)*$I$2/(1+EXP($I$3*(COUNT($H$7:AM$7)+$I$4))),TREND($D17:$E17,$D$7:$E$7,AM$7))</f>
        <v>0</v>
      </c>
      <c r="AN17">
        <f>IF($F17="s-curve",$D17+($E17-$D17)*$I$2/(1+EXP($I$3*(COUNT($H$7:AN$7)+$I$4))),TREND($D17:$E17,$D$7:$E$7,AN$7))</f>
        <v>0</v>
      </c>
      <c r="AO17">
        <f>IF($F17="s-curve",$D17+($E17-$D17)*$I$2/(1+EXP($I$3*(COUNT($H$7:AO$7)+$I$4))),TREND($D17:$E17,$D$7:$E$7,AO$7))</f>
        <v>0</v>
      </c>
      <c r="AP17">
        <f>IF($F17="s-curve",$D17+($E17-$D17)*$I$2/(1+EXP($I$3*(COUNT($H$7:AP$7)+$I$4))),TREND($D17:$E17,$D$7:$E$7,AP$7))</f>
        <v>0</v>
      </c>
    </row>
    <row r="18" spans="1:42" x14ac:dyDescent="0.25">
      <c r="C18" t="s">
        <v>5</v>
      </c>
      <c r="D18" s="10">
        <f>'SYVbT-freight'!E$2/SUM('SYVbT-freight'!B$2:H$2)</f>
        <v>1</v>
      </c>
      <c r="E18" s="10">
        <f>MIN(1,D18*'India Assumptions'!$A$4)</f>
        <v>1</v>
      </c>
      <c r="F18" s="15" t="str">
        <f t="shared" si="4"/>
        <v>n/a</v>
      </c>
      <c r="H18" s="10">
        <f t="shared" si="3"/>
        <v>1</v>
      </c>
      <c r="I18">
        <f>IF($F18="s-curve",$D18+($E18-$D18)*$I$2/(1+EXP($I$3*(COUNT($H$7:I$7)+$I$4))),TREND($D18:$E18,$D$7:$E$7,I$7))</f>
        <v>1</v>
      </c>
      <c r="J18">
        <f>IF($F18="s-curve",$D18+($E18-$D18)*$I$2/(1+EXP($I$3*(COUNT($H$7:J$7)+$I$4))),TREND($D18:$E18,$D$7:$E$7,J$7))</f>
        <v>1</v>
      </c>
      <c r="K18">
        <f>IF($F18="s-curve",$D18+($E18-$D18)*$I$2/(1+EXP($I$3*(COUNT($H$7:K$7)+$I$4))),TREND($D18:$E18,$D$7:$E$7,K$7))</f>
        <v>1</v>
      </c>
      <c r="L18">
        <f>IF($F18="s-curve",$D18+($E18-$D18)*$I$2/(1+EXP($I$3*(COUNT($H$7:L$7)+$I$4))),TREND($D18:$E18,$D$7:$E$7,L$7))</f>
        <v>1</v>
      </c>
      <c r="M18">
        <f>IF($F18="s-curve",$D18+($E18-$D18)*$I$2/(1+EXP($I$3*(COUNT($H$7:M$7)+$I$4))),TREND($D18:$E18,$D$7:$E$7,M$7))</f>
        <v>1</v>
      </c>
      <c r="N18">
        <f>IF($F18="s-curve",$D18+($E18-$D18)*$I$2/(1+EXP($I$3*(COUNT($H$7:N$7)+$I$4))),TREND($D18:$E18,$D$7:$E$7,N$7))</f>
        <v>1</v>
      </c>
      <c r="O18">
        <f>IF($F18="s-curve",$D18+($E18-$D18)*$I$2/(1+EXP($I$3*(COUNT($H$7:O$7)+$I$4))),TREND($D18:$E18,$D$7:$E$7,O$7))</f>
        <v>1</v>
      </c>
      <c r="P18">
        <f>IF($F18="s-curve",$D18+($E18-$D18)*$I$2/(1+EXP($I$3*(COUNT($H$7:P$7)+$I$4))),TREND($D18:$E18,$D$7:$E$7,P$7))</f>
        <v>1</v>
      </c>
      <c r="Q18">
        <f>IF($F18="s-curve",$D18+($E18-$D18)*$I$2/(1+EXP($I$3*(COUNT($H$7:Q$7)+$I$4))),TREND($D18:$E18,$D$7:$E$7,Q$7))</f>
        <v>1</v>
      </c>
      <c r="R18">
        <f>IF($F18="s-curve",$D18+($E18-$D18)*$I$2/(1+EXP($I$3*(COUNT($H$7:R$7)+$I$4))),TREND($D18:$E18,$D$7:$E$7,R$7))</f>
        <v>1</v>
      </c>
      <c r="S18">
        <f>IF($F18="s-curve",$D18+($E18-$D18)*$I$2/(1+EXP($I$3*(COUNT($H$7:S$7)+$I$4))),TREND($D18:$E18,$D$7:$E$7,S$7))</f>
        <v>1</v>
      </c>
      <c r="T18">
        <f>IF($F18="s-curve",$D18+($E18-$D18)*$I$2/(1+EXP($I$3*(COUNT($H$7:T$7)+$I$4))),TREND($D18:$E18,$D$7:$E$7,T$7))</f>
        <v>1</v>
      </c>
      <c r="U18">
        <f>IF($F18="s-curve",$D18+($E18-$D18)*$I$2/(1+EXP($I$3*(COUNT($H$7:U$7)+$I$4))),TREND($D18:$E18,$D$7:$E$7,U$7))</f>
        <v>1</v>
      </c>
      <c r="V18">
        <f>IF($F18="s-curve",$D18+($E18-$D18)*$I$2/(1+EXP($I$3*(COUNT($H$7:V$7)+$I$4))),TREND($D18:$E18,$D$7:$E$7,V$7))</f>
        <v>1</v>
      </c>
      <c r="W18">
        <f>IF($F18="s-curve",$D18+($E18-$D18)*$I$2/(1+EXP($I$3*(COUNT($H$7:W$7)+$I$4))),TREND($D18:$E18,$D$7:$E$7,W$7))</f>
        <v>1</v>
      </c>
      <c r="X18">
        <f>IF($F18="s-curve",$D18+($E18-$D18)*$I$2/(1+EXP($I$3*(COUNT($H$7:X$7)+$I$4))),TREND($D18:$E18,$D$7:$E$7,X$7))</f>
        <v>1</v>
      </c>
      <c r="Y18">
        <f>IF($F18="s-curve",$D18+($E18-$D18)*$I$2/(1+EXP($I$3*(COUNT($H$7:Y$7)+$I$4))),TREND($D18:$E18,$D$7:$E$7,Y$7))</f>
        <v>1</v>
      </c>
      <c r="Z18">
        <f>IF($F18="s-curve",$D18+($E18-$D18)*$I$2/(1+EXP($I$3*(COUNT($H$7:Z$7)+$I$4))),TREND($D18:$E18,$D$7:$E$7,Z$7))</f>
        <v>1</v>
      </c>
      <c r="AA18">
        <f>IF($F18="s-curve",$D18+($E18-$D18)*$I$2/(1+EXP($I$3*(COUNT($H$7:AA$7)+$I$4))),TREND($D18:$E18,$D$7:$E$7,AA$7))</f>
        <v>1</v>
      </c>
      <c r="AB18">
        <f>IF($F18="s-curve",$D18+($E18-$D18)*$I$2/(1+EXP($I$3*(COUNT($H$7:AB$7)+$I$4))),TREND($D18:$E18,$D$7:$E$7,AB$7))</f>
        <v>1</v>
      </c>
      <c r="AC18">
        <f>IF($F18="s-curve",$D18+($E18-$D18)*$I$2/(1+EXP($I$3*(COUNT($H$7:AC$7)+$I$4))),TREND($D18:$E18,$D$7:$E$7,AC$7))</f>
        <v>1</v>
      </c>
      <c r="AD18">
        <f>IF($F18="s-curve",$D18+($E18-$D18)*$I$2/(1+EXP($I$3*(COUNT($H$7:AD$7)+$I$4))),TREND($D18:$E18,$D$7:$E$7,AD$7))</f>
        <v>1</v>
      </c>
      <c r="AE18">
        <f>IF($F18="s-curve",$D18+($E18-$D18)*$I$2/(1+EXP($I$3*(COUNT($H$7:AE$7)+$I$4))),TREND($D18:$E18,$D$7:$E$7,AE$7))</f>
        <v>1</v>
      </c>
      <c r="AF18">
        <f>IF($F18="s-curve",$D18+($E18-$D18)*$I$2/(1+EXP($I$3*(COUNT($H$7:AF$7)+$I$4))),TREND($D18:$E18,$D$7:$E$7,AF$7))</f>
        <v>1</v>
      </c>
      <c r="AG18">
        <f>IF($F18="s-curve",$D18+($E18-$D18)*$I$2/(1+EXP($I$3*(COUNT($H$7:AG$7)+$I$4))),TREND($D18:$E18,$D$7:$E$7,AG$7))</f>
        <v>1</v>
      </c>
      <c r="AH18">
        <f>IF($F18="s-curve",$D18+($E18-$D18)*$I$2/(1+EXP($I$3*(COUNT($H$7:AH$7)+$I$4))),TREND($D18:$E18,$D$7:$E$7,AH$7))</f>
        <v>1</v>
      </c>
      <c r="AI18">
        <f>IF($F18="s-curve",$D18+($E18-$D18)*$I$2/(1+EXP($I$3*(COUNT($H$7:AI$7)+$I$4))),TREND($D18:$E18,$D$7:$E$7,AI$7))</f>
        <v>1</v>
      </c>
      <c r="AJ18">
        <f>IF($F18="s-curve",$D18+($E18-$D18)*$I$2/(1+EXP($I$3*(COUNT($H$7:AJ$7)+$I$4))),TREND($D18:$E18,$D$7:$E$7,AJ$7))</f>
        <v>1</v>
      </c>
      <c r="AK18">
        <f>IF($F18="s-curve",$D18+($E18-$D18)*$I$2/(1+EXP($I$3*(COUNT($H$7:AK$7)+$I$4))),TREND($D18:$E18,$D$7:$E$7,AK$7))</f>
        <v>1</v>
      </c>
      <c r="AL18">
        <f>IF($F18="s-curve",$D18+($E18-$D18)*$I$2/(1+EXP($I$3*(COUNT($H$7:AL$7)+$I$4))),TREND($D18:$E18,$D$7:$E$7,AL$7))</f>
        <v>1</v>
      </c>
      <c r="AM18">
        <f>IF($F18="s-curve",$D18+($E18-$D18)*$I$2/(1+EXP($I$3*(COUNT($H$7:AM$7)+$I$4))),TREND($D18:$E18,$D$7:$E$7,AM$7))</f>
        <v>1</v>
      </c>
      <c r="AN18">
        <f>IF($F18="s-curve",$D18+($E18-$D18)*$I$2/(1+EXP($I$3*(COUNT($H$7:AN$7)+$I$4))),TREND($D18:$E18,$D$7:$E$7,AN$7))</f>
        <v>1</v>
      </c>
      <c r="AO18">
        <f>IF($F18="s-curve",$D18+($E18-$D18)*$I$2/(1+EXP($I$3*(COUNT($H$7:AO$7)+$I$4))),TREND($D18:$E18,$D$7:$E$7,AO$7))</f>
        <v>1</v>
      </c>
      <c r="AP18">
        <f>IF($F18="s-curve",$D18+($E18-$D18)*$I$2/(1+EXP($I$3*(COUNT($H$7:AP$7)+$I$4))),TREND($D18:$E18,$D$7:$E$7,AP$7))</f>
        <v>1</v>
      </c>
    </row>
    <row r="19" spans="1:42" x14ac:dyDescent="0.25">
      <c r="C19" t="s">
        <v>6</v>
      </c>
      <c r="D19" s="10">
        <f>'SYVbT-freight'!F$2/SUM('SYVbT-freight'!B$2:H$2)</f>
        <v>0</v>
      </c>
      <c r="E19" s="10">
        <v>0</v>
      </c>
      <c r="F19" s="15" t="str">
        <f t="shared" si="4"/>
        <v>n/a</v>
      </c>
      <c r="H19" s="10">
        <f t="shared" si="3"/>
        <v>0</v>
      </c>
      <c r="I19">
        <f>IF($F19="s-curve",$D19+($E19-$D19)*$I$2/(1+EXP($I$3*(COUNT($H$7:I$7)+$I$4))),TREND($D19:$E19,$D$7:$E$7,I$7))</f>
        <v>0</v>
      </c>
      <c r="J19">
        <f>IF($F19="s-curve",$D19+($E19-$D19)*$I$2/(1+EXP($I$3*(COUNT($H$7:J$7)+$I$4))),TREND($D19:$E19,$D$7:$E$7,J$7))</f>
        <v>0</v>
      </c>
      <c r="K19">
        <f>IF($F19="s-curve",$D19+($E19-$D19)*$I$2/(1+EXP($I$3*(COUNT($H$7:K$7)+$I$4))),TREND($D19:$E19,$D$7:$E$7,K$7))</f>
        <v>0</v>
      </c>
      <c r="L19">
        <f>IF($F19="s-curve",$D19+($E19-$D19)*$I$2/(1+EXP($I$3*(COUNT($H$7:L$7)+$I$4))),TREND($D19:$E19,$D$7:$E$7,L$7))</f>
        <v>0</v>
      </c>
      <c r="M19">
        <f>IF($F19="s-curve",$D19+($E19-$D19)*$I$2/(1+EXP($I$3*(COUNT($H$7:M$7)+$I$4))),TREND($D19:$E19,$D$7:$E$7,M$7))</f>
        <v>0</v>
      </c>
      <c r="N19">
        <f>IF($F19="s-curve",$D19+($E19-$D19)*$I$2/(1+EXP($I$3*(COUNT($H$7:N$7)+$I$4))),TREND($D19:$E19,$D$7:$E$7,N$7))</f>
        <v>0</v>
      </c>
      <c r="O19">
        <f>IF($F19="s-curve",$D19+($E19-$D19)*$I$2/(1+EXP($I$3*(COUNT($H$7:O$7)+$I$4))),TREND($D19:$E19,$D$7:$E$7,O$7))</f>
        <v>0</v>
      </c>
      <c r="P19">
        <f>IF($F19="s-curve",$D19+($E19-$D19)*$I$2/(1+EXP($I$3*(COUNT($H$7:P$7)+$I$4))),TREND($D19:$E19,$D$7:$E$7,P$7))</f>
        <v>0</v>
      </c>
      <c r="Q19">
        <f>IF($F19="s-curve",$D19+($E19-$D19)*$I$2/(1+EXP($I$3*(COUNT($H$7:Q$7)+$I$4))),TREND($D19:$E19,$D$7:$E$7,Q$7))</f>
        <v>0</v>
      </c>
      <c r="R19">
        <f>IF($F19="s-curve",$D19+($E19-$D19)*$I$2/(1+EXP($I$3*(COUNT($H$7:R$7)+$I$4))),TREND($D19:$E19,$D$7:$E$7,R$7))</f>
        <v>0</v>
      </c>
      <c r="S19">
        <f>IF($F19="s-curve",$D19+($E19-$D19)*$I$2/(1+EXP($I$3*(COUNT($H$7:S$7)+$I$4))),TREND($D19:$E19,$D$7:$E$7,S$7))</f>
        <v>0</v>
      </c>
      <c r="T19">
        <f>IF($F19="s-curve",$D19+($E19-$D19)*$I$2/(1+EXP($I$3*(COUNT($H$7:T$7)+$I$4))),TREND($D19:$E19,$D$7:$E$7,T$7))</f>
        <v>0</v>
      </c>
      <c r="U19">
        <f>IF($F19="s-curve",$D19+($E19-$D19)*$I$2/(1+EXP($I$3*(COUNT($H$7:U$7)+$I$4))),TREND($D19:$E19,$D$7:$E$7,U$7))</f>
        <v>0</v>
      </c>
      <c r="V19">
        <f>IF($F19="s-curve",$D19+($E19-$D19)*$I$2/(1+EXP($I$3*(COUNT($H$7:V$7)+$I$4))),TREND($D19:$E19,$D$7:$E$7,V$7))</f>
        <v>0</v>
      </c>
      <c r="W19">
        <f>IF($F19="s-curve",$D19+($E19-$D19)*$I$2/(1+EXP($I$3*(COUNT($H$7:W$7)+$I$4))),TREND($D19:$E19,$D$7:$E$7,W$7))</f>
        <v>0</v>
      </c>
      <c r="X19">
        <f>IF($F19="s-curve",$D19+($E19-$D19)*$I$2/(1+EXP($I$3*(COUNT($H$7:X$7)+$I$4))),TREND($D19:$E19,$D$7:$E$7,X$7))</f>
        <v>0</v>
      </c>
      <c r="Y19">
        <f>IF($F19="s-curve",$D19+($E19-$D19)*$I$2/(1+EXP($I$3*(COUNT($H$7:Y$7)+$I$4))),TREND($D19:$E19,$D$7:$E$7,Y$7))</f>
        <v>0</v>
      </c>
      <c r="Z19">
        <f>IF($F19="s-curve",$D19+($E19-$D19)*$I$2/(1+EXP($I$3*(COUNT($H$7:Z$7)+$I$4))),TREND($D19:$E19,$D$7:$E$7,Z$7))</f>
        <v>0</v>
      </c>
      <c r="AA19">
        <f>IF($F19="s-curve",$D19+($E19-$D19)*$I$2/(1+EXP($I$3*(COUNT($H$7:AA$7)+$I$4))),TREND($D19:$E19,$D$7:$E$7,AA$7))</f>
        <v>0</v>
      </c>
      <c r="AB19">
        <f>IF($F19="s-curve",$D19+($E19-$D19)*$I$2/(1+EXP($I$3*(COUNT($H$7:AB$7)+$I$4))),TREND($D19:$E19,$D$7:$E$7,AB$7))</f>
        <v>0</v>
      </c>
      <c r="AC19">
        <f>IF($F19="s-curve",$D19+($E19-$D19)*$I$2/(1+EXP($I$3*(COUNT($H$7:AC$7)+$I$4))),TREND($D19:$E19,$D$7:$E$7,AC$7))</f>
        <v>0</v>
      </c>
      <c r="AD19">
        <f>IF($F19="s-curve",$D19+($E19-$D19)*$I$2/(1+EXP($I$3*(COUNT($H$7:AD$7)+$I$4))),TREND($D19:$E19,$D$7:$E$7,AD$7))</f>
        <v>0</v>
      </c>
      <c r="AE19">
        <f>IF($F19="s-curve",$D19+($E19-$D19)*$I$2/(1+EXP($I$3*(COUNT($H$7:AE$7)+$I$4))),TREND($D19:$E19,$D$7:$E$7,AE$7))</f>
        <v>0</v>
      </c>
      <c r="AF19">
        <f>IF($F19="s-curve",$D19+($E19-$D19)*$I$2/(1+EXP($I$3*(COUNT($H$7:AF$7)+$I$4))),TREND($D19:$E19,$D$7:$E$7,AF$7))</f>
        <v>0</v>
      </c>
      <c r="AG19">
        <f>IF($F19="s-curve",$D19+($E19-$D19)*$I$2/(1+EXP($I$3*(COUNT($H$7:AG$7)+$I$4))),TREND($D19:$E19,$D$7:$E$7,AG$7))</f>
        <v>0</v>
      </c>
      <c r="AH19">
        <f>IF($F19="s-curve",$D19+($E19-$D19)*$I$2/(1+EXP($I$3*(COUNT($H$7:AH$7)+$I$4))),TREND($D19:$E19,$D$7:$E$7,AH$7))</f>
        <v>0</v>
      </c>
      <c r="AI19">
        <f>IF($F19="s-curve",$D19+($E19-$D19)*$I$2/(1+EXP($I$3*(COUNT($H$7:AI$7)+$I$4))),TREND($D19:$E19,$D$7:$E$7,AI$7))</f>
        <v>0</v>
      </c>
      <c r="AJ19">
        <f>IF($F19="s-curve",$D19+($E19-$D19)*$I$2/(1+EXP($I$3*(COUNT($H$7:AJ$7)+$I$4))),TREND($D19:$E19,$D$7:$E$7,AJ$7))</f>
        <v>0</v>
      </c>
      <c r="AK19">
        <f>IF($F19="s-curve",$D19+($E19-$D19)*$I$2/(1+EXP($I$3*(COUNT($H$7:AK$7)+$I$4))),TREND($D19:$E19,$D$7:$E$7,AK$7))</f>
        <v>0</v>
      </c>
      <c r="AL19">
        <f>IF($F19="s-curve",$D19+($E19-$D19)*$I$2/(1+EXP($I$3*(COUNT($H$7:AL$7)+$I$4))),TREND($D19:$E19,$D$7:$E$7,AL$7))</f>
        <v>0</v>
      </c>
      <c r="AM19">
        <f>IF($F19="s-curve",$D19+($E19-$D19)*$I$2/(1+EXP($I$3*(COUNT($H$7:AM$7)+$I$4))),TREND($D19:$E19,$D$7:$E$7,AM$7))</f>
        <v>0</v>
      </c>
      <c r="AN19">
        <f>IF($F19="s-curve",$D19+($E19-$D19)*$I$2/(1+EXP($I$3*(COUNT($H$7:AN$7)+$I$4))),TREND($D19:$E19,$D$7:$E$7,AN$7))</f>
        <v>0</v>
      </c>
      <c r="AO19">
        <f>IF($F19="s-curve",$D19+($E19-$D19)*$I$2/(1+EXP($I$3*(COUNT($H$7:AO$7)+$I$4))),TREND($D19:$E19,$D$7:$E$7,AO$7))</f>
        <v>0</v>
      </c>
      <c r="AP19">
        <f>IF($F19="s-curve",$D19+($E19-$D19)*$I$2/(1+EXP($I$3*(COUNT($H$7:AP$7)+$I$4))),TREND($D19:$E19,$D$7:$E$7,AP$7))</f>
        <v>0</v>
      </c>
    </row>
    <row r="20" spans="1:42" x14ac:dyDescent="0.25">
      <c r="A20" s="13"/>
      <c r="B20" s="13"/>
      <c r="C20" s="31" t="s">
        <v>63</v>
      </c>
      <c r="D20" s="13">
        <f>'SYVbT-freight'!G$2/SUM('SYVbT-freight'!B$2:H$2)</f>
        <v>0</v>
      </c>
      <c r="E20" s="13">
        <f>MIN(1,D20*'India Assumptions'!$A$10)</f>
        <v>0</v>
      </c>
      <c r="F20" s="34" t="str">
        <f t="shared" si="4"/>
        <v>n/a</v>
      </c>
      <c r="H20" s="10">
        <f t="shared" si="3"/>
        <v>0</v>
      </c>
      <c r="I20">
        <f>IF($F20="s-curve",$D20+($E20-$D20)*$I$2/(1+EXP($I$3*(COUNT($H$7:I$7)+$I$4))),TREND($D20:$E20,$D$7:$E$7,I$7))</f>
        <v>0</v>
      </c>
      <c r="J20">
        <f>IF($F20="s-curve",$D20+($E20-$D20)*$I$2/(1+EXP($I$3*(COUNT($H$7:J$7)+$I$4))),TREND($D20:$E20,$D$7:$E$7,J$7))</f>
        <v>0</v>
      </c>
      <c r="K20">
        <f>IF($F20="s-curve",$D20+($E20-$D20)*$I$2/(1+EXP($I$3*(COUNT($H$7:K$7)+$I$4))),TREND($D20:$E20,$D$7:$E$7,K$7))</f>
        <v>0</v>
      </c>
      <c r="L20">
        <f>IF($F20="s-curve",$D20+($E20-$D20)*$I$2/(1+EXP($I$3*(COUNT($H$7:L$7)+$I$4))),TREND($D20:$E20,$D$7:$E$7,L$7))</f>
        <v>0</v>
      </c>
      <c r="M20">
        <f>IF($F20="s-curve",$D20+($E20-$D20)*$I$2/(1+EXP($I$3*(COUNT($H$7:M$7)+$I$4))),TREND($D20:$E20,$D$7:$E$7,M$7))</f>
        <v>0</v>
      </c>
      <c r="N20">
        <f>IF($F20="s-curve",$D20+($E20-$D20)*$I$2/(1+EXP($I$3*(COUNT($H$7:N$7)+$I$4))),TREND($D20:$E20,$D$7:$E$7,N$7))</f>
        <v>0</v>
      </c>
      <c r="O20">
        <f>IF($F20="s-curve",$D20+($E20-$D20)*$I$2/(1+EXP($I$3*(COUNT($H$7:O$7)+$I$4))),TREND($D20:$E20,$D$7:$E$7,O$7))</f>
        <v>0</v>
      </c>
      <c r="P20">
        <f>IF($F20="s-curve",$D20+($E20-$D20)*$I$2/(1+EXP($I$3*(COUNT($H$7:P$7)+$I$4))),TREND($D20:$E20,$D$7:$E$7,P$7))</f>
        <v>0</v>
      </c>
      <c r="Q20">
        <f>IF($F20="s-curve",$D20+($E20-$D20)*$I$2/(1+EXP($I$3*(COUNT($H$7:Q$7)+$I$4))),TREND($D20:$E20,$D$7:$E$7,Q$7))</f>
        <v>0</v>
      </c>
      <c r="R20">
        <f>IF($F20="s-curve",$D20+($E20-$D20)*$I$2/(1+EXP($I$3*(COUNT($H$7:R$7)+$I$4))),TREND($D20:$E20,$D$7:$E$7,R$7))</f>
        <v>0</v>
      </c>
      <c r="S20">
        <f>IF($F20="s-curve",$D20+($E20-$D20)*$I$2/(1+EXP($I$3*(COUNT($H$7:S$7)+$I$4))),TREND($D20:$E20,$D$7:$E$7,S$7))</f>
        <v>0</v>
      </c>
      <c r="T20">
        <f>IF($F20="s-curve",$D20+($E20-$D20)*$I$2/(1+EXP($I$3*(COUNT($H$7:T$7)+$I$4))),TREND($D20:$E20,$D$7:$E$7,T$7))</f>
        <v>0</v>
      </c>
      <c r="U20">
        <f>IF($F20="s-curve",$D20+($E20-$D20)*$I$2/(1+EXP($I$3*(COUNT($H$7:U$7)+$I$4))),TREND($D20:$E20,$D$7:$E$7,U$7))</f>
        <v>0</v>
      </c>
      <c r="V20">
        <f>IF($F20="s-curve",$D20+($E20-$D20)*$I$2/(1+EXP($I$3*(COUNT($H$7:V$7)+$I$4))),TREND($D20:$E20,$D$7:$E$7,V$7))</f>
        <v>0</v>
      </c>
      <c r="W20">
        <f>IF($F20="s-curve",$D20+($E20-$D20)*$I$2/(1+EXP($I$3*(COUNT($H$7:W$7)+$I$4))),TREND($D20:$E20,$D$7:$E$7,W$7))</f>
        <v>0</v>
      </c>
      <c r="X20">
        <f>IF($F20="s-curve",$D20+($E20-$D20)*$I$2/(1+EXP($I$3*(COUNT($H$7:X$7)+$I$4))),TREND($D20:$E20,$D$7:$E$7,X$7))</f>
        <v>0</v>
      </c>
      <c r="Y20">
        <f>IF($F20="s-curve",$D20+($E20-$D20)*$I$2/(1+EXP($I$3*(COUNT($H$7:Y$7)+$I$4))),TREND($D20:$E20,$D$7:$E$7,Y$7))</f>
        <v>0</v>
      </c>
      <c r="Z20">
        <f>IF($F20="s-curve",$D20+($E20-$D20)*$I$2/(1+EXP($I$3*(COUNT($H$7:Z$7)+$I$4))),TREND($D20:$E20,$D$7:$E$7,Z$7))</f>
        <v>0</v>
      </c>
      <c r="AA20">
        <f>IF($F20="s-curve",$D20+($E20-$D20)*$I$2/(1+EXP($I$3*(COUNT($H$7:AA$7)+$I$4))),TREND($D20:$E20,$D$7:$E$7,AA$7))</f>
        <v>0</v>
      </c>
      <c r="AB20">
        <f>IF($F20="s-curve",$D20+($E20-$D20)*$I$2/(1+EXP($I$3*(COUNT($H$7:AB$7)+$I$4))),TREND($D20:$E20,$D$7:$E$7,AB$7))</f>
        <v>0</v>
      </c>
      <c r="AC20">
        <f>IF($F20="s-curve",$D20+($E20-$D20)*$I$2/(1+EXP($I$3*(COUNT($H$7:AC$7)+$I$4))),TREND($D20:$E20,$D$7:$E$7,AC$7))</f>
        <v>0</v>
      </c>
      <c r="AD20">
        <f>IF($F20="s-curve",$D20+($E20-$D20)*$I$2/(1+EXP($I$3*(COUNT($H$7:AD$7)+$I$4))),TREND($D20:$E20,$D$7:$E$7,AD$7))</f>
        <v>0</v>
      </c>
      <c r="AE20">
        <f>IF($F20="s-curve",$D20+($E20-$D20)*$I$2/(1+EXP($I$3*(COUNT($H$7:AE$7)+$I$4))),TREND($D20:$E20,$D$7:$E$7,AE$7))</f>
        <v>0</v>
      </c>
      <c r="AF20">
        <f>IF($F20="s-curve",$D20+($E20-$D20)*$I$2/(1+EXP($I$3*(COUNT($H$7:AF$7)+$I$4))),TREND($D20:$E20,$D$7:$E$7,AF$7))</f>
        <v>0</v>
      </c>
      <c r="AG20">
        <f>IF($F20="s-curve",$D20+($E20-$D20)*$I$2/(1+EXP($I$3*(COUNT($H$7:AG$7)+$I$4))),TREND($D20:$E20,$D$7:$E$7,AG$7))</f>
        <v>0</v>
      </c>
      <c r="AH20">
        <f>IF($F20="s-curve",$D20+($E20-$D20)*$I$2/(1+EXP($I$3*(COUNT($H$7:AH$7)+$I$4))),TREND($D20:$E20,$D$7:$E$7,AH$7))</f>
        <v>0</v>
      </c>
      <c r="AI20">
        <f>IF($F20="s-curve",$D20+($E20-$D20)*$I$2/(1+EXP($I$3*(COUNT($H$7:AI$7)+$I$4))),TREND($D20:$E20,$D$7:$E$7,AI$7))</f>
        <v>0</v>
      </c>
      <c r="AJ20">
        <f>IF($F20="s-curve",$D20+($E20-$D20)*$I$2/(1+EXP($I$3*(COUNT($H$7:AJ$7)+$I$4))),TREND($D20:$E20,$D$7:$E$7,AJ$7))</f>
        <v>0</v>
      </c>
      <c r="AK20">
        <f>IF($F20="s-curve",$D20+($E20-$D20)*$I$2/(1+EXP($I$3*(COUNT($H$7:AK$7)+$I$4))),TREND($D20:$E20,$D$7:$E$7,AK$7))</f>
        <v>0</v>
      </c>
      <c r="AL20">
        <f>IF($F20="s-curve",$D20+($E20-$D20)*$I$2/(1+EXP($I$3*(COUNT($H$7:AL$7)+$I$4))),TREND($D20:$E20,$D$7:$E$7,AL$7))</f>
        <v>0</v>
      </c>
      <c r="AM20">
        <f>IF($F20="s-curve",$D20+($E20-$D20)*$I$2/(1+EXP($I$3*(COUNT($H$7:AM$7)+$I$4))),TREND($D20:$E20,$D$7:$E$7,AM$7))</f>
        <v>0</v>
      </c>
      <c r="AN20">
        <f>IF($F20="s-curve",$D20+($E20-$D20)*$I$2/(1+EXP($I$3*(COUNT($H$7:AN$7)+$I$4))),TREND($D20:$E20,$D$7:$E$7,AN$7))</f>
        <v>0</v>
      </c>
      <c r="AO20">
        <f>IF($F20="s-curve",$D20+($E20-$D20)*$I$2/(1+EXP($I$3*(COUNT($H$7:AO$7)+$I$4))),TREND($D20:$E20,$D$7:$E$7,AO$7))</f>
        <v>0</v>
      </c>
      <c r="AP20">
        <f>IF($F20="s-curve",$D20+($E20-$D20)*$I$2/(1+EXP($I$3*(COUNT($H$7:AP$7)+$I$4))),TREND($D20:$E20,$D$7:$E$7,AP$7))</f>
        <v>0</v>
      </c>
    </row>
    <row r="21" spans="1:42" ht="15.75" thickBot="1" x14ac:dyDescent="0.3">
      <c r="A21" s="6"/>
      <c r="B21" s="6"/>
      <c r="C21" s="35" t="s">
        <v>64</v>
      </c>
      <c r="D21" s="6">
        <f>'SYVbT-freight'!H$2/SUM('SYVbT-freight'!B$2:H$2)</f>
        <v>0</v>
      </c>
      <c r="E21" s="6">
        <v>0</v>
      </c>
      <c r="F21" s="16" t="str">
        <f t="shared" si="4"/>
        <v>n/a</v>
      </c>
      <c r="H21" s="10">
        <f t="shared" si="3"/>
        <v>0</v>
      </c>
      <c r="I21">
        <f>IF($F21="s-curve",$D21+($E21-$D21)*$I$2/(1+EXP($I$3*(COUNT($H$7:I$7)+$I$4))),TREND($D21:$E21,$D$7:$E$7,I$7))</f>
        <v>0</v>
      </c>
      <c r="J21">
        <f>IF($F21="s-curve",$D21+($E21-$D21)*$I$2/(1+EXP($I$3*(COUNT($H$7:J$7)+$I$4))),TREND($D21:$E21,$D$7:$E$7,J$7))</f>
        <v>0</v>
      </c>
      <c r="K21">
        <f>IF($F21="s-curve",$D21+($E21-$D21)*$I$2/(1+EXP($I$3*(COUNT($H$7:K$7)+$I$4))),TREND($D21:$E21,$D$7:$E$7,K$7))</f>
        <v>0</v>
      </c>
      <c r="L21">
        <f>IF($F21="s-curve",$D21+($E21-$D21)*$I$2/(1+EXP($I$3*(COUNT($H$7:L$7)+$I$4))),TREND($D21:$E21,$D$7:$E$7,L$7))</f>
        <v>0</v>
      </c>
      <c r="M21">
        <f>IF($F21="s-curve",$D21+($E21-$D21)*$I$2/(1+EXP($I$3*(COUNT($H$7:M$7)+$I$4))),TREND($D21:$E21,$D$7:$E$7,M$7))</f>
        <v>0</v>
      </c>
      <c r="N21">
        <f>IF($F21="s-curve",$D21+($E21-$D21)*$I$2/(1+EXP($I$3*(COUNT($H$7:N$7)+$I$4))),TREND($D21:$E21,$D$7:$E$7,N$7))</f>
        <v>0</v>
      </c>
      <c r="O21">
        <f>IF($F21="s-curve",$D21+($E21-$D21)*$I$2/(1+EXP($I$3*(COUNT($H$7:O$7)+$I$4))),TREND($D21:$E21,$D$7:$E$7,O$7))</f>
        <v>0</v>
      </c>
      <c r="P21">
        <f>IF($F21="s-curve",$D21+($E21-$D21)*$I$2/(1+EXP($I$3*(COUNT($H$7:P$7)+$I$4))),TREND($D21:$E21,$D$7:$E$7,P$7))</f>
        <v>0</v>
      </c>
      <c r="Q21">
        <f>IF($F21="s-curve",$D21+($E21-$D21)*$I$2/(1+EXP($I$3*(COUNT($H$7:Q$7)+$I$4))),TREND($D21:$E21,$D$7:$E$7,Q$7))</f>
        <v>0</v>
      </c>
      <c r="R21">
        <f>IF($F21="s-curve",$D21+($E21-$D21)*$I$2/(1+EXP($I$3*(COUNT($H$7:R$7)+$I$4))),TREND($D21:$E21,$D$7:$E$7,R$7))</f>
        <v>0</v>
      </c>
      <c r="S21">
        <f>IF($F21="s-curve",$D21+($E21-$D21)*$I$2/(1+EXP($I$3*(COUNT($H$7:S$7)+$I$4))),TREND($D21:$E21,$D$7:$E$7,S$7))</f>
        <v>0</v>
      </c>
      <c r="T21">
        <f>IF($F21="s-curve",$D21+($E21-$D21)*$I$2/(1+EXP($I$3*(COUNT($H$7:T$7)+$I$4))),TREND($D21:$E21,$D$7:$E$7,T$7))</f>
        <v>0</v>
      </c>
      <c r="U21">
        <f>IF($F21="s-curve",$D21+($E21-$D21)*$I$2/(1+EXP($I$3*(COUNT($H$7:U$7)+$I$4))),TREND($D21:$E21,$D$7:$E$7,U$7))</f>
        <v>0</v>
      </c>
      <c r="V21">
        <f>IF($F21="s-curve",$D21+($E21-$D21)*$I$2/(1+EXP($I$3*(COUNT($H$7:V$7)+$I$4))),TREND($D21:$E21,$D$7:$E$7,V$7))</f>
        <v>0</v>
      </c>
      <c r="W21">
        <f>IF($F21="s-curve",$D21+($E21-$D21)*$I$2/(1+EXP($I$3*(COUNT($H$7:W$7)+$I$4))),TREND($D21:$E21,$D$7:$E$7,W$7))</f>
        <v>0</v>
      </c>
      <c r="X21">
        <f>IF($F21="s-curve",$D21+($E21-$D21)*$I$2/(1+EXP($I$3*(COUNT($H$7:X$7)+$I$4))),TREND($D21:$E21,$D$7:$E$7,X$7))</f>
        <v>0</v>
      </c>
      <c r="Y21">
        <f>IF($F21="s-curve",$D21+($E21-$D21)*$I$2/(1+EXP($I$3*(COUNT($H$7:Y$7)+$I$4))),TREND($D21:$E21,$D$7:$E$7,Y$7))</f>
        <v>0</v>
      </c>
      <c r="Z21">
        <f>IF($F21="s-curve",$D21+($E21-$D21)*$I$2/(1+EXP($I$3*(COUNT($H$7:Z$7)+$I$4))),TREND($D21:$E21,$D$7:$E$7,Z$7))</f>
        <v>0</v>
      </c>
      <c r="AA21">
        <f>IF($F21="s-curve",$D21+($E21-$D21)*$I$2/(1+EXP($I$3*(COUNT($H$7:AA$7)+$I$4))),TREND($D21:$E21,$D$7:$E$7,AA$7))</f>
        <v>0</v>
      </c>
      <c r="AB21">
        <f>IF($F21="s-curve",$D21+($E21-$D21)*$I$2/(1+EXP($I$3*(COUNT($H$7:AB$7)+$I$4))),TREND($D21:$E21,$D$7:$E$7,AB$7))</f>
        <v>0</v>
      </c>
      <c r="AC21">
        <f>IF($F21="s-curve",$D21+($E21-$D21)*$I$2/(1+EXP($I$3*(COUNT($H$7:AC$7)+$I$4))),TREND($D21:$E21,$D$7:$E$7,AC$7))</f>
        <v>0</v>
      </c>
      <c r="AD21">
        <f>IF($F21="s-curve",$D21+($E21-$D21)*$I$2/(1+EXP($I$3*(COUNT($H$7:AD$7)+$I$4))),TREND($D21:$E21,$D$7:$E$7,AD$7))</f>
        <v>0</v>
      </c>
      <c r="AE21">
        <f>IF($F21="s-curve",$D21+($E21-$D21)*$I$2/(1+EXP($I$3*(COUNT($H$7:AE$7)+$I$4))),TREND($D21:$E21,$D$7:$E$7,AE$7))</f>
        <v>0</v>
      </c>
      <c r="AF21">
        <f>IF($F21="s-curve",$D21+($E21-$D21)*$I$2/(1+EXP($I$3*(COUNT($H$7:AF$7)+$I$4))),TREND($D21:$E21,$D$7:$E$7,AF$7))</f>
        <v>0</v>
      </c>
      <c r="AG21">
        <f>IF($F21="s-curve",$D21+($E21-$D21)*$I$2/(1+EXP($I$3*(COUNT($H$7:AG$7)+$I$4))),TREND($D21:$E21,$D$7:$E$7,AG$7))</f>
        <v>0</v>
      </c>
      <c r="AH21">
        <f>IF($F21="s-curve",$D21+($E21-$D21)*$I$2/(1+EXP($I$3*(COUNT($H$7:AH$7)+$I$4))),TREND($D21:$E21,$D$7:$E$7,AH$7))</f>
        <v>0</v>
      </c>
      <c r="AI21">
        <f>IF($F21="s-curve",$D21+($E21-$D21)*$I$2/(1+EXP($I$3*(COUNT($H$7:AI$7)+$I$4))),TREND($D21:$E21,$D$7:$E$7,AI$7))</f>
        <v>0</v>
      </c>
      <c r="AJ21">
        <f>IF($F21="s-curve",$D21+($E21-$D21)*$I$2/(1+EXP($I$3*(COUNT($H$7:AJ$7)+$I$4))),TREND($D21:$E21,$D$7:$E$7,AJ$7))</f>
        <v>0</v>
      </c>
      <c r="AK21">
        <f>IF($F21="s-curve",$D21+($E21-$D21)*$I$2/(1+EXP($I$3*(COUNT($H$7:AK$7)+$I$4))),TREND($D21:$E21,$D$7:$E$7,AK$7))</f>
        <v>0</v>
      </c>
      <c r="AL21">
        <f>IF($F21="s-curve",$D21+($E21-$D21)*$I$2/(1+EXP($I$3*(COUNT($H$7:AL$7)+$I$4))),TREND($D21:$E21,$D$7:$E$7,AL$7))</f>
        <v>0</v>
      </c>
      <c r="AM21">
        <f>IF($F21="s-curve",$D21+($E21-$D21)*$I$2/(1+EXP($I$3*(COUNT($H$7:AM$7)+$I$4))),TREND($D21:$E21,$D$7:$E$7,AM$7))</f>
        <v>0</v>
      </c>
      <c r="AN21">
        <f>IF($F21="s-curve",$D21+($E21-$D21)*$I$2/(1+EXP($I$3*(COUNT($H$7:AN$7)+$I$4))),TREND($D21:$E21,$D$7:$E$7,AN$7))</f>
        <v>0</v>
      </c>
      <c r="AO21">
        <f>IF($F21="s-curve",$D21+($E21-$D21)*$I$2/(1+EXP($I$3*(COUNT($H$7:AO$7)+$I$4))),TREND($D21:$E21,$D$7:$E$7,AO$7))</f>
        <v>0</v>
      </c>
      <c r="AP21">
        <f>IF($F21="s-curve",$D21+($E21-$D21)*$I$2/(1+EXP($I$3*(COUNT($H$7:AP$7)+$I$4))),TREND($D21:$E21,$D$7:$E$7,AP$7))</f>
        <v>0</v>
      </c>
    </row>
    <row r="22" spans="1:42" x14ac:dyDescent="0.25">
      <c r="A22" t="s">
        <v>14</v>
      </c>
      <c r="B22" t="s">
        <v>20</v>
      </c>
      <c r="C22" t="s">
        <v>2</v>
      </c>
      <c r="D22" s="28">
        <f>'SYVbT-passenger'!B$3/SUM('SYVbT-passenger'!B$3:H$3)</f>
        <v>4.2807815332095893E-3</v>
      </c>
      <c r="E22" s="29">
        <f>'India Assumptions'!$A$27</f>
        <v>0.6</v>
      </c>
      <c r="F22" s="15" t="str">
        <f t="shared" si="4"/>
        <v>s-curve</v>
      </c>
      <c r="H22" s="10">
        <f t="shared" si="3"/>
        <v>4.2807815332095893E-3</v>
      </c>
      <c r="I22">
        <f>IF($F22="s-curve",$D22+($E22-$D22)*$I$2/(1+EXP($I$3*(COUNT($H$7:I$7)+$I$4))),TREND($D22:$E22,$D$7:$E$7,I$7))</f>
        <v>1.6100032959256425E-2</v>
      </c>
      <c r="J22">
        <f>IF($F22="s-curve",$D22+($E22-$D22)*$I$2/(1+EXP($I$3*(COUNT($H$7:J$7)+$I$4))),TREND($D22:$E22,$D$7:$E$7,J$7))</f>
        <v>2.0125121760386368E-2</v>
      </c>
      <c r="K22">
        <f>IF($F22="s-curve",$D22+($E22-$D22)*$I$2/(1+EXP($I$3*(COUNT($H$7:K$7)+$I$4))),TREND($D22:$E22,$D$7:$E$7,K$7))</f>
        <v>2.5471222606638692E-2</v>
      </c>
      <c r="L22">
        <f>IF($F22="s-curve",$D22+($E22-$D22)*$I$2/(1+EXP($I$3*(COUNT($H$7:L$7)+$I$4))),TREND($D22:$E22,$D$7:$E$7,L$7))</f>
        <v>3.2533285637654792E-2</v>
      </c>
      <c r="M22">
        <f>IF($F22="s-curve",$D22+($E22-$D22)*$I$2/(1+EXP($I$3*(COUNT($H$7:M$7)+$I$4))),TREND($D22:$E22,$D$7:$E$7,M$7))</f>
        <v>4.1795219987714474E-2</v>
      </c>
      <c r="N22">
        <f>IF($F22="s-curve",$D22+($E22-$D22)*$I$2/(1+EXP($I$3*(COUNT($H$7:N$7)+$I$4))),TREND($D22:$E22,$D$7:$E$7,N$7))</f>
        <v>5.3828355286344588E-2</v>
      </c>
      <c r="O22">
        <f>IF($F22="s-curve",$D22+($E22-$D22)*$I$2/(1+EXP($I$3*(COUNT($H$7:O$7)+$I$4))),TREND($D22:$E22,$D$7:$E$7,O$7))</f>
        <v>6.9271854593071294E-2</v>
      </c>
      <c r="P22">
        <f>IF($F22="s-curve",$D22+($E22-$D22)*$I$2/(1+EXP($I$3*(COUNT($H$7:P$7)+$I$4))),TREND($D22:$E22,$D$7:$E$7,P$7))</f>
        <v>8.8784187054410157E-2</v>
      </c>
      <c r="Q22">
        <f>IF($F22="s-curve",$D22+($E22-$D22)*$I$2/(1+EXP($I$3*(COUNT($H$7:Q$7)+$I$4))),TREND($D22:$E22,$D$7:$E$7,Q$7))</f>
        <v>0.11295517200352706</v>
      </c>
      <c r="R22">
        <f>IF($F22="s-curve",$D22+($E22-$D22)*$I$2/(1+EXP($I$3*(COUNT($H$7:R$7)+$I$4))),TREND($D22:$E22,$D$7:$E$7,R$7))</f>
        <v>0.14217501660160592</v>
      </c>
      <c r="S22">
        <f>IF($F22="s-curve",$D22+($E22-$D22)*$I$2/(1+EXP($I$3*(COUNT($H$7:S$7)+$I$4))),TREND($D22:$E22,$D$7:$E$7,S$7))</f>
        <v>0.1764737179268793</v>
      </c>
      <c r="T22">
        <f>IF($F22="s-curve",$D22+($E22-$D22)*$I$2/(1+EXP($I$3*(COUNT($H$7:T$7)+$I$4))),TREND($D22:$E22,$D$7:$E$7,T$7))</f>
        <v>0.21537012985701443</v>
      </c>
      <c r="U22">
        <f>IF($F22="s-curve",$D22+($E22-$D22)*$I$2/(1+EXP($I$3*(COUNT($H$7:U$7)+$I$4))),TREND($D22:$E22,$D$7:$E$7,U$7))</f>
        <v>0.25779355283086242</v>
      </c>
      <c r="V22">
        <f>IF($F22="s-curve",$D22+($E22-$D22)*$I$2/(1+EXP($I$3*(COUNT($H$7:V$7)+$I$4))),TREND($D22:$E22,$D$7:$E$7,V$7))</f>
        <v>0.30214039076660482</v>
      </c>
      <c r="W22">
        <f>IF($F22="s-curve",$D22+($E22-$D22)*$I$2/(1+EXP($I$3*(COUNT($H$7:W$7)+$I$4))),TREND($D22:$E22,$D$7:$E$7,W$7))</f>
        <v>0.34648722870234722</v>
      </c>
      <c r="X22">
        <f>IF($F22="s-curve",$D22+($E22-$D22)*$I$2/(1+EXP($I$3*(COUNT($H$7:X$7)+$I$4))),TREND($D22:$E22,$D$7:$E$7,X$7))</f>
        <v>0.38891065167619515</v>
      </c>
      <c r="Y22">
        <f>IF($F22="s-curve",$D22+($E22-$D22)*$I$2/(1+EXP($I$3*(COUNT($H$7:Y$7)+$I$4))),TREND($D22:$E22,$D$7:$E$7,Y$7))</f>
        <v>0.42780706360633031</v>
      </c>
      <c r="Z22">
        <f>IF($F22="s-curve",$D22+($E22-$D22)*$I$2/(1+EXP($I$3*(COUNT($H$7:Z$7)+$I$4))),TREND($D22:$E22,$D$7:$E$7,Z$7))</f>
        <v>0.46210576493160366</v>
      </c>
      <c r="AA22">
        <f>IF($F22="s-curve",$D22+($E22-$D22)*$I$2/(1+EXP($I$3*(COUNT($H$7:AA$7)+$I$4))),TREND($D22:$E22,$D$7:$E$7,AA$7))</f>
        <v>0.49132560952968252</v>
      </c>
      <c r="AB22">
        <f>IF($F22="s-curve",$D22+($E22-$D22)*$I$2/(1+EXP($I$3*(COUNT($H$7:AB$7)+$I$4))),TREND($D22:$E22,$D$7:$E$7,AB$7))</f>
        <v>0.51549659447879947</v>
      </c>
      <c r="AC22">
        <f>IF($F22="s-curve",$D22+($E22-$D22)*$I$2/(1+EXP($I$3*(COUNT($H$7:AC$7)+$I$4))),TREND($D22:$E22,$D$7:$E$7,AC$7))</f>
        <v>0.53500892694013824</v>
      </c>
      <c r="AD22">
        <f>IF($F22="s-curve",$D22+($E22-$D22)*$I$2/(1+EXP($I$3*(COUNT($H$7:AD$7)+$I$4))),TREND($D22:$E22,$D$7:$E$7,AD$7))</f>
        <v>0.55045242624686497</v>
      </c>
      <c r="AE22">
        <f>IF($F22="s-curve",$D22+($E22-$D22)*$I$2/(1+EXP($I$3*(COUNT($H$7:AE$7)+$I$4))),TREND($D22:$E22,$D$7:$E$7,AE$7))</f>
        <v>0.56248556154549512</v>
      </c>
      <c r="AF22">
        <f>IF($F22="s-curve",$D22+($E22-$D22)*$I$2/(1+EXP($I$3*(COUNT($H$7:AF$7)+$I$4))),TREND($D22:$E22,$D$7:$E$7,AF$7))</f>
        <v>0.57174749589555485</v>
      </c>
      <c r="AG22">
        <f>IF($F22="s-curve",$D22+($E22-$D22)*$I$2/(1+EXP($I$3*(COUNT($H$7:AG$7)+$I$4))),TREND($D22:$E22,$D$7:$E$7,AG$7))</f>
        <v>0.57880955892657093</v>
      </c>
      <c r="AH22">
        <f>IF($F22="s-curve",$D22+($E22-$D22)*$I$2/(1+EXP($I$3*(COUNT($H$7:AH$7)+$I$4))),TREND($D22:$E22,$D$7:$E$7,AH$7))</f>
        <v>0.58415565977282313</v>
      </c>
      <c r="AI22">
        <f>IF($F22="s-curve",$D22+($E22-$D22)*$I$2/(1+EXP($I$3*(COUNT($H$7:AI$7)+$I$4))),TREND($D22:$E22,$D$7:$E$7,AI$7))</f>
        <v>0.58818074857395319</v>
      </c>
      <c r="AJ22">
        <f>IF($F22="s-curve",$D22+($E22-$D22)*$I$2/(1+EXP($I$3*(COUNT($H$7:AJ$7)+$I$4))),TREND($D22:$E22,$D$7:$E$7,AJ$7))</f>
        <v>0.59119882538607982</v>
      </c>
      <c r="AK22">
        <f>IF($F22="s-curve",$D22+($E22-$D22)*$I$2/(1+EXP($I$3*(COUNT($H$7:AK$7)+$I$4))),TREND($D22:$E22,$D$7:$E$7,AK$7))</f>
        <v>0.59345486712276352</v>
      </c>
      <c r="AL22">
        <f>IF($F22="s-curve",$D22+($E22-$D22)*$I$2/(1+EXP($I$3*(COUNT($H$7:AL$7)+$I$4))),TREND($D22:$E22,$D$7:$E$7,AL$7))</f>
        <v>0.59513739949195998</v>
      </c>
      <c r="AM22">
        <f>IF($F22="s-curve",$D22+($E22-$D22)*$I$2/(1+EXP($I$3*(COUNT($H$7:AM$7)+$I$4))),TREND($D22:$E22,$D$7:$E$7,AM$7))</f>
        <v>0.5963900597913695</v>
      </c>
      <c r="AN22">
        <f>IF($F22="s-curve",$D22+($E22-$D22)*$I$2/(1+EXP($I$3*(COUNT($H$7:AN$7)+$I$4))),TREND($D22:$E22,$D$7:$E$7,AN$7))</f>
        <v>0.59732148366655091</v>
      </c>
      <c r="AO22">
        <f>IF($F22="s-curve",$D22+($E22-$D22)*$I$2/(1+EXP($I$3*(COUNT($H$7:AO$7)+$I$4))),TREND($D22:$E22,$D$7:$E$7,AO$7))</f>
        <v>0.5980133911970904</v>
      </c>
      <c r="AP22">
        <f>IF($F22="s-curve",$D22+($E22-$D22)*$I$2/(1+EXP($I$3*(COUNT($H$7:AP$7)+$I$4))),TREND($D22:$E22,$D$7:$E$7,AP$7))</f>
        <v>0.5985270108655667</v>
      </c>
    </row>
    <row r="23" spans="1:42" x14ac:dyDescent="0.25">
      <c r="C23" t="s">
        <v>3</v>
      </c>
      <c r="D23" s="28">
        <f>'SYVbT-passenger'!C$3/SUM('SYVbT-passenger'!B$3:H$3)</f>
        <v>1.3580935815203433E-2</v>
      </c>
      <c r="E23" s="4">
        <f>MIN(1,D23*'India Assumptions'!$A$10)</f>
        <v>6.7904679076017166E-3</v>
      </c>
      <c r="F23" s="15" t="str">
        <f t="shared" si="4"/>
        <v>linear</v>
      </c>
      <c r="H23" s="10">
        <f t="shared" si="3"/>
        <v>1.3580935815203433E-2</v>
      </c>
      <c r="I23">
        <f>IF($F23="s-curve",$D23+($E23-$D23)*$I$2/(1+EXP($I$3*(COUNT($H$7:I$7)+$I$4))),TREND($D23:$E23,$D$7:$E$7,I$7))</f>
        <v>1.3381216170862187E-2</v>
      </c>
      <c r="J23">
        <f>IF($F23="s-curve",$D23+($E23-$D23)*$I$2/(1+EXP($I$3*(COUNT($H$7:J$7)+$I$4))),TREND($D23:$E23,$D$7:$E$7,J$7))</f>
        <v>1.3181496526520953E-2</v>
      </c>
      <c r="K23">
        <f>IF($F23="s-curve",$D23+($E23-$D23)*$I$2/(1+EXP($I$3*(COUNT($H$7:K$7)+$I$4))),TREND($D23:$E23,$D$7:$E$7,K$7))</f>
        <v>1.2981776882179719E-2</v>
      </c>
      <c r="L23">
        <f>IF($F23="s-curve",$D23+($E23-$D23)*$I$2/(1+EXP($I$3*(COUNT($H$7:L$7)+$I$4))),TREND($D23:$E23,$D$7:$E$7,L$7))</f>
        <v>1.2782057237838484E-2</v>
      </c>
      <c r="M23">
        <f>IF($F23="s-curve",$D23+($E23-$D23)*$I$2/(1+EXP($I$3*(COUNT($H$7:M$7)+$I$4))),TREND($D23:$E23,$D$7:$E$7,M$7))</f>
        <v>1.2582337593497306E-2</v>
      </c>
      <c r="N23">
        <f>IF($F23="s-curve",$D23+($E23-$D23)*$I$2/(1+EXP($I$3*(COUNT($H$7:N$7)+$I$4))),TREND($D23:$E23,$D$7:$E$7,N$7))</f>
        <v>1.2382617949156072E-2</v>
      </c>
      <c r="O23">
        <f>IF($F23="s-curve",$D23+($E23-$D23)*$I$2/(1+EXP($I$3*(COUNT($H$7:O$7)+$I$4))),TREND($D23:$E23,$D$7:$E$7,O$7))</f>
        <v>1.2182898304814838E-2</v>
      </c>
      <c r="P23">
        <f>IF($F23="s-curve",$D23+($E23-$D23)*$I$2/(1+EXP($I$3*(COUNT($H$7:P$7)+$I$4))),TREND($D23:$E23,$D$7:$E$7,P$7))</f>
        <v>1.1983178660473603E-2</v>
      </c>
      <c r="Q23">
        <f>IF($F23="s-curve",$D23+($E23-$D23)*$I$2/(1+EXP($I$3*(COUNT($H$7:Q$7)+$I$4))),TREND($D23:$E23,$D$7:$E$7,Q$7))</f>
        <v>1.1783459016132369E-2</v>
      </c>
      <c r="R23">
        <f>IF($F23="s-curve",$D23+($E23-$D23)*$I$2/(1+EXP($I$3*(COUNT($H$7:R$7)+$I$4))),TREND($D23:$E23,$D$7:$E$7,R$7))</f>
        <v>1.1583739371791135E-2</v>
      </c>
      <c r="S23">
        <f>IF($F23="s-curve",$D23+($E23-$D23)*$I$2/(1+EXP($I$3*(COUNT($H$7:S$7)+$I$4))),TREND($D23:$E23,$D$7:$E$7,S$7))</f>
        <v>1.1384019727449901E-2</v>
      </c>
      <c r="T23">
        <f>IF($F23="s-curve",$D23+($E23-$D23)*$I$2/(1+EXP($I$3*(COUNT($H$7:T$7)+$I$4))),TREND($D23:$E23,$D$7:$E$7,T$7))</f>
        <v>1.1184300083108667E-2</v>
      </c>
      <c r="U23">
        <f>IF($F23="s-curve",$D23+($E23-$D23)*$I$2/(1+EXP($I$3*(COUNT($H$7:U$7)+$I$4))),TREND($D23:$E23,$D$7:$E$7,U$7))</f>
        <v>1.0984580438767488E-2</v>
      </c>
      <c r="V23">
        <f>IF($F23="s-curve",$D23+($E23-$D23)*$I$2/(1+EXP($I$3*(COUNT($H$7:V$7)+$I$4))),TREND($D23:$E23,$D$7:$E$7,V$7))</f>
        <v>1.0784860794426254E-2</v>
      </c>
      <c r="W23">
        <f>IF($F23="s-curve",$D23+($E23-$D23)*$I$2/(1+EXP($I$3*(COUNT($H$7:W$7)+$I$4))),TREND($D23:$E23,$D$7:$E$7,W$7))</f>
        <v>1.058514115008502E-2</v>
      </c>
      <c r="X23">
        <f>IF($F23="s-curve",$D23+($E23-$D23)*$I$2/(1+EXP($I$3*(COUNT($H$7:X$7)+$I$4))),TREND($D23:$E23,$D$7:$E$7,X$7))</f>
        <v>1.0385421505743786E-2</v>
      </c>
      <c r="Y23">
        <f>IF($F23="s-curve",$D23+($E23-$D23)*$I$2/(1+EXP($I$3*(COUNT($H$7:Y$7)+$I$4))),TREND($D23:$E23,$D$7:$E$7,Y$7))</f>
        <v>1.0185701861402552E-2</v>
      </c>
      <c r="Z23">
        <f>IF($F23="s-curve",$D23+($E23-$D23)*$I$2/(1+EXP($I$3*(COUNT($H$7:Z$7)+$I$4))),TREND($D23:$E23,$D$7:$E$7,Z$7))</f>
        <v>9.9859822170613177E-3</v>
      </c>
      <c r="AA23">
        <f>IF($F23="s-curve",$D23+($E23-$D23)*$I$2/(1+EXP($I$3*(COUNT($H$7:AA$7)+$I$4))),TREND($D23:$E23,$D$7:$E$7,AA$7))</f>
        <v>9.7862625727200836E-3</v>
      </c>
      <c r="AB23">
        <f>IF($F23="s-curve",$D23+($E23-$D23)*$I$2/(1+EXP($I$3*(COUNT($H$7:AB$7)+$I$4))),TREND($D23:$E23,$D$7:$E$7,AB$7))</f>
        <v>9.5865429283788495E-3</v>
      </c>
      <c r="AC23">
        <f>IF($F23="s-curve",$D23+($E23-$D23)*$I$2/(1+EXP($I$3*(COUNT($H$7:AC$7)+$I$4))),TREND($D23:$E23,$D$7:$E$7,AC$7))</f>
        <v>9.3868232840376709E-3</v>
      </c>
      <c r="AD23">
        <f>IF($F23="s-curve",$D23+($E23-$D23)*$I$2/(1+EXP($I$3*(COUNT($H$7:AD$7)+$I$4))),TREND($D23:$E23,$D$7:$E$7,AD$7))</f>
        <v>9.1871036396964367E-3</v>
      </c>
      <c r="AE23">
        <f>IF($F23="s-curve",$D23+($E23-$D23)*$I$2/(1+EXP($I$3*(COUNT($H$7:AE$7)+$I$4))),TREND($D23:$E23,$D$7:$E$7,AE$7))</f>
        <v>8.9873839953552026E-3</v>
      </c>
      <c r="AF23">
        <f>IF($F23="s-curve",$D23+($E23-$D23)*$I$2/(1+EXP($I$3*(COUNT($H$7:AF$7)+$I$4))),TREND($D23:$E23,$D$7:$E$7,AF$7))</f>
        <v>8.7876643510139685E-3</v>
      </c>
      <c r="AG23">
        <f>IF($F23="s-curve",$D23+($E23-$D23)*$I$2/(1+EXP($I$3*(COUNT($H$7:AG$7)+$I$4))),TREND($D23:$E23,$D$7:$E$7,AG$7))</f>
        <v>8.5879447066727344E-3</v>
      </c>
      <c r="AH23">
        <f>IF($F23="s-curve",$D23+($E23-$D23)*$I$2/(1+EXP($I$3*(COUNT($H$7:AH$7)+$I$4))),TREND($D23:$E23,$D$7:$E$7,AH$7))</f>
        <v>8.3882250623315002E-3</v>
      </c>
      <c r="AI23">
        <f>IF($F23="s-curve",$D23+($E23-$D23)*$I$2/(1+EXP($I$3*(COUNT($H$7:AI$7)+$I$4))),TREND($D23:$E23,$D$7:$E$7,AI$7))</f>
        <v>8.1885054179902661E-3</v>
      </c>
      <c r="AJ23">
        <f>IF($F23="s-curve",$D23+($E23-$D23)*$I$2/(1+EXP($I$3*(COUNT($H$7:AJ$7)+$I$4))),TREND($D23:$E23,$D$7:$E$7,AJ$7))</f>
        <v>7.988785773649032E-3</v>
      </c>
      <c r="AK23">
        <f>IF($F23="s-curve",$D23+($E23-$D23)*$I$2/(1+EXP($I$3*(COUNT($H$7:AK$7)+$I$4))),TREND($D23:$E23,$D$7:$E$7,AK$7))</f>
        <v>7.7890661293078534E-3</v>
      </c>
      <c r="AL23">
        <f>IF($F23="s-curve",$D23+($E23-$D23)*$I$2/(1+EXP($I$3*(COUNT($H$7:AL$7)+$I$4))),TREND($D23:$E23,$D$7:$E$7,AL$7))</f>
        <v>7.5893464849666192E-3</v>
      </c>
      <c r="AM23">
        <f>IF($F23="s-curve",$D23+($E23-$D23)*$I$2/(1+EXP($I$3*(COUNT($H$7:AM$7)+$I$4))),TREND($D23:$E23,$D$7:$E$7,AM$7))</f>
        <v>7.3896268406253851E-3</v>
      </c>
      <c r="AN23">
        <f>IF($F23="s-curve",$D23+($E23-$D23)*$I$2/(1+EXP($I$3*(COUNT($H$7:AN$7)+$I$4))),TREND($D23:$E23,$D$7:$E$7,AN$7))</f>
        <v>7.189907196284151E-3</v>
      </c>
      <c r="AO23">
        <f>IF($F23="s-curve",$D23+($E23-$D23)*$I$2/(1+EXP($I$3*(COUNT($H$7:AO$7)+$I$4))),TREND($D23:$E23,$D$7:$E$7,AO$7))</f>
        <v>6.9901875519429169E-3</v>
      </c>
      <c r="AP23">
        <f>IF($F23="s-curve",$D23+($E23-$D23)*$I$2/(1+EXP($I$3*(COUNT($H$7:AP$7)+$I$4))),TREND($D23:$E23,$D$7:$E$7,AP$7))</f>
        <v>6.7904679076016827E-3</v>
      </c>
    </row>
    <row r="24" spans="1:42" x14ac:dyDescent="0.25">
      <c r="C24" t="s">
        <v>4</v>
      </c>
      <c r="D24" s="29">
        <f>'SYVbT-passenger'!D$3/SUM('SYVbT-passenger'!B$3:H$3)</f>
        <v>0</v>
      </c>
      <c r="E24" s="10">
        <f>MIN(1,D24*'India Assumptions'!$A$4)</f>
        <v>0</v>
      </c>
      <c r="F24" s="15" t="str">
        <f t="shared" si="4"/>
        <v>n/a</v>
      </c>
      <c r="H24" s="10">
        <f t="shared" si="3"/>
        <v>0</v>
      </c>
      <c r="I24">
        <f>IF($F24="s-curve",$D24+($E24-$D24)*$I$2/(1+EXP($I$3*(COUNT($H$7:I$7)+$I$4))),TREND($D24:$E24,$D$7:$E$7,I$7))</f>
        <v>0</v>
      </c>
      <c r="J24">
        <f>IF($F24="s-curve",$D24+($E24-$D24)*$I$2/(1+EXP($I$3*(COUNT($H$7:J$7)+$I$4))),TREND($D24:$E24,$D$7:$E$7,J$7))</f>
        <v>0</v>
      </c>
      <c r="K24">
        <f>IF($F24="s-curve",$D24+($E24-$D24)*$I$2/(1+EXP($I$3*(COUNT($H$7:K$7)+$I$4))),TREND($D24:$E24,$D$7:$E$7,K$7))</f>
        <v>0</v>
      </c>
      <c r="L24">
        <f>IF($F24="s-curve",$D24+($E24-$D24)*$I$2/(1+EXP($I$3*(COUNT($H$7:L$7)+$I$4))),TREND($D24:$E24,$D$7:$E$7,L$7))</f>
        <v>0</v>
      </c>
      <c r="M24">
        <f>IF($F24="s-curve",$D24+($E24-$D24)*$I$2/(1+EXP($I$3*(COUNT($H$7:M$7)+$I$4))),TREND($D24:$E24,$D$7:$E$7,M$7))</f>
        <v>0</v>
      </c>
      <c r="N24">
        <f>IF($F24="s-curve",$D24+($E24-$D24)*$I$2/(1+EXP($I$3*(COUNT($H$7:N$7)+$I$4))),TREND($D24:$E24,$D$7:$E$7,N$7))</f>
        <v>0</v>
      </c>
      <c r="O24">
        <f>IF($F24="s-curve",$D24+($E24-$D24)*$I$2/(1+EXP($I$3*(COUNT($H$7:O$7)+$I$4))),TREND($D24:$E24,$D$7:$E$7,O$7))</f>
        <v>0</v>
      </c>
      <c r="P24">
        <f>IF($F24="s-curve",$D24+($E24-$D24)*$I$2/(1+EXP($I$3*(COUNT($H$7:P$7)+$I$4))),TREND($D24:$E24,$D$7:$E$7,P$7))</f>
        <v>0</v>
      </c>
      <c r="Q24">
        <f>IF($F24="s-curve",$D24+($E24-$D24)*$I$2/(1+EXP($I$3*(COUNT($H$7:Q$7)+$I$4))),TREND($D24:$E24,$D$7:$E$7,Q$7))</f>
        <v>0</v>
      </c>
      <c r="R24">
        <f>IF($F24="s-curve",$D24+($E24-$D24)*$I$2/(1+EXP($I$3*(COUNT($H$7:R$7)+$I$4))),TREND($D24:$E24,$D$7:$E$7,R$7))</f>
        <v>0</v>
      </c>
      <c r="S24">
        <f>IF($F24="s-curve",$D24+($E24-$D24)*$I$2/(1+EXP($I$3*(COUNT($H$7:S$7)+$I$4))),TREND($D24:$E24,$D$7:$E$7,S$7))</f>
        <v>0</v>
      </c>
      <c r="T24">
        <f>IF($F24="s-curve",$D24+($E24-$D24)*$I$2/(1+EXP($I$3*(COUNT($H$7:T$7)+$I$4))),TREND($D24:$E24,$D$7:$E$7,T$7))</f>
        <v>0</v>
      </c>
      <c r="U24">
        <f>IF($F24="s-curve",$D24+($E24-$D24)*$I$2/(1+EXP($I$3*(COUNT($H$7:U$7)+$I$4))),TREND($D24:$E24,$D$7:$E$7,U$7))</f>
        <v>0</v>
      </c>
      <c r="V24">
        <f>IF($F24="s-curve",$D24+($E24-$D24)*$I$2/(1+EXP($I$3*(COUNT($H$7:V$7)+$I$4))),TREND($D24:$E24,$D$7:$E$7,V$7))</f>
        <v>0</v>
      </c>
      <c r="W24">
        <f>IF($F24="s-curve",$D24+($E24-$D24)*$I$2/(1+EXP($I$3*(COUNT($H$7:W$7)+$I$4))),TREND($D24:$E24,$D$7:$E$7,W$7))</f>
        <v>0</v>
      </c>
      <c r="X24">
        <f>IF($F24="s-curve",$D24+($E24-$D24)*$I$2/(1+EXP($I$3*(COUNT($H$7:X$7)+$I$4))),TREND($D24:$E24,$D$7:$E$7,X$7))</f>
        <v>0</v>
      </c>
      <c r="Y24">
        <f>IF($F24="s-curve",$D24+($E24-$D24)*$I$2/(1+EXP($I$3*(COUNT($H$7:Y$7)+$I$4))),TREND($D24:$E24,$D$7:$E$7,Y$7))</f>
        <v>0</v>
      </c>
      <c r="Z24">
        <f>IF($F24="s-curve",$D24+($E24-$D24)*$I$2/(1+EXP($I$3*(COUNT($H$7:Z$7)+$I$4))),TREND($D24:$E24,$D$7:$E$7,Z$7))</f>
        <v>0</v>
      </c>
      <c r="AA24">
        <f>IF($F24="s-curve",$D24+($E24-$D24)*$I$2/(1+EXP($I$3*(COUNT($H$7:AA$7)+$I$4))),TREND($D24:$E24,$D$7:$E$7,AA$7))</f>
        <v>0</v>
      </c>
      <c r="AB24">
        <f>IF($F24="s-curve",$D24+($E24-$D24)*$I$2/(1+EXP($I$3*(COUNT($H$7:AB$7)+$I$4))),TREND($D24:$E24,$D$7:$E$7,AB$7))</f>
        <v>0</v>
      </c>
      <c r="AC24">
        <f>IF($F24="s-curve",$D24+($E24-$D24)*$I$2/(1+EXP($I$3*(COUNT($H$7:AC$7)+$I$4))),TREND($D24:$E24,$D$7:$E$7,AC$7))</f>
        <v>0</v>
      </c>
      <c r="AD24">
        <f>IF($F24="s-curve",$D24+($E24-$D24)*$I$2/(1+EXP($I$3*(COUNT($H$7:AD$7)+$I$4))),TREND($D24:$E24,$D$7:$E$7,AD$7))</f>
        <v>0</v>
      </c>
      <c r="AE24">
        <f>IF($F24="s-curve",$D24+($E24-$D24)*$I$2/(1+EXP($I$3*(COUNT($H$7:AE$7)+$I$4))),TREND($D24:$E24,$D$7:$E$7,AE$7))</f>
        <v>0</v>
      </c>
      <c r="AF24">
        <f>IF($F24="s-curve",$D24+($E24-$D24)*$I$2/(1+EXP($I$3*(COUNT($H$7:AF$7)+$I$4))),TREND($D24:$E24,$D$7:$E$7,AF$7))</f>
        <v>0</v>
      </c>
      <c r="AG24">
        <f>IF($F24="s-curve",$D24+($E24-$D24)*$I$2/(1+EXP($I$3*(COUNT($H$7:AG$7)+$I$4))),TREND($D24:$E24,$D$7:$E$7,AG$7))</f>
        <v>0</v>
      </c>
      <c r="AH24">
        <f>IF($F24="s-curve",$D24+($E24-$D24)*$I$2/(1+EXP($I$3*(COUNT($H$7:AH$7)+$I$4))),TREND($D24:$E24,$D$7:$E$7,AH$7))</f>
        <v>0</v>
      </c>
      <c r="AI24">
        <f>IF($F24="s-curve",$D24+($E24-$D24)*$I$2/(1+EXP($I$3*(COUNT($H$7:AI$7)+$I$4))),TREND($D24:$E24,$D$7:$E$7,AI$7))</f>
        <v>0</v>
      </c>
      <c r="AJ24">
        <f>IF($F24="s-curve",$D24+($E24-$D24)*$I$2/(1+EXP($I$3*(COUNT($H$7:AJ$7)+$I$4))),TREND($D24:$E24,$D$7:$E$7,AJ$7))</f>
        <v>0</v>
      </c>
      <c r="AK24">
        <f>IF($F24="s-curve",$D24+($E24-$D24)*$I$2/(1+EXP($I$3*(COUNT($H$7:AK$7)+$I$4))),TREND($D24:$E24,$D$7:$E$7,AK$7))</f>
        <v>0</v>
      </c>
      <c r="AL24">
        <f>IF($F24="s-curve",$D24+($E24-$D24)*$I$2/(1+EXP($I$3*(COUNT($H$7:AL$7)+$I$4))),TREND($D24:$E24,$D$7:$E$7,AL$7))</f>
        <v>0</v>
      </c>
      <c r="AM24">
        <f>IF($F24="s-curve",$D24+($E24-$D24)*$I$2/(1+EXP($I$3*(COUNT($H$7:AM$7)+$I$4))),TREND($D24:$E24,$D$7:$E$7,AM$7))</f>
        <v>0</v>
      </c>
      <c r="AN24">
        <f>IF($F24="s-curve",$D24+($E24-$D24)*$I$2/(1+EXP($I$3*(COUNT($H$7:AN$7)+$I$4))),TREND($D24:$E24,$D$7:$E$7,AN$7))</f>
        <v>0</v>
      </c>
      <c r="AO24">
        <f>IF($F24="s-curve",$D24+($E24-$D24)*$I$2/(1+EXP($I$3*(COUNT($H$7:AO$7)+$I$4))),TREND($D24:$E24,$D$7:$E$7,AO$7))</f>
        <v>0</v>
      </c>
      <c r="AP24">
        <f>IF($F24="s-curve",$D24+($E24-$D24)*$I$2/(1+EXP($I$3*(COUNT($H$7:AP$7)+$I$4))),TREND($D24:$E24,$D$7:$E$7,AP$7))</f>
        <v>0</v>
      </c>
    </row>
    <row r="25" spans="1:42" x14ac:dyDescent="0.25">
      <c r="C25" t="s">
        <v>5</v>
      </c>
      <c r="D25" s="28">
        <f>'SYVbT-passenger'!E$3/SUM('SYVbT-passenger'!B$3:H$3)</f>
        <v>0.98213828265158698</v>
      </c>
      <c r="E25" s="10">
        <f>MIN(1,D25*'India Assumptions'!$A$4)</f>
        <v>1</v>
      </c>
      <c r="F25" s="15" t="str">
        <f t="shared" si="4"/>
        <v>linear</v>
      </c>
      <c r="H25" s="10">
        <f t="shared" si="3"/>
        <v>0.98213828265158698</v>
      </c>
      <c r="I25">
        <f>IF($F25="s-curve",$D25+($E25-$D25)*$I$2/(1+EXP($I$3*(COUNT($H$7:I$7)+$I$4))),TREND($D25:$E25,$D$7:$E$7,I$7))</f>
        <v>0.98266362727948131</v>
      </c>
      <c r="J25">
        <f>IF($F25="s-curve",$D25+($E25-$D25)*$I$2/(1+EXP($I$3*(COUNT($H$7:J$7)+$I$4))),TREND($D25:$E25,$D$7:$E$7,J$7))</f>
        <v>0.98318897190737586</v>
      </c>
      <c r="K25">
        <f>IF($F25="s-curve",$D25+($E25-$D25)*$I$2/(1+EXP($I$3*(COUNT($H$7:K$7)+$I$4))),TREND($D25:$E25,$D$7:$E$7,K$7))</f>
        <v>0.98371431653527042</v>
      </c>
      <c r="L25">
        <f>IF($F25="s-curve",$D25+($E25-$D25)*$I$2/(1+EXP($I$3*(COUNT($H$7:L$7)+$I$4))),TREND($D25:$E25,$D$7:$E$7,L$7))</f>
        <v>0.98423966116316497</v>
      </c>
      <c r="M25">
        <f>IF($F25="s-curve",$D25+($E25-$D25)*$I$2/(1+EXP($I$3*(COUNT($H$7:M$7)+$I$4))),TREND($D25:$E25,$D$7:$E$7,M$7))</f>
        <v>0.9847650057910593</v>
      </c>
      <c r="N25">
        <f>IF($F25="s-curve",$D25+($E25-$D25)*$I$2/(1+EXP($I$3*(COUNT($H$7:N$7)+$I$4))),TREND($D25:$E25,$D$7:$E$7,N$7))</f>
        <v>0.98529035041895385</v>
      </c>
      <c r="O25">
        <f>IF($F25="s-curve",$D25+($E25-$D25)*$I$2/(1+EXP($I$3*(COUNT($H$7:O$7)+$I$4))),TREND($D25:$E25,$D$7:$E$7,O$7))</f>
        <v>0.98581569504684841</v>
      </c>
      <c r="P25">
        <f>IF($F25="s-curve",$D25+($E25-$D25)*$I$2/(1+EXP($I$3*(COUNT($H$7:P$7)+$I$4))),TREND($D25:$E25,$D$7:$E$7,P$7))</f>
        <v>0.98634103967474296</v>
      </c>
      <c r="Q25">
        <f>IF($F25="s-curve",$D25+($E25-$D25)*$I$2/(1+EXP($I$3*(COUNT($H$7:Q$7)+$I$4))),TREND($D25:$E25,$D$7:$E$7,Q$7))</f>
        <v>0.98686638430263729</v>
      </c>
      <c r="R25">
        <f>IF($F25="s-curve",$D25+($E25-$D25)*$I$2/(1+EXP($I$3*(COUNT($H$7:R$7)+$I$4))),TREND($D25:$E25,$D$7:$E$7,R$7))</f>
        <v>0.98739172893053184</v>
      </c>
      <c r="S25">
        <f>IF($F25="s-curve",$D25+($E25-$D25)*$I$2/(1+EXP($I$3*(COUNT($H$7:S$7)+$I$4))),TREND($D25:$E25,$D$7:$E$7,S$7))</f>
        <v>0.9879170735584264</v>
      </c>
      <c r="T25">
        <f>IF($F25="s-curve",$D25+($E25-$D25)*$I$2/(1+EXP($I$3*(COUNT($H$7:T$7)+$I$4))),TREND($D25:$E25,$D$7:$E$7,T$7))</f>
        <v>0.98844241818632095</v>
      </c>
      <c r="U25">
        <f>IF($F25="s-curve",$D25+($E25-$D25)*$I$2/(1+EXP($I$3*(COUNT($H$7:U$7)+$I$4))),TREND($D25:$E25,$D$7:$E$7,U$7))</f>
        <v>0.98896776281421528</v>
      </c>
      <c r="V25">
        <f>IF($F25="s-curve",$D25+($E25-$D25)*$I$2/(1+EXP($I$3*(COUNT($H$7:V$7)+$I$4))),TREND($D25:$E25,$D$7:$E$7,V$7))</f>
        <v>0.98949310744210983</v>
      </c>
      <c r="W25">
        <f>IF($F25="s-curve",$D25+($E25-$D25)*$I$2/(1+EXP($I$3*(COUNT($H$7:W$7)+$I$4))),TREND($D25:$E25,$D$7:$E$7,W$7))</f>
        <v>0.99001845207000438</v>
      </c>
      <c r="X25">
        <f>IF($F25="s-curve",$D25+($E25-$D25)*$I$2/(1+EXP($I$3*(COUNT($H$7:X$7)+$I$4))),TREND($D25:$E25,$D$7:$E$7,X$7))</f>
        <v>0.99054379669789894</v>
      </c>
      <c r="Y25">
        <f>IF($F25="s-curve",$D25+($E25-$D25)*$I$2/(1+EXP($I$3*(COUNT($H$7:Y$7)+$I$4))),TREND($D25:$E25,$D$7:$E$7,Y$7))</f>
        <v>0.99106914132579349</v>
      </c>
      <c r="Z25">
        <f>IF($F25="s-curve",$D25+($E25-$D25)*$I$2/(1+EXP($I$3*(COUNT($H$7:Z$7)+$I$4))),TREND($D25:$E25,$D$7:$E$7,Z$7))</f>
        <v>0.99159448595368782</v>
      </c>
      <c r="AA25">
        <f>IF($F25="s-curve",$D25+($E25-$D25)*$I$2/(1+EXP($I$3*(COUNT($H$7:AA$7)+$I$4))),TREND($D25:$E25,$D$7:$E$7,AA$7))</f>
        <v>0.99211983058158237</v>
      </c>
      <c r="AB25">
        <f>IF($F25="s-curve",$D25+($E25-$D25)*$I$2/(1+EXP($I$3*(COUNT($H$7:AB$7)+$I$4))),TREND($D25:$E25,$D$7:$E$7,AB$7))</f>
        <v>0.99264517520947693</v>
      </c>
      <c r="AC25">
        <f>IF($F25="s-curve",$D25+($E25-$D25)*$I$2/(1+EXP($I$3*(COUNT($H$7:AC$7)+$I$4))),TREND($D25:$E25,$D$7:$E$7,AC$7))</f>
        <v>0.99317051983737148</v>
      </c>
      <c r="AD25">
        <f>IF($F25="s-curve",$D25+($E25-$D25)*$I$2/(1+EXP($I$3*(COUNT($H$7:AD$7)+$I$4))),TREND($D25:$E25,$D$7:$E$7,AD$7))</f>
        <v>0.99369586446526581</v>
      </c>
      <c r="AE25">
        <f>IF($F25="s-curve",$D25+($E25-$D25)*$I$2/(1+EXP($I$3*(COUNT($H$7:AE$7)+$I$4))),TREND($D25:$E25,$D$7:$E$7,AE$7))</f>
        <v>0.99422120909316036</v>
      </c>
      <c r="AF25">
        <f>IF($F25="s-curve",$D25+($E25-$D25)*$I$2/(1+EXP($I$3*(COUNT($H$7:AF$7)+$I$4))),TREND($D25:$E25,$D$7:$E$7,AF$7))</f>
        <v>0.99474655372105492</v>
      </c>
      <c r="AG25">
        <f>IF($F25="s-curve",$D25+($E25-$D25)*$I$2/(1+EXP($I$3*(COUNT($H$7:AG$7)+$I$4))),TREND($D25:$E25,$D$7:$E$7,AG$7))</f>
        <v>0.99527189834894947</v>
      </c>
      <c r="AH25">
        <f>IF($F25="s-curve",$D25+($E25-$D25)*$I$2/(1+EXP($I$3*(COUNT($H$7:AH$7)+$I$4))),TREND($D25:$E25,$D$7:$E$7,AH$7))</f>
        <v>0.9957972429768438</v>
      </c>
      <c r="AI25">
        <f>IF($F25="s-curve",$D25+($E25-$D25)*$I$2/(1+EXP($I$3*(COUNT($H$7:AI$7)+$I$4))),TREND($D25:$E25,$D$7:$E$7,AI$7))</f>
        <v>0.99632258760473835</v>
      </c>
      <c r="AJ25">
        <f>IF($F25="s-curve",$D25+($E25-$D25)*$I$2/(1+EXP($I$3*(COUNT($H$7:AJ$7)+$I$4))),TREND($D25:$E25,$D$7:$E$7,AJ$7))</f>
        <v>0.99684793223263291</v>
      </c>
      <c r="AK25">
        <f>IF($F25="s-curve",$D25+($E25-$D25)*$I$2/(1+EXP($I$3*(COUNT($H$7:AK$7)+$I$4))),TREND($D25:$E25,$D$7:$E$7,AK$7))</f>
        <v>0.99737327686052746</v>
      </c>
      <c r="AL25">
        <f>IF($F25="s-curve",$D25+($E25-$D25)*$I$2/(1+EXP($I$3*(COUNT($H$7:AL$7)+$I$4))),TREND($D25:$E25,$D$7:$E$7,AL$7))</f>
        <v>0.99789862148842179</v>
      </c>
      <c r="AM25">
        <f>IF($F25="s-curve",$D25+($E25-$D25)*$I$2/(1+EXP($I$3*(COUNT($H$7:AM$7)+$I$4))),TREND($D25:$E25,$D$7:$E$7,AM$7))</f>
        <v>0.99842396611631634</v>
      </c>
      <c r="AN25">
        <f>IF($F25="s-curve",$D25+($E25-$D25)*$I$2/(1+EXP($I$3*(COUNT($H$7:AN$7)+$I$4))),TREND($D25:$E25,$D$7:$E$7,AN$7))</f>
        <v>0.99894931074421089</v>
      </c>
      <c r="AO25">
        <f>IF($F25="s-curve",$D25+($E25-$D25)*$I$2/(1+EXP($I$3*(COUNT($H$7:AO$7)+$I$4))),TREND($D25:$E25,$D$7:$E$7,AO$7))</f>
        <v>0.99947465537210545</v>
      </c>
      <c r="AP25">
        <f>IF($F25="s-curve",$D25+($E25-$D25)*$I$2/(1+EXP($I$3*(COUNT($H$7:AP$7)+$I$4))),TREND($D25:$E25,$D$7:$E$7,AP$7))</f>
        <v>1</v>
      </c>
    </row>
    <row r="26" spans="1:42" x14ac:dyDescent="0.25">
      <c r="C26" t="s">
        <v>6</v>
      </c>
      <c r="D26" s="29">
        <f>'SYVbT-passenger'!F$3/SUM('SYVbT-passenger'!B$3:H$3)</f>
        <v>0</v>
      </c>
      <c r="E26" s="10">
        <v>0</v>
      </c>
      <c r="F26" s="15" t="str">
        <f t="shared" si="4"/>
        <v>n/a</v>
      </c>
      <c r="H26" s="10">
        <f t="shared" si="3"/>
        <v>0</v>
      </c>
      <c r="I26">
        <f>IF($F26="s-curve",$D26+($E26-$D26)*$I$2/(1+EXP($I$3*(COUNT($H$7:I$7)+$I$4))),TREND($D26:$E26,$D$7:$E$7,I$7))</f>
        <v>0</v>
      </c>
      <c r="J26">
        <f>IF($F26="s-curve",$D26+($E26-$D26)*$I$2/(1+EXP($I$3*(COUNT($H$7:J$7)+$I$4))),TREND($D26:$E26,$D$7:$E$7,J$7))</f>
        <v>0</v>
      </c>
      <c r="K26">
        <f>IF($F26="s-curve",$D26+($E26-$D26)*$I$2/(1+EXP($I$3*(COUNT($H$7:K$7)+$I$4))),TREND($D26:$E26,$D$7:$E$7,K$7))</f>
        <v>0</v>
      </c>
      <c r="L26">
        <f>IF($F26="s-curve",$D26+($E26-$D26)*$I$2/(1+EXP($I$3*(COUNT($H$7:L$7)+$I$4))),TREND($D26:$E26,$D$7:$E$7,L$7))</f>
        <v>0</v>
      </c>
      <c r="M26">
        <f>IF($F26="s-curve",$D26+($E26-$D26)*$I$2/(1+EXP($I$3*(COUNT($H$7:M$7)+$I$4))),TREND($D26:$E26,$D$7:$E$7,M$7))</f>
        <v>0</v>
      </c>
      <c r="N26">
        <f>IF($F26="s-curve",$D26+($E26-$D26)*$I$2/(1+EXP($I$3*(COUNT($H$7:N$7)+$I$4))),TREND($D26:$E26,$D$7:$E$7,N$7))</f>
        <v>0</v>
      </c>
      <c r="O26">
        <f>IF($F26="s-curve",$D26+($E26-$D26)*$I$2/(1+EXP($I$3*(COUNT($H$7:O$7)+$I$4))),TREND($D26:$E26,$D$7:$E$7,O$7))</f>
        <v>0</v>
      </c>
      <c r="P26">
        <f>IF($F26="s-curve",$D26+($E26-$D26)*$I$2/(1+EXP($I$3*(COUNT($H$7:P$7)+$I$4))),TREND($D26:$E26,$D$7:$E$7,P$7))</f>
        <v>0</v>
      </c>
      <c r="Q26">
        <f>IF($F26="s-curve",$D26+($E26-$D26)*$I$2/(1+EXP($I$3*(COUNT($H$7:Q$7)+$I$4))),TREND($D26:$E26,$D$7:$E$7,Q$7))</f>
        <v>0</v>
      </c>
      <c r="R26">
        <f>IF($F26="s-curve",$D26+($E26-$D26)*$I$2/(1+EXP($I$3*(COUNT($H$7:R$7)+$I$4))),TREND($D26:$E26,$D$7:$E$7,R$7))</f>
        <v>0</v>
      </c>
      <c r="S26">
        <f>IF($F26="s-curve",$D26+($E26-$D26)*$I$2/(1+EXP($I$3*(COUNT($H$7:S$7)+$I$4))),TREND($D26:$E26,$D$7:$E$7,S$7))</f>
        <v>0</v>
      </c>
      <c r="T26">
        <f>IF($F26="s-curve",$D26+($E26-$D26)*$I$2/(1+EXP($I$3*(COUNT($H$7:T$7)+$I$4))),TREND($D26:$E26,$D$7:$E$7,T$7))</f>
        <v>0</v>
      </c>
      <c r="U26">
        <f>IF($F26="s-curve",$D26+($E26-$D26)*$I$2/(1+EXP($I$3*(COUNT($H$7:U$7)+$I$4))),TREND($D26:$E26,$D$7:$E$7,U$7))</f>
        <v>0</v>
      </c>
      <c r="V26">
        <f>IF($F26="s-curve",$D26+($E26-$D26)*$I$2/(1+EXP($I$3*(COUNT($H$7:V$7)+$I$4))),TREND($D26:$E26,$D$7:$E$7,V$7))</f>
        <v>0</v>
      </c>
      <c r="W26">
        <f>IF($F26="s-curve",$D26+($E26-$D26)*$I$2/(1+EXP($I$3*(COUNT($H$7:W$7)+$I$4))),TREND($D26:$E26,$D$7:$E$7,W$7))</f>
        <v>0</v>
      </c>
      <c r="X26">
        <f>IF($F26="s-curve",$D26+($E26-$D26)*$I$2/(1+EXP($I$3*(COUNT($H$7:X$7)+$I$4))),TREND($D26:$E26,$D$7:$E$7,X$7))</f>
        <v>0</v>
      </c>
      <c r="Y26">
        <f>IF($F26="s-curve",$D26+($E26-$D26)*$I$2/(1+EXP($I$3*(COUNT($H$7:Y$7)+$I$4))),TREND($D26:$E26,$D$7:$E$7,Y$7))</f>
        <v>0</v>
      </c>
      <c r="Z26">
        <f>IF($F26="s-curve",$D26+($E26-$D26)*$I$2/(1+EXP($I$3*(COUNT($H$7:Z$7)+$I$4))),TREND($D26:$E26,$D$7:$E$7,Z$7))</f>
        <v>0</v>
      </c>
      <c r="AA26">
        <f>IF($F26="s-curve",$D26+($E26-$D26)*$I$2/(1+EXP($I$3*(COUNT($H$7:AA$7)+$I$4))),TREND($D26:$E26,$D$7:$E$7,AA$7))</f>
        <v>0</v>
      </c>
      <c r="AB26">
        <f>IF($F26="s-curve",$D26+($E26-$D26)*$I$2/(1+EXP($I$3*(COUNT($H$7:AB$7)+$I$4))),TREND($D26:$E26,$D$7:$E$7,AB$7))</f>
        <v>0</v>
      </c>
      <c r="AC26">
        <f>IF($F26="s-curve",$D26+($E26-$D26)*$I$2/(1+EXP($I$3*(COUNT($H$7:AC$7)+$I$4))),TREND($D26:$E26,$D$7:$E$7,AC$7))</f>
        <v>0</v>
      </c>
      <c r="AD26">
        <f>IF($F26="s-curve",$D26+($E26-$D26)*$I$2/(1+EXP($I$3*(COUNT($H$7:AD$7)+$I$4))),TREND($D26:$E26,$D$7:$E$7,AD$7))</f>
        <v>0</v>
      </c>
      <c r="AE26">
        <f>IF($F26="s-curve",$D26+($E26-$D26)*$I$2/(1+EXP($I$3*(COUNT($H$7:AE$7)+$I$4))),TREND($D26:$E26,$D$7:$E$7,AE$7))</f>
        <v>0</v>
      </c>
      <c r="AF26">
        <f>IF($F26="s-curve",$D26+($E26-$D26)*$I$2/(1+EXP($I$3*(COUNT($H$7:AF$7)+$I$4))),TREND($D26:$E26,$D$7:$E$7,AF$7))</f>
        <v>0</v>
      </c>
      <c r="AG26">
        <f>IF($F26="s-curve",$D26+($E26-$D26)*$I$2/(1+EXP($I$3*(COUNT($H$7:AG$7)+$I$4))),TREND($D26:$E26,$D$7:$E$7,AG$7))</f>
        <v>0</v>
      </c>
      <c r="AH26">
        <f>IF($F26="s-curve",$D26+($E26-$D26)*$I$2/(1+EXP($I$3*(COUNT($H$7:AH$7)+$I$4))),TREND($D26:$E26,$D$7:$E$7,AH$7))</f>
        <v>0</v>
      </c>
      <c r="AI26">
        <f>IF($F26="s-curve",$D26+($E26-$D26)*$I$2/(1+EXP($I$3*(COUNT($H$7:AI$7)+$I$4))),TREND($D26:$E26,$D$7:$E$7,AI$7))</f>
        <v>0</v>
      </c>
      <c r="AJ26">
        <f>IF($F26="s-curve",$D26+($E26-$D26)*$I$2/(1+EXP($I$3*(COUNT($H$7:AJ$7)+$I$4))),TREND($D26:$E26,$D$7:$E$7,AJ$7))</f>
        <v>0</v>
      </c>
      <c r="AK26">
        <f>IF($F26="s-curve",$D26+($E26-$D26)*$I$2/(1+EXP($I$3*(COUNT($H$7:AK$7)+$I$4))),TREND($D26:$E26,$D$7:$E$7,AK$7))</f>
        <v>0</v>
      </c>
      <c r="AL26">
        <f>IF($F26="s-curve",$D26+($E26-$D26)*$I$2/(1+EXP($I$3*(COUNT($H$7:AL$7)+$I$4))),TREND($D26:$E26,$D$7:$E$7,AL$7))</f>
        <v>0</v>
      </c>
      <c r="AM26">
        <f>IF($F26="s-curve",$D26+($E26-$D26)*$I$2/(1+EXP($I$3*(COUNT($H$7:AM$7)+$I$4))),TREND($D26:$E26,$D$7:$E$7,AM$7))</f>
        <v>0</v>
      </c>
      <c r="AN26">
        <f>IF($F26="s-curve",$D26+($E26-$D26)*$I$2/(1+EXP($I$3*(COUNT($H$7:AN$7)+$I$4))),TREND($D26:$E26,$D$7:$E$7,AN$7))</f>
        <v>0</v>
      </c>
      <c r="AO26">
        <f>IF($F26="s-curve",$D26+($E26-$D26)*$I$2/(1+EXP($I$3*(COUNT($H$7:AO$7)+$I$4))),TREND($D26:$E26,$D$7:$E$7,AO$7))</f>
        <v>0</v>
      </c>
      <c r="AP26">
        <f>IF($F26="s-curve",$D26+($E26-$D26)*$I$2/(1+EXP($I$3*(COUNT($H$7:AP$7)+$I$4))),TREND($D26:$E26,$D$7:$E$7,AP$7))</f>
        <v>0</v>
      </c>
    </row>
    <row r="27" spans="1:42" x14ac:dyDescent="0.25">
      <c r="A27" s="13"/>
      <c r="B27" s="13"/>
      <c r="C27" s="31" t="s">
        <v>63</v>
      </c>
      <c r="D27" s="13">
        <f>'SYVbT-passenger'!G$3/SUM('SYVbT-passenger'!B$3:H$3)</f>
        <v>0</v>
      </c>
      <c r="E27" s="13">
        <f>MIN(1,D27*'India Assumptions'!$A$10)</f>
        <v>0</v>
      </c>
      <c r="F27" s="34" t="str">
        <f t="shared" si="4"/>
        <v>n/a</v>
      </c>
      <c r="H27" s="10">
        <f t="shared" si="3"/>
        <v>0</v>
      </c>
      <c r="I27">
        <f>IF($F27="s-curve",$D27+($E27-$D27)*$I$2/(1+EXP($I$3*(COUNT($H$7:I$7)+$I$4))),TREND($D27:$E27,$D$7:$E$7,I$7))</f>
        <v>0</v>
      </c>
      <c r="J27">
        <f>IF($F27="s-curve",$D27+($E27-$D27)*$I$2/(1+EXP($I$3*(COUNT($H$7:J$7)+$I$4))),TREND($D27:$E27,$D$7:$E$7,J$7))</f>
        <v>0</v>
      </c>
      <c r="K27">
        <f>IF($F27="s-curve",$D27+($E27-$D27)*$I$2/(1+EXP($I$3*(COUNT($H$7:K$7)+$I$4))),TREND($D27:$E27,$D$7:$E$7,K$7))</f>
        <v>0</v>
      </c>
      <c r="L27">
        <f>IF($F27="s-curve",$D27+($E27-$D27)*$I$2/(1+EXP($I$3*(COUNT($H$7:L$7)+$I$4))),TREND($D27:$E27,$D$7:$E$7,L$7))</f>
        <v>0</v>
      </c>
      <c r="M27">
        <f>IF($F27="s-curve",$D27+($E27-$D27)*$I$2/(1+EXP($I$3*(COUNT($H$7:M$7)+$I$4))),TREND($D27:$E27,$D$7:$E$7,M$7))</f>
        <v>0</v>
      </c>
      <c r="N27">
        <f>IF($F27="s-curve",$D27+($E27-$D27)*$I$2/(1+EXP($I$3*(COUNT($H$7:N$7)+$I$4))),TREND($D27:$E27,$D$7:$E$7,N$7))</f>
        <v>0</v>
      </c>
      <c r="O27">
        <f>IF($F27="s-curve",$D27+($E27-$D27)*$I$2/(1+EXP($I$3*(COUNT($H$7:O$7)+$I$4))),TREND($D27:$E27,$D$7:$E$7,O$7))</f>
        <v>0</v>
      </c>
      <c r="P27">
        <f>IF($F27="s-curve",$D27+($E27-$D27)*$I$2/(1+EXP($I$3*(COUNT($H$7:P$7)+$I$4))),TREND($D27:$E27,$D$7:$E$7,P$7))</f>
        <v>0</v>
      </c>
      <c r="Q27">
        <f>IF($F27="s-curve",$D27+($E27-$D27)*$I$2/(1+EXP($I$3*(COUNT($H$7:Q$7)+$I$4))),TREND($D27:$E27,$D$7:$E$7,Q$7))</f>
        <v>0</v>
      </c>
      <c r="R27">
        <f>IF($F27="s-curve",$D27+($E27-$D27)*$I$2/(1+EXP($I$3*(COUNT($H$7:R$7)+$I$4))),TREND($D27:$E27,$D$7:$E$7,R$7))</f>
        <v>0</v>
      </c>
      <c r="S27">
        <f>IF($F27="s-curve",$D27+($E27-$D27)*$I$2/(1+EXP($I$3*(COUNT($H$7:S$7)+$I$4))),TREND($D27:$E27,$D$7:$E$7,S$7))</f>
        <v>0</v>
      </c>
      <c r="T27">
        <f>IF($F27="s-curve",$D27+($E27-$D27)*$I$2/(1+EXP($I$3*(COUNT($H$7:T$7)+$I$4))),TREND($D27:$E27,$D$7:$E$7,T$7))</f>
        <v>0</v>
      </c>
      <c r="U27">
        <f>IF($F27="s-curve",$D27+($E27-$D27)*$I$2/(1+EXP($I$3*(COUNT($H$7:U$7)+$I$4))),TREND($D27:$E27,$D$7:$E$7,U$7))</f>
        <v>0</v>
      </c>
      <c r="V27">
        <f>IF($F27="s-curve",$D27+($E27-$D27)*$I$2/(1+EXP($I$3*(COUNT($H$7:V$7)+$I$4))),TREND($D27:$E27,$D$7:$E$7,V$7))</f>
        <v>0</v>
      </c>
      <c r="W27">
        <f>IF($F27="s-curve",$D27+($E27-$D27)*$I$2/(1+EXP($I$3*(COUNT($H$7:W$7)+$I$4))),TREND($D27:$E27,$D$7:$E$7,W$7))</f>
        <v>0</v>
      </c>
      <c r="X27">
        <f>IF($F27="s-curve",$D27+($E27-$D27)*$I$2/(1+EXP($I$3*(COUNT($H$7:X$7)+$I$4))),TREND($D27:$E27,$D$7:$E$7,X$7))</f>
        <v>0</v>
      </c>
      <c r="Y27">
        <f>IF($F27="s-curve",$D27+($E27-$D27)*$I$2/(1+EXP($I$3*(COUNT($H$7:Y$7)+$I$4))),TREND($D27:$E27,$D$7:$E$7,Y$7))</f>
        <v>0</v>
      </c>
      <c r="Z27">
        <f>IF($F27="s-curve",$D27+($E27-$D27)*$I$2/(1+EXP($I$3*(COUNT($H$7:Z$7)+$I$4))),TREND($D27:$E27,$D$7:$E$7,Z$7))</f>
        <v>0</v>
      </c>
      <c r="AA27">
        <f>IF($F27="s-curve",$D27+($E27-$D27)*$I$2/(1+EXP($I$3*(COUNT($H$7:AA$7)+$I$4))),TREND($D27:$E27,$D$7:$E$7,AA$7))</f>
        <v>0</v>
      </c>
      <c r="AB27">
        <f>IF($F27="s-curve",$D27+($E27-$D27)*$I$2/(1+EXP($I$3*(COUNT($H$7:AB$7)+$I$4))),TREND($D27:$E27,$D$7:$E$7,AB$7))</f>
        <v>0</v>
      </c>
      <c r="AC27">
        <f>IF($F27="s-curve",$D27+($E27-$D27)*$I$2/(1+EXP($I$3*(COUNT($H$7:AC$7)+$I$4))),TREND($D27:$E27,$D$7:$E$7,AC$7))</f>
        <v>0</v>
      </c>
      <c r="AD27">
        <f>IF($F27="s-curve",$D27+($E27-$D27)*$I$2/(1+EXP($I$3*(COUNT($H$7:AD$7)+$I$4))),TREND($D27:$E27,$D$7:$E$7,AD$7))</f>
        <v>0</v>
      </c>
      <c r="AE27">
        <f>IF($F27="s-curve",$D27+($E27-$D27)*$I$2/(1+EXP($I$3*(COUNT($H$7:AE$7)+$I$4))),TREND($D27:$E27,$D$7:$E$7,AE$7))</f>
        <v>0</v>
      </c>
      <c r="AF27">
        <f>IF($F27="s-curve",$D27+($E27-$D27)*$I$2/(1+EXP($I$3*(COUNT($H$7:AF$7)+$I$4))),TREND($D27:$E27,$D$7:$E$7,AF$7))</f>
        <v>0</v>
      </c>
      <c r="AG27">
        <f>IF($F27="s-curve",$D27+($E27-$D27)*$I$2/(1+EXP($I$3*(COUNT($H$7:AG$7)+$I$4))),TREND($D27:$E27,$D$7:$E$7,AG$7))</f>
        <v>0</v>
      </c>
      <c r="AH27">
        <f>IF($F27="s-curve",$D27+($E27-$D27)*$I$2/(1+EXP($I$3*(COUNT($H$7:AH$7)+$I$4))),TREND($D27:$E27,$D$7:$E$7,AH$7))</f>
        <v>0</v>
      </c>
      <c r="AI27">
        <f>IF($F27="s-curve",$D27+($E27-$D27)*$I$2/(1+EXP($I$3*(COUNT($H$7:AI$7)+$I$4))),TREND($D27:$E27,$D$7:$E$7,AI$7))</f>
        <v>0</v>
      </c>
      <c r="AJ27">
        <f>IF($F27="s-curve",$D27+($E27-$D27)*$I$2/(1+EXP($I$3*(COUNT($H$7:AJ$7)+$I$4))),TREND($D27:$E27,$D$7:$E$7,AJ$7))</f>
        <v>0</v>
      </c>
      <c r="AK27">
        <f>IF($F27="s-curve",$D27+($E27-$D27)*$I$2/(1+EXP($I$3*(COUNT($H$7:AK$7)+$I$4))),TREND($D27:$E27,$D$7:$E$7,AK$7))</f>
        <v>0</v>
      </c>
      <c r="AL27">
        <f>IF($F27="s-curve",$D27+($E27-$D27)*$I$2/(1+EXP($I$3*(COUNT($H$7:AL$7)+$I$4))),TREND($D27:$E27,$D$7:$E$7,AL$7))</f>
        <v>0</v>
      </c>
      <c r="AM27">
        <f>IF($F27="s-curve",$D27+($E27-$D27)*$I$2/(1+EXP($I$3*(COUNT($H$7:AM$7)+$I$4))),TREND($D27:$E27,$D$7:$E$7,AM$7))</f>
        <v>0</v>
      </c>
      <c r="AN27">
        <f>IF($F27="s-curve",$D27+($E27-$D27)*$I$2/(1+EXP($I$3*(COUNT($H$7:AN$7)+$I$4))),TREND($D27:$E27,$D$7:$E$7,AN$7))</f>
        <v>0</v>
      </c>
      <c r="AO27">
        <f>IF($F27="s-curve",$D27+($E27-$D27)*$I$2/(1+EXP($I$3*(COUNT($H$7:AO$7)+$I$4))),TREND($D27:$E27,$D$7:$E$7,AO$7))</f>
        <v>0</v>
      </c>
      <c r="AP27">
        <f>IF($F27="s-curve",$D27+($E27-$D27)*$I$2/(1+EXP($I$3*(COUNT($H$7:AP$7)+$I$4))),TREND($D27:$E27,$D$7:$E$7,AP$7))</f>
        <v>0</v>
      </c>
    </row>
    <row r="28" spans="1:42" ht="15.75" thickBot="1" x14ac:dyDescent="0.3">
      <c r="B28" s="13"/>
      <c r="C28" s="35" t="s">
        <v>64</v>
      </c>
      <c r="D28" s="6">
        <f>'SYVbT-passenger'!H$3/SUM('SYVbT-passenger'!B$3:H$3)</f>
        <v>0</v>
      </c>
      <c r="E28" s="6">
        <v>0</v>
      </c>
      <c r="F28" s="16" t="str">
        <f t="shared" si="4"/>
        <v>n/a</v>
      </c>
      <c r="H28" s="10">
        <f t="shared" si="3"/>
        <v>0</v>
      </c>
      <c r="I28">
        <f>IF($F28="s-curve",$D28+($E28-$D28)*$I$2/(1+EXP($I$3*(COUNT($H$7:I$7)+$I$4))),TREND($D28:$E28,$D$7:$E$7,I$7))</f>
        <v>0</v>
      </c>
      <c r="J28">
        <f>IF($F28="s-curve",$D28+($E28-$D28)*$I$2/(1+EXP($I$3*(COUNT($H$7:J$7)+$I$4))),TREND($D28:$E28,$D$7:$E$7,J$7))</f>
        <v>0</v>
      </c>
      <c r="K28">
        <f>IF($F28="s-curve",$D28+($E28-$D28)*$I$2/(1+EXP($I$3*(COUNT($H$7:K$7)+$I$4))),TREND($D28:$E28,$D$7:$E$7,K$7))</f>
        <v>0</v>
      </c>
      <c r="L28">
        <f>IF($F28="s-curve",$D28+($E28-$D28)*$I$2/(1+EXP($I$3*(COUNT($H$7:L$7)+$I$4))),TREND($D28:$E28,$D$7:$E$7,L$7))</f>
        <v>0</v>
      </c>
      <c r="M28">
        <f>IF($F28="s-curve",$D28+($E28-$D28)*$I$2/(1+EXP($I$3*(COUNT($H$7:M$7)+$I$4))),TREND($D28:$E28,$D$7:$E$7,M$7))</f>
        <v>0</v>
      </c>
      <c r="N28">
        <f>IF($F28="s-curve",$D28+($E28-$D28)*$I$2/(1+EXP($I$3*(COUNT($H$7:N$7)+$I$4))),TREND($D28:$E28,$D$7:$E$7,N$7))</f>
        <v>0</v>
      </c>
      <c r="O28">
        <f>IF($F28="s-curve",$D28+($E28-$D28)*$I$2/(1+EXP($I$3*(COUNT($H$7:O$7)+$I$4))),TREND($D28:$E28,$D$7:$E$7,O$7))</f>
        <v>0</v>
      </c>
      <c r="P28">
        <f>IF($F28="s-curve",$D28+($E28-$D28)*$I$2/(1+EXP($I$3*(COUNT($H$7:P$7)+$I$4))),TREND($D28:$E28,$D$7:$E$7,P$7))</f>
        <v>0</v>
      </c>
      <c r="Q28">
        <f>IF($F28="s-curve",$D28+($E28-$D28)*$I$2/(1+EXP($I$3*(COUNT($H$7:Q$7)+$I$4))),TREND($D28:$E28,$D$7:$E$7,Q$7))</f>
        <v>0</v>
      </c>
      <c r="R28">
        <f>IF($F28="s-curve",$D28+($E28-$D28)*$I$2/(1+EXP($I$3*(COUNT($H$7:R$7)+$I$4))),TREND($D28:$E28,$D$7:$E$7,R$7))</f>
        <v>0</v>
      </c>
      <c r="S28">
        <f>IF($F28="s-curve",$D28+($E28-$D28)*$I$2/(1+EXP($I$3*(COUNT($H$7:S$7)+$I$4))),TREND($D28:$E28,$D$7:$E$7,S$7))</f>
        <v>0</v>
      </c>
      <c r="T28">
        <f>IF($F28="s-curve",$D28+($E28-$D28)*$I$2/(1+EXP($I$3*(COUNT($H$7:T$7)+$I$4))),TREND($D28:$E28,$D$7:$E$7,T$7))</f>
        <v>0</v>
      </c>
      <c r="U28">
        <f>IF($F28="s-curve",$D28+($E28-$D28)*$I$2/(1+EXP($I$3*(COUNT($H$7:U$7)+$I$4))),TREND($D28:$E28,$D$7:$E$7,U$7))</f>
        <v>0</v>
      </c>
      <c r="V28">
        <f>IF($F28="s-curve",$D28+($E28-$D28)*$I$2/(1+EXP($I$3*(COUNT($H$7:V$7)+$I$4))),TREND($D28:$E28,$D$7:$E$7,V$7))</f>
        <v>0</v>
      </c>
      <c r="W28">
        <f>IF($F28="s-curve",$D28+($E28-$D28)*$I$2/(1+EXP($I$3*(COUNT($H$7:W$7)+$I$4))),TREND($D28:$E28,$D$7:$E$7,W$7))</f>
        <v>0</v>
      </c>
      <c r="X28">
        <f>IF($F28="s-curve",$D28+($E28-$D28)*$I$2/(1+EXP($I$3*(COUNT($H$7:X$7)+$I$4))),TREND($D28:$E28,$D$7:$E$7,X$7))</f>
        <v>0</v>
      </c>
      <c r="Y28">
        <f>IF($F28="s-curve",$D28+($E28-$D28)*$I$2/(1+EXP($I$3*(COUNT($H$7:Y$7)+$I$4))),TREND($D28:$E28,$D$7:$E$7,Y$7))</f>
        <v>0</v>
      </c>
      <c r="Z28">
        <f>IF($F28="s-curve",$D28+($E28-$D28)*$I$2/(1+EXP($I$3*(COUNT($H$7:Z$7)+$I$4))),TREND($D28:$E28,$D$7:$E$7,Z$7))</f>
        <v>0</v>
      </c>
      <c r="AA28">
        <f>IF($F28="s-curve",$D28+($E28-$D28)*$I$2/(1+EXP($I$3*(COUNT($H$7:AA$7)+$I$4))),TREND($D28:$E28,$D$7:$E$7,AA$7))</f>
        <v>0</v>
      </c>
      <c r="AB28">
        <f>IF($F28="s-curve",$D28+($E28-$D28)*$I$2/(1+EXP($I$3*(COUNT($H$7:AB$7)+$I$4))),TREND($D28:$E28,$D$7:$E$7,AB$7))</f>
        <v>0</v>
      </c>
      <c r="AC28">
        <f>IF($F28="s-curve",$D28+($E28-$D28)*$I$2/(1+EXP($I$3*(COUNT($H$7:AC$7)+$I$4))),TREND($D28:$E28,$D$7:$E$7,AC$7))</f>
        <v>0</v>
      </c>
      <c r="AD28">
        <f>IF($F28="s-curve",$D28+($E28-$D28)*$I$2/(1+EXP($I$3*(COUNT($H$7:AD$7)+$I$4))),TREND($D28:$E28,$D$7:$E$7,AD$7))</f>
        <v>0</v>
      </c>
      <c r="AE28">
        <f>IF($F28="s-curve",$D28+($E28-$D28)*$I$2/(1+EXP($I$3*(COUNT($H$7:AE$7)+$I$4))),TREND($D28:$E28,$D$7:$E$7,AE$7))</f>
        <v>0</v>
      </c>
      <c r="AF28">
        <f>IF($F28="s-curve",$D28+($E28-$D28)*$I$2/(1+EXP($I$3*(COUNT($H$7:AF$7)+$I$4))),TREND($D28:$E28,$D$7:$E$7,AF$7))</f>
        <v>0</v>
      </c>
      <c r="AG28">
        <f>IF($F28="s-curve",$D28+($E28-$D28)*$I$2/(1+EXP($I$3*(COUNT($H$7:AG$7)+$I$4))),TREND($D28:$E28,$D$7:$E$7,AG$7))</f>
        <v>0</v>
      </c>
      <c r="AH28">
        <f>IF($F28="s-curve",$D28+($E28-$D28)*$I$2/(1+EXP($I$3*(COUNT($H$7:AH$7)+$I$4))),TREND($D28:$E28,$D$7:$E$7,AH$7))</f>
        <v>0</v>
      </c>
      <c r="AI28">
        <f>IF($F28="s-curve",$D28+($E28-$D28)*$I$2/(1+EXP($I$3*(COUNT($H$7:AI$7)+$I$4))),TREND($D28:$E28,$D$7:$E$7,AI$7))</f>
        <v>0</v>
      </c>
      <c r="AJ28">
        <f>IF($F28="s-curve",$D28+($E28-$D28)*$I$2/(1+EXP($I$3*(COUNT($H$7:AJ$7)+$I$4))),TREND($D28:$E28,$D$7:$E$7,AJ$7))</f>
        <v>0</v>
      </c>
      <c r="AK28">
        <f>IF($F28="s-curve",$D28+($E28-$D28)*$I$2/(1+EXP($I$3*(COUNT($H$7:AK$7)+$I$4))),TREND($D28:$E28,$D$7:$E$7,AK$7))</f>
        <v>0</v>
      </c>
      <c r="AL28">
        <f>IF($F28="s-curve",$D28+($E28-$D28)*$I$2/(1+EXP($I$3*(COUNT($H$7:AL$7)+$I$4))),TREND($D28:$E28,$D$7:$E$7,AL$7))</f>
        <v>0</v>
      </c>
      <c r="AM28">
        <f>IF($F28="s-curve",$D28+($E28-$D28)*$I$2/(1+EXP($I$3*(COUNT($H$7:AM$7)+$I$4))),TREND($D28:$E28,$D$7:$E$7,AM$7))</f>
        <v>0</v>
      </c>
      <c r="AN28">
        <f>IF($F28="s-curve",$D28+($E28-$D28)*$I$2/(1+EXP($I$3*(COUNT($H$7:AN$7)+$I$4))),TREND($D28:$E28,$D$7:$E$7,AN$7))</f>
        <v>0</v>
      </c>
      <c r="AO28">
        <f>IF($F28="s-curve",$D28+($E28-$D28)*$I$2/(1+EXP($I$3*(COUNT($H$7:AO$7)+$I$4))),TREND($D28:$E28,$D$7:$E$7,AO$7))</f>
        <v>0</v>
      </c>
      <c r="AP28">
        <f>IF($F28="s-curve",$D28+($E28-$D28)*$I$2/(1+EXP($I$3*(COUNT($H$7:AP$7)+$I$4))),TREND($D28:$E28,$D$7:$E$7,AP$7))</f>
        <v>0</v>
      </c>
    </row>
    <row r="29" spans="1:42" x14ac:dyDescent="0.25">
      <c r="A29" s="13" t="s">
        <v>14</v>
      </c>
      <c r="B29" s="36" t="s">
        <v>19</v>
      </c>
      <c r="C29" t="s">
        <v>2</v>
      </c>
      <c r="D29" s="10">
        <f>'SYVbT-freight'!B$3/SUM('SYVbT-freight'!B$3:H$3)</f>
        <v>0</v>
      </c>
      <c r="E29" s="10">
        <v>0.04</v>
      </c>
      <c r="F29" s="15" t="str">
        <f t="shared" si="4"/>
        <v>s-curve</v>
      </c>
      <c r="H29" s="10">
        <f t="shared" si="3"/>
        <v>0</v>
      </c>
      <c r="I29">
        <f>IF($F29="s-curve",$D29+($E29-$D29)*$I$2/(1+EXP($I$3*(COUNT($H$7:I$7)+$I$4))),TREND($D29:$E29,$D$7:$E$7,I$7))</f>
        <v>7.9361222936310042E-4</v>
      </c>
      <c r="J29">
        <f>IF($F29="s-curve",$D29+($E29-$D29)*$I$2/(1+EXP($I$3*(COUNT($H$7:J$7)+$I$4))),TREND($D29:$E29,$D$7:$E$7,J$7))</f>
        <v>1.0638797430746346E-3</v>
      </c>
      <c r="K29">
        <f>IF($F29="s-curve",$D29+($E29-$D29)*$I$2/(1+EXP($I$3*(COUNT($H$7:K$7)+$I$4))),TREND($D29:$E29,$D$7:$E$7,K$7))</f>
        <v>1.4228475709054471E-3</v>
      </c>
      <c r="L29">
        <f>IF($F29="s-curve",$D29+($E29-$D29)*$I$2/(1+EXP($I$3*(COUNT($H$7:L$7)+$I$4))),TREND($D29:$E29,$D$7:$E$7,L$7))</f>
        <v>1.8970349271026712E-3</v>
      </c>
      <c r="M29">
        <f>IF($F29="s-curve",$D29+($E29-$D29)*$I$2/(1+EXP($I$3*(COUNT($H$7:M$7)+$I$4))),TREND($D29:$E29,$D$7:$E$7,M$7))</f>
        <v>2.5189342422798603E-3</v>
      </c>
      <c r="N29">
        <f>IF($F29="s-curve",$D29+($E29-$D29)*$I$2/(1+EXP($I$3*(COUNT($H$7:N$7)+$I$4))),TREND($D29:$E29,$D$7:$E$7,N$7))</f>
        <v>3.3269078597568951E-3</v>
      </c>
      <c r="O29">
        <f>IF($F29="s-curve",$D29+($E29-$D29)*$I$2/(1+EXP($I$3*(COUNT($H$7:O$7)+$I$4))),TREND($D29:$E29,$D$7:$E$7,O$7))</f>
        <v>4.3638728478245167E-3</v>
      </c>
      <c r="P29">
        <f>IF($F29="s-curve",$D29+($E29-$D29)*$I$2/(1+EXP($I$3*(COUNT($H$7:P$7)+$I$4))),TREND($D29:$E29,$D$7:$E$7,P$7))</f>
        <v>5.6740425960195131E-3</v>
      </c>
      <c r="Q29">
        <f>IF($F29="s-curve",$D29+($E29-$D29)*$I$2/(1+EXP($I$3*(COUNT($H$7:Q$7)+$I$4))),TREND($D29:$E29,$D$7:$E$7,Q$7))</f>
        <v>7.2970209522542542E-3</v>
      </c>
      <c r="R29">
        <f>IF($F29="s-curve",$D29+($E29-$D29)*$I$2/(1+EXP($I$3*(COUNT($H$7:R$7)+$I$4))),TREND($D29:$E29,$D$7:$E$7,R$7))</f>
        <v>9.2590086600392949E-3</v>
      </c>
      <c r="S29">
        <f>IF($F29="s-curve",$D29+($E29-$D29)*$I$2/(1+EXP($I$3*(COUNT($H$7:S$7)+$I$4))),TREND($D29:$E29,$D$7:$E$7,S$7))</f>
        <v>1.1562019894999843E-2</v>
      </c>
      <c r="T29">
        <f>IF($F29="s-curve",$D29+($E29-$D29)*$I$2/(1+EXP($I$3*(COUNT($H$7:T$7)+$I$4))),TREND($D29:$E29,$D$7:$E$7,T$7))</f>
        <v>1.4173747750968182E-2</v>
      </c>
      <c r="U29">
        <f>IF($F29="s-curve",$D29+($E29-$D29)*$I$2/(1+EXP($I$3*(COUNT($H$7:U$7)+$I$4))),TREND($D29:$E29,$D$7:$E$7,U$7))</f>
        <v>1.702229932753364E-2</v>
      </c>
      <c r="V29">
        <f>IF($F29="s-curve",$D29+($E29-$D29)*$I$2/(1+EXP($I$3*(COUNT($H$7:V$7)+$I$4))),TREND($D29:$E29,$D$7:$E$7,V$7))</f>
        <v>0.02</v>
      </c>
      <c r="W29">
        <f>IF($F29="s-curve",$D29+($E29-$D29)*$I$2/(1+EXP($I$3*(COUNT($H$7:W$7)+$I$4))),TREND($D29:$E29,$D$7:$E$7,W$7))</f>
        <v>2.2977700672466361E-2</v>
      </c>
      <c r="X29">
        <f>IF($F29="s-curve",$D29+($E29-$D29)*$I$2/(1+EXP($I$3*(COUNT($H$7:X$7)+$I$4))),TREND($D29:$E29,$D$7:$E$7,X$7))</f>
        <v>2.5826252249031817E-2</v>
      </c>
      <c r="Y29">
        <f>IF($F29="s-curve",$D29+($E29-$D29)*$I$2/(1+EXP($I$3*(COUNT($H$7:Y$7)+$I$4))),TREND($D29:$E29,$D$7:$E$7,Y$7))</f>
        <v>2.8437980105000156E-2</v>
      </c>
      <c r="Z29">
        <f>IF($F29="s-curve",$D29+($E29-$D29)*$I$2/(1+EXP($I$3*(COUNT($H$7:Z$7)+$I$4))),TREND($D29:$E29,$D$7:$E$7,Z$7))</f>
        <v>3.0740991339960704E-2</v>
      </c>
      <c r="AA29">
        <f>IF($F29="s-curve",$D29+($E29-$D29)*$I$2/(1+EXP($I$3*(COUNT($H$7:AA$7)+$I$4))),TREND($D29:$E29,$D$7:$E$7,AA$7))</f>
        <v>3.2702979047745745E-2</v>
      </c>
      <c r="AB29">
        <f>IF($F29="s-curve",$D29+($E29-$D29)*$I$2/(1+EXP($I$3*(COUNT($H$7:AB$7)+$I$4))),TREND($D29:$E29,$D$7:$E$7,AB$7))</f>
        <v>3.4325957403980492E-2</v>
      </c>
      <c r="AC29">
        <f>IF($F29="s-curve",$D29+($E29-$D29)*$I$2/(1+EXP($I$3*(COUNT($H$7:AC$7)+$I$4))),TREND($D29:$E29,$D$7:$E$7,AC$7))</f>
        <v>3.5636127152175484E-2</v>
      </c>
      <c r="AD29">
        <f>IF($F29="s-curve",$D29+($E29-$D29)*$I$2/(1+EXP($I$3*(COUNT($H$7:AD$7)+$I$4))),TREND($D29:$E29,$D$7:$E$7,AD$7))</f>
        <v>3.6673092140243106E-2</v>
      </c>
      <c r="AE29">
        <f>IF($F29="s-curve",$D29+($E29-$D29)*$I$2/(1+EXP($I$3*(COUNT($H$7:AE$7)+$I$4))),TREND($D29:$E29,$D$7:$E$7,AE$7))</f>
        <v>3.7481065757720144E-2</v>
      </c>
      <c r="AF29">
        <f>IF($F29="s-curve",$D29+($E29-$D29)*$I$2/(1+EXP($I$3*(COUNT($H$7:AF$7)+$I$4))),TREND($D29:$E29,$D$7:$E$7,AF$7))</f>
        <v>3.8102965072897337E-2</v>
      </c>
      <c r="AG29">
        <f>IF($F29="s-curve",$D29+($E29-$D29)*$I$2/(1+EXP($I$3*(COUNT($H$7:AG$7)+$I$4))),TREND($D29:$E29,$D$7:$E$7,AG$7))</f>
        <v>3.8577152429094555E-2</v>
      </c>
      <c r="AH29">
        <f>IF($F29="s-curve",$D29+($E29-$D29)*$I$2/(1+EXP($I$3*(COUNT($H$7:AH$7)+$I$4))),TREND($D29:$E29,$D$7:$E$7,AH$7))</f>
        <v>3.8936120256925361E-2</v>
      </c>
      <c r="AI29">
        <f>IF($F29="s-curve",$D29+($E29-$D29)*$I$2/(1+EXP($I$3*(COUNT($H$7:AI$7)+$I$4))),TREND($D29:$E29,$D$7:$E$7,AI$7))</f>
        <v>3.9206387770636904E-2</v>
      </c>
      <c r="AJ29">
        <f>IF($F29="s-curve",$D29+($E29-$D29)*$I$2/(1+EXP($I$3*(COUNT($H$7:AJ$7)+$I$4))),TREND($D29:$E29,$D$7:$E$7,AJ$7))</f>
        <v>3.9409038732269079E-2</v>
      </c>
      <c r="AK29">
        <f>IF($F29="s-curve",$D29+($E29-$D29)*$I$2/(1+EXP($I$3*(COUNT($H$7:AK$7)+$I$4))),TREND($D29:$E29,$D$7:$E$7,AK$7))</f>
        <v>3.9560522294776274E-2</v>
      </c>
      <c r="AL29">
        <f>IF($F29="s-curve",$D29+($E29-$D29)*$I$2/(1+EXP($I$3*(COUNT($H$7:AL$7)+$I$4))),TREND($D29:$E29,$D$7:$E$7,AL$7))</f>
        <v>3.9673497153873603E-2</v>
      </c>
      <c r="AM29">
        <f>IF($F29="s-curve",$D29+($E29-$D29)*$I$2/(1+EXP($I$3*(COUNT($H$7:AM$7)+$I$4))),TREND($D29:$E29,$D$7:$E$7,AM$7))</f>
        <v>3.9757607940336635E-2</v>
      </c>
      <c r="AN29">
        <f>IF($F29="s-curve",$D29+($E29-$D29)*$I$2/(1+EXP($I$3*(COUNT($H$7:AN$7)+$I$4))),TREND($D29:$E29,$D$7:$E$7,AN$7))</f>
        <v>3.9820149073562357E-2</v>
      </c>
      <c r="AO29">
        <f>IF($F29="s-curve",$D29+($E29-$D29)*$I$2/(1+EXP($I$3*(COUNT($H$7:AO$7)+$I$4))),TREND($D29:$E29,$D$7:$E$7,AO$7))</f>
        <v>3.9866607707703471E-2</v>
      </c>
      <c r="AP29">
        <f>IF($F29="s-curve",$D29+($E29-$D29)*$I$2/(1+EXP($I$3*(COUNT($H$7:AP$7)+$I$4))),TREND($D29:$E29,$D$7:$E$7,AP$7))</f>
        <v>3.9901095073734613E-2</v>
      </c>
    </row>
    <row r="30" spans="1:42" x14ac:dyDescent="0.25">
      <c r="C30" t="s">
        <v>3</v>
      </c>
      <c r="D30" s="10">
        <f>'SYVbT-freight'!C$3/SUM('SYVbT-freight'!B$3:H$3)</f>
        <v>0</v>
      </c>
      <c r="E30" s="10">
        <f>MIN(1,D30*'India Assumptions'!$A$10)</f>
        <v>0</v>
      </c>
      <c r="F30" s="15" t="str">
        <f t="shared" si="4"/>
        <v>n/a</v>
      </c>
      <c r="H30" s="10">
        <f t="shared" si="3"/>
        <v>0</v>
      </c>
      <c r="I30">
        <f>IF($F30="s-curve",$D30+($E30-$D30)*$I$2/(1+EXP($I$3*(COUNT($H$7:I$7)+$I$4))),TREND($D30:$E30,$D$7:$E$7,I$7))</f>
        <v>0</v>
      </c>
      <c r="J30">
        <f>IF($F30="s-curve",$D30+($E30-$D30)*$I$2/(1+EXP($I$3*(COUNT($H$7:J$7)+$I$4))),TREND($D30:$E30,$D$7:$E$7,J$7))</f>
        <v>0</v>
      </c>
      <c r="K30">
        <f>IF($F30="s-curve",$D30+($E30-$D30)*$I$2/(1+EXP($I$3*(COUNT($H$7:K$7)+$I$4))),TREND($D30:$E30,$D$7:$E$7,K$7))</f>
        <v>0</v>
      </c>
      <c r="L30">
        <f>IF($F30="s-curve",$D30+($E30-$D30)*$I$2/(1+EXP($I$3*(COUNT($H$7:L$7)+$I$4))),TREND($D30:$E30,$D$7:$E$7,L$7))</f>
        <v>0</v>
      </c>
      <c r="M30">
        <f>IF($F30="s-curve",$D30+($E30-$D30)*$I$2/(1+EXP($I$3*(COUNT($H$7:M$7)+$I$4))),TREND($D30:$E30,$D$7:$E$7,M$7))</f>
        <v>0</v>
      </c>
      <c r="N30">
        <f>IF($F30="s-curve",$D30+($E30-$D30)*$I$2/(1+EXP($I$3*(COUNT($H$7:N$7)+$I$4))),TREND($D30:$E30,$D$7:$E$7,N$7))</f>
        <v>0</v>
      </c>
      <c r="O30">
        <f>IF($F30="s-curve",$D30+($E30-$D30)*$I$2/(1+EXP($I$3*(COUNT($H$7:O$7)+$I$4))),TREND($D30:$E30,$D$7:$E$7,O$7))</f>
        <v>0</v>
      </c>
      <c r="P30">
        <f>IF($F30="s-curve",$D30+($E30-$D30)*$I$2/(1+EXP($I$3*(COUNT($H$7:P$7)+$I$4))),TREND($D30:$E30,$D$7:$E$7,P$7))</f>
        <v>0</v>
      </c>
      <c r="Q30">
        <f>IF($F30="s-curve",$D30+($E30-$D30)*$I$2/(1+EXP($I$3*(COUNT($H$7:Q$7)+$I$4))),TREND($D30:$E30,$D$7:$E$7,Q$7))</f>
        <v>0</v>
      </c>
      <c r="R30">
        <f>IF($F30="s-curve",$D30+($E30-$D30)*$I$2/(1+EXP($I$3*(COUNT($H$7:R$7)+$I$4))),TREND($D30:$E30,$D$7:$E$7,R$7))</f>
        <v>0</v>
      </c>
      <c r="S30">
        <f>IF($F30="s-curve",$D30+($E30-$D30)*$I$2/(1+EXP($I$3*(COUNT($H$7:S$7)+$I$4))),TREND($D30:$E30,$D$7:$E$7,S$7))</f>
        <v>0</v>
      </c>
      <c r="T30">
        <f>IF($F30="s-curve",$D30+($E30-$D30)*$I$2/(1+EXP($I$3*(COUNT($H$7:T$7)+$I$4))),TREND($D30:$E30,$D$7:$E$7,T$7))</f>
        <v>0</v>
      </c>
      <c r="U30">
        <f>IF($F30="s-curve",$D30+($E30-$D30)*$I$2/(1+EXP($I$3*(COUNT($H$7:U$7)+$I$4))),TREND($D30:$E30,$D$7:$E$7,U$7))</f>
        <v>0</v>
      </c>
      <c r="V30">
        <f>IF($F30="s-curve",$D30+($E30-$D30)*$I$2/(1+EXP($I$3*(COUNT($H$7:V$7)+$I$4))),TREND($D30:$E30,$D$7:$E$7,V$7))</f>
        <v>0</v>
      </c>
      <c r="W30">
        <f>IF($F30="s-curve",$D30+($E30-$D30)*$I$2/(1+EXP($I$3*(COUNT($H$7:W$7)+$I$4))),TREND($D30:$E30,$D$7:$E$7,W$7))</f>
        <v>0</v>
      </c>
      <c r="X30">
        <f>IF($F30="s-curve",$D30+($E30-$D30)*$I$2/(1+EXP($I$3*(COUNT($H$7:X$7)+$I$4))),TREND($D30:$E30,$D$7:$E$7,X$7))</f>
        <v>0</v>
      </c>
      <c r="Y30">
        <f>IF($F30="s-curve",$D30+($E30-$D30)*$I$2/(1+EXP($I$3*(COUNT($H$7:Y$7)+$I$4))),TREND($D30:$E30,$D$7:$E$7,Y$7))</f>
        <v>0</v>
      </c>
      <c r="Z30">
        <f>IF($F30="s-curve",$D30+($E30-$D30)*$I$2/(1+EXP($I$3*(COUNT($H$7:Z$7)+$I$4))),TREND($D30:$E30,$D$7:$E$7,Z$7))</f>
        <v>0</v>
      </c>
      <c r="AA30">
        <f>IF($F30="s-curve",$D30+($E30-$D30)*$I$2/(1+EXP($I$3*(COUNT($H$7:AA$7)+$I$4))),TREND($D30:$E30,$D$7:$E$7,AA$7))</f>
        <v>0</v>
      </c>
      <c r="AB30">
        <f>IF($F30="s-curve",$D30+($E30-$D30)*$I$2/(1+EXP($I$3*(COUNT($H$7:AB$7)+$I$4))),TREND($D30:$E30,$D$7:$E$7,AB$7))</f>
        <v>0</v>
      </c>
      <c r="AC30">
        <f>IF($F30="s-curve",$D30+($E30-$D30)*$I$2/(1+EXP($I$3*(COUNT($H$7:AC$7)+$I$4))),TREND($D30:$E30,$D$7:$E$7,AC$7))</f>
        <v>0</v>
      </c>
      <c r="AD30">
        <f>IF($F30="s-curve",$D30+($E30-$D30)*$I$2/(1+EXP($I$3*(COUNT($H$7:AD$7)+$I$4))),TREND($D30:$E30,$D$7:$E$7,AD$7))</f>
        <v>0</v>
      </c>
      <c r="AE30">
        <f>IF($F30="s-curve",$D30+($E30-$D30)*$I$2/(1+EXP($I$3*(COUNT($H$7:AE$7)+$I$4))),TREND($D30:$E30,$D$7:$E$7,AE$7))</f>
        <v>0</v>
      </c>
      <c r="AF30">
        <f>IF($F30="s-curve",$D30+($E30-$D30)*$I$2/(1+EXP($I$3*(COUNT($H$7:AF$7)+$I$4))),TREND($D30:$E30,$D$7:$E$7,AF$7))</f>
        <v>0</v>
      </c>
      <c r="AG30">
        <f>IF($F30="s-curve",$D30+($E30-$D30)*$I$2/(1+EXP($I$3*(COUNT($H$7:AG$7)+$I$4))),TREND($D30:$E30,$D$7:$E$7,AG$7))</f>
        <v>0</v>
      </c>
      <c r="AH30">
        <f>IF($F30="s-curve",$D30+($E30-$D30)*$I$2/(1+EXP($I$3*(COUNT($H$7:AH$7)+$I$4))),TREND($D30:$E30,$D$7:$E$7,AH$7))</f>
        <v>0</v>
      </c>
      <c r="AI30">
        <f>IF($F30="s-curve",$D30+($E30-$D30)*$I$2/(1+EXP($I$3*(COUNT($H$7:AI$7)+$I$4))),TREND($D30:$E30,$D$7:$E$7,AI$7))</f>
        <v>0</v>
      </c>
      <c r="AJ30">
        <f>IF($F30="s-curve",$D30+($E30-$D30)*$I$2/(1+EXP($I$3*(COUNT($H$7:AJ$7)+$I$4))),TREND($D30:$E30,$D$7:$E$7,AJ$7))</f>
        <v>0</v>
      </c>
      <c r="AK30">
        <f>IF($F30="s-curve",$D30+($E30-$D30)*$I$2/(1+EXP($I$3*(COUNT($H$7:AK$7)+$I$4))),TREND($D30:$E30,$D$7:$E$7,AK$7))</f>
        <v>0</v>
      </c>
      <c r="AL30">
        <f>IF($F30="s-curve",$D30+($E30-$D30)*$I$2/(1+EXP($I$3*(COUNT($H$7:AL$7)+$I$4))),TREND($D30:$E30,$D$7:$E$7,AL$7))</f>
        <v>0</v>
      </c>
      <c r="AM30">
        <f>IF($F30="s-curve",$D30+($E30-$D30)*$I$2/(1+EXP($I$3*(COUNT($H$7:AM$7)+$I$4))),TREND($D30:$E30,$D$7:$E$7,AM$7))</f>
        <v>0</v>
      </c>
      <c r="AN30">
        <f>IF($F30="s-curve",$D30+($E30-$D30)*$I$2/(1+EXP($I$3*(COUNT($H$7:AN$7)+$I$4))),TREND($D30:$E30,$D$7:$E$7,AN$7))</f>
        <v>0</v>
      </c>
      <c r="AO30">
        <f>IF($F30="s-curve",$D30+($E30-$D30)*$I$2/(1+EXP($I$3*(COUNT($H$7:AO$7)+$I$4))),TREND($D30:$E30,$D$7:$E$7,AO$7))</f>
        <v>0</v>
      </c>
      <c r="AP30">
        <f>IF($F30="s-curve",$D30+($E30-$D30)*$I$2/(1+EXP($I$3*(COUNT($H$7:AP$7)+$I$4))),TREND($D30:$E30,$D$7:$E$7,AP$7))</f>
        <v>0</v>
      </c>
    </row>
    <row r="31" spans="1:42" x14ac:dyDescent="0.25">
      <c r="C31" t="s">
        <v>4</v>
      </c>
      <c r="D31" s="10">
        <f>'SYVbT-freight'!D$3/SUM('SYVbT-freight'!B$3:H$3)</f>
        <v>0</v>
      </c>
      <c r="E31" s="10">
        <f>MIN(1,D31*'India Assumptions'!$A$4)</f>
        <v>0</v>
      </c>
      <c r="F31" s="15" t="str">
        <f t="shared" si="4"/>
        <v>n/a</v>
      </c>
      <c r="H31" s="10">
        <f t="shared" si="3"/>
        <v>0</v>
      </c>
      <c r="I31">
        <f>IF($F31="s-curve",$D31+($E31-$D31)*$I$2/(1+EXP($I$3*(COUNT($H$7:I$7)+$I$4))),TREND($D31:$E31,$D$7:$E$7,I$7))</f>
        <v>0</v>
      </c>
      <c r="J31">
        <f>IF($F31="s-curve",$D31+($E31-$D31)*$I$2/(1+EXP($I$3*(COUNT($H$7:J$7)+$I$4))),TREND($D31:$E31,$D$7:$E$7,J$7))</f>
        <v>0</v>
      </c>
      <c r="K31">
        <f>IF($F31="s-curve",$D31+($E31-$D31)*$I$2/(1+EXP($I$3*(COUNT($H$7:K$7)+$I$4))),TREND($D31:$E31,$D$7:$E$7,K$7))</f>
        <v>0</v>
      </c>
      <c r="L31">
        <f>IF($F31="s-curve",$D31+($E31-$D31)*$I$2/(1+EXP($I$3*(COUNT($H$7:L$7)+$I$4))),TREND($D31:$E31,$D$7:$E$7,L$7))</f>
        <v>0</v>
      </c>
      <c r="M31">
        <f>IF($F31="s-curve",$D31+($E31-$D31)*$I$2/(1+EXP($I$3*(COUNT($H$7:M$7)+$I$4))),TREND($D31:$E31,$D$7:$E$7,M$7))</f>
        <v>0</v>
      </c>
      <c r="N31">
        <f>IF($F31="s-curve",$D31+($E31-$D31)*$I$2/(1+EXP($I$3*(COUNT($H$7:N$7)+$I$4))),TREND($D31:$E31,$D$7:$E$7,N$7))</f>
        <v>0</v>
      </c>
      <c r="O31">
        <f>IF($F31="s-curve",$D31+($E31-$D31)*$I$2/(1+EXP($I$3*(COUNT($H$7:O$7)+$I$4))),TREND($D31:$E31,$D$7:$E$7,O$7))</f>
        <v>0</v>
      </c>
      <c r="P31">
        <f>IF($F31="s-curve",$D31+($E31-$D31)*$I$2/(1+EXP($I$3*(COUNT($H$7:P$7)+$I$4))),TREND($D31:$E31,$D$7:$E$7,P$7))</f>
        <v>0</v>
      </c>
      <c r="Q31">
        <f>IF($F31="s-curve",$D31+($E31-$D31)*$I$2/(1+EXP($I$3*(COUNT($H$7:Q$7)+$I$4))),TREND($D31:$E31,$D$7:$E$7,Q$7))</f>
        <v>0</v>
      </c>
      <c r="R31">
        <f>IF($F31="s-curve",$D31+($E31-$D31)*$I$2/(1+EXP($I$3*(COUNT($H$7:R$7)+$I$4))),TREND($D31:$E31,$D$7:$E$7,R$7))</f>
        <v>0</v>
      </c>
      <c r="S31">
        <f>IF($F31="s-curve",$D31+($E31-$D31)*$I$2/(1+EXP($I$3*(COUNT($H$7:S$7)+$I$4))),TREND($D31:$E31,$D$7:$E$7,S$7))</f>
        <v>0</v>
      </c>
      <c r="T31">
        <f>IF($F31="s-curve",$D31+($E31-$D31)*$I$2/(1+EXP($I$3*(COUNT($H$7:T$7)+$I$4))),TREND($D31:$E31,$D$7:$E$7,T$7))</f>
        <v>0</v>
      </c>
      <c r="U31">
        <f>IF($F31="s-curve",$D31+($E31-$D31)*$I$2/(1+EXP($I$3*(COUNT($H$7:U$7)+$I$4))),TREND($D31:$E31,$D$7:$E$7,U$7))</f>
        <v>0</v>
      </c>
      <c r="V31">
        <f>IF($F31="s-curve",$D31+($E31-$D31)*$I$2/(1+EXP($I$3*(COUNT($H$7:V$7)+$I$4))),TREND($D31:$E31,$D$7:$E$7,V$7))</f>
        <v>0</v>
      </c>
      <c r="W31">
        <f>IF($F31="s-curve",$D31+($E31-$D31)*$I$2/(1+EXP($I$3*(COUNT($H$7:W$7)+$I$4))),TREND($D31:$E31,$D$7:$E$7,W$7))</f>
        <v>0</v>
      </c>
      <c r="X31">
        <f>IF($F31="s-curve",$D31+($E31-$D31)*$I$2/(1+EXP($I$3*(COUNT($H$7:X$7)+$I$4))),TREND($D31:$E31,$D$7:$E$7,X$7))</f>
        <v>0</v>
      </c>
      <c r="Y31">
        <f>IF($F31="s-curve",$D31+($E31-$D31)*$I$2/(1+EXP($I$3*(COUNT($H$7:Y$7)+$I$4))),TREND($D31:$E31,$D$7:$E$7,Y$7))</f>
        <v>0</v>
      </c>
      <c r="Z31">
        <f>IF($F31="s-curve",$D31+($E31-$D31)*$I$2/(1+EXP($I$3*(COUNT($H$7:Z$7)+$I$4))),TREND($D31:$E31,$D$7:$E$7,Z$7))</f>
        <v>0</v>
      </c>
      <c r="AA31">
        <f>IF($F31="s-curve",$D31+($E31-$D31)*$I$2/(1+EXP($I$3*(COUNT($H$7:AA$7)+$I$4))),TREND($D31:$E31,$D$7:$E$7,AA$7))</f>
        <v>0</v>
      </c>
      <c r="AB31">
        <f>IF($F31="s-curve",$D31+($E31-$D31)*$I$2/(1+EXP($I$3*(COUNT($H$7:AB$7)+$I$4))),TREND($D31:$E31,$D$7:$E$7,AB$7))</f>
        <v>0</v>
      </c>
      <c r="AC31">
        <f>IF($F31="s-curve",$D31+($E31-$D31)*$I$2/(1+EXP($I$3*(COUNT($H$7:AC$7)+$I$4))),TREND($D31:$E31,$D$7:$E$7,AC$7))</f>
        <v>0</v>
      </c>
      <c r="AD31">
        <f>IF($F31="s-curve",$D31+($E31-$D31)*$I$2/(1+EXP($I$3*(COUNT($H$7:AD$7)+$I$4))),TREND($D31:$E31,$D$7:$E$7,AD$7))</f>
        <v>0</v>
      </c>
      <c r="AE31">
        <f>IF($F31="s-curve",$D31+($E31-$D31)*$I$2/(1+EXP($I$3*(COUNT($H$7:AE$7)+$I$4))),TREND($D31:$E31,$D$7:$E$7,AE$7))</f>
        <v>0</v>
      </c>
      <c r="AF31">
        <f>IF($F31="s-curve",$D31+($E31-$D31)*$I$2/(1+EXP($I$3*(COUNT($H$7:AF$7)+$I$4))),TREND($D31:$E31,$D$7:$E$7,AF$7))</f>
        <v>0</v>
      </c>
      <c r="AG31">
        <f>IF($F31="s-curve",$D31+($E31-$D31)*$I$2/(1+EXP($I$3*(COUNT($H$7:AG$7)+$I$4))),TREND($D31:$E31,$D$7:$E$7,AG$7))</f>
        <v>0</v>
      </c>
      <c r="AH31">
        <f>IF($F31="s-curve",$D31+($E31-$D31)*$I$2/(1+EXP($I$3*(COUNT($H$7:AH$7)+$I$4))),TREND($D31:$E31,$D$7:$E$7,AH$7))</f>
        <v>0</v>
      </c>
      <c r="AI31">
        <f>IF($F31="s-curve",$D31+($E31-$D31)*$I$2/(1+EXP($I$3*(COUNT($H$7:AI$7)+$I$4))),TREND($D31:$E31,$D$7:$E$7,AI$7))</f>
        <v>0</v>
      </c>
      <c r="AJ31">
        <f>IF($F31="s-curve",$D31+($E31-$D31)*$I$2/(1+EXP($I$3*(COUNT($H$7:AJ$7)+$I$4))),TREND($D31:$E31,$D$7:$E$7,AJ$7))</f>
        <v>0</v>
      </c>
      <c r="AK31">
        <f>IF($F31="s-curve",$D31+($E31-$D31)*$I$2/(1+EXP($I$3*(COUNT($H$7:AK$7)+$I$4))),TREND($D31:$E31,$D$7:$E$7,AK$7))</f>
        <v>0</v>
      </c>
      <c r="AL31">
        <f>IF($F31="s-curve",$D31+($E31-$D31)*$I$2/(1+EXP($I$3*(COUNT($H$7:AL$7)+$I$4))),TREND($D31:$E31,$D$7:$E$7,AL$7))</f>
        <v>0</v>
      </c>
      <c r="AM31">
        <f>IF($F31="s-curve",$D31+($E31-$D31)*$I$2/(1+EXP($I$3*(COUNT($H$7:AM$7)+$I$4))),TREND($D31:$E31,$D$7:$E$7,AM$7))</f>
        <v>0</v>
      </c>
      <c r="AN31">
        <f>IF($F31="s-curve",$D31+($E31-$D31)*$I$2/(1+EXP($I$3*(COUNT($H$7:AN$7)+$I$4))),TREND($D31:$E31,$D$7:$E$7,AN$7))</f>
        <v>0</v>
      </c>
      <c r="AO31">
        <f>IF($F31="s-curve",$D31+($E31-$D31)*$I$2/(1+EXP($I$3*(COUNT($H$7:AO$7)+$I$4))),TREND($D31:$E31,$D$7:$E$7,AO$7))</f>
        <v>0</v>
      </c>
      <c r="AP31">
        <f>IF($F31="s-curve",$D31+($E31-$D31)*$I$2/(1+EXP($I$3*(COUNT($H$7:AP$7)+$I$4))),TREND($D31:$E31,$D$7:$E$7,AP$7))</f>
        <v>0</v>
      </c>
    </row>
    <row r="32" spans="1:42" x14ac:dyDescent="0.25">
      <c r="C32" t="s">
        <v>5</v>
      </c>
      <c r="D32" s="10">
        <f>'SYVbT-freight'!E$3/SUM('SYVbT-freight'!B$3:H$3)</f>
        <v>1</v>
      </c>
      <c r="E32" s="10">
        <f>MIN(1,D32*'India Assumptions'!$A$4)</f>
        <v>1</v>
      </c>
      <c r="F32" s="15" t="str">
        <f t="shared" si="4"/>
        <v>n/a</v>
      </c>
      <c r="H32" s="10">
        <f t="shared" si="3"/>
        <v>1</v>
      </c>
      <c r="I32">
        <f>IF($F32="s-curve",$D32+($E32-$D32)*$I$2/(1+EXP($I$3*(COUNT($H$7:I$7)+$I$4))),TREND($D32:$E32,$D$7:$E$7,I$7))</f>
        <v>1</v>
      </c>
      <c r="J32">
        <f>IF($F32="s-curve",$D32+($E32-$D32)*$I$2/(1+EXP($I$3*(COUNT($H$7:J$7)+$I$4))),TREND($D32:$E32,$D$7:$E$7,J$7))</f>
        <v>1</v>
      </c>
      <c r="K32">
        <f>IF($F32="s-curve",$D32+($E32-$D32)*$I$2/(1+EXP($I$3*(COUNT($H$7:K$7)+$I$4))),TREND($D32:$E32,$D$7:$E$7,K$7))</f>
        <v>1</v>
      </c>
      <c r="L32">
        <f>IF($F32="s-curve",$D32+($E32-$D32)*$I$2/(1+EXP($I$3*(COUNT($H$7:L$7)+$I$4))),TREND($D32:$E32,$D$7:$E$7,L$7))</f>
        <v>1</v>
      </c>
      <c r="M32">
        <f>IF($F32="s-curve",$D32+($E32-$D32)*$I$2/(1+EXP($I$3*(COUNT($H$7:M$7)+$I$4))),TREND($D32:$E32,$D$7:$E$7,M$7))</f>
        <v>1</v>
      </c>
      <c r="N32">
        <f>IF($F32="s-curve",$D32+($E32-$D32)*$I$2/(1+EXP($I$3*(COUNT($H$7:N$7)+$I$4))),TREND($D32:$E32,$D$7:$E$7,N$7))</f>
        <v>1</v>
      </c>
      <c r="O32">
        <f>IF($F32="s-curve",$D32+($E32-$D32)*$I$2/(1+EXP($I$3*(COUNT($H$7:O$7)+$I$4))),TREND($D32:$E32,$D$7:$E$7,O$7))</f>
        <v>1</v>
      </c>
      <c r="P32">
        <f>IF($F32="s-curve",$D32+($E32-$D32)*$I$2/(1+EXP($I$3*(COUNT($H$7:P$7)+$I$4))),TREND($D32:$E32,$D$7:$E$7,P$7))</f>
        <v>1</v>
      </c>
      <c r="Q32">
        <f>IF($F32="s-curve",$D32+($E32-$D32)*$I$2/(1+EXP($I$3*(COUNT($H$7:Q$7)+$I$4))),TREND($D32:$E32,$D$7:$E$7,Q$7))</f>
        <v>1</v>
      </c>
      <c r="R32">
        <f>IF($F32="s-curve",$D32+($E32-$D32)*$I$2/(1+EXP($I$3*(COUNT($H$7:R$7)+$I$4))),TREND($D32:$E32,$D$7:$E$7,R$7))</f>
        <v>1</v>
      </c>
      <c r="S32">
        <f>IF($F32="s-curve",$D32+($E32-$D32)*$I$2/(1+EXP($I$3*(COUNT($H$7:S$7)+$I$4))),TREND($D32:$E32,$D$7:$E$7,S$7))</f>
        <v>1</v>
      </c>
      <c r="T32">
        <f>IF($F32="s-curve",$D32+($E32-$D32)*$I$2/(1+EXP($I$3*(COUNT($H$7:T$7)+$I$4))),TREND($D32:$E32,$D$7:$E$7,T$7))</f>
        <v>1</v>
      </c>
      <c r="U32">
        <f>IF($F32="s-curve",$D32+($E32-$D32)*$I$2/(1+EXP($I$3*(COUNT($H$7:U$7)+$I$4))),TREND($D32:$E32,$D$7:$E$7,U$7))</f>
        <v>1</v>
      </c>
      <c r="V32">
        <f>IF($F32="s-curve",$D32+($E32-$D32)*$I$2/(1+EXP($I$3*(COUNT($H$7:V$7)+$I$4))),TREND($D32:$E32,$D$7:$E$7,V$7))</f>
        <v>1</v>
      </c>
      <c r="W32">
        <f>IF($F32="s-curve",$D32+($E32-$D32)*$I$2/(1+EXP($I$3*(COUNT($H$7:W$7)+$I$4))),TREND($D32:$E32,$D$7:$E$7,W$7))</f>
        <v>1</v>
      </c>
      <c r="X32">
        <f>IF($F32="s-curve",$D32+($E32-$D32)*$I$2/(1+EXP($I$3*(COUNT($H$7:X$7)+$I$4))),TREND($D32:$E32,$D$7:$E$7,X$7))</f>
        <v>1</v>
      </c>
      <c r="Y32">
        <f>IF($F32="s-curve",$D32+($E32-$D32)*$I$2/(1+EXP($I$3*(COUNT($H$7:Y$7)+$I$4))),TREND($D32:$E32,$D$7:$E$7,Y$7))</f>
        <v>1</v>
      </c>
      <c r="Z32">
        <f>IF($F32="s-curve",$D32+($E32-$D32)*$I$2/(1+EXP($I$3*(COUNT($H$7:Z$7)+$I$4))),TREND($D32:$E32,$D$7:$E$7,Z$7))</f>
        <v>1</v>
      </c>
      <c r="AA32">
        <f>IF($F32="s-curve",$D32+($E32-$D32)*$I$2/(1+EXP($I$3*(COUNT($H$7:AA$7)+$I$4))),TREND($D32:$E32,$D$7:$E$7,AA$7))</f>
        <v>1</v>
      </c>
      <c r="AB32">
        <f>IF($F32="s-curve",$D32+($E32-$D32)*$I$2/(1+EXP($I$3*(COUNT($H$7:AB$7)+$I$4))),TREND($D32:$E32,$D$7:$E$7,AB$7))</f>
        <v>1</v>
      </c>
      <c r="AC32">
        <f>IF($F32="s-curve",$D32+($E32-$D32)*$I$2/(1+EXP($I$3*(COUNT($H$7:AC$7)+$I$4))),TREND($D32:$E32,$D$7:$E$7,AC$7))</f>
        <v>1</v>
      </c>
      <c r="AD32">
        <f>IF($F32="s-curve",$D32+($E32-$D32)*$I$2/(1+EXP($I$3*(COUNT($H$7:AD$7)+$I$4))),TREND($D32:$E32,$D$7:$E$7,AD$7))</f>
        <v>1</v>
      </c>
      <c r="AE32">
        <f>IF($F32="s-curve",$D32+($E32-$D32)*$I$2/(1+EXP($I$3*(COUNT($H$7:AE$7)+$I$4))),TREND($D32:$E32,$D$7:$E$7,AE$7))</f>
        <v>1</v>
      </c>
      <c r="AF32">
        <f>IF($F32="s-curve",$D32+($E32-$D32)*$I$2/(1+EXP($I$3*(COUNT($H$7:AF$7)+$I$4))),TREND($D32:$E32,$D$7:$E$7,AF$7))</f>
        <v>1</v>
      </c>
      <c r="AG32">
        <f>IF($F32="s-curve",$D32+($E32-$D32)*$I$2/(1+EXP($I$3*(COUNT($H$7:AG$7)+$I$4))),TREND($D32:$E32,$D$7:$E$7,AG$7))</f>
        <v>1</v>
      </c>
      <c r="AH32">
        <f>IF($F32="s-curve",$D32+($E32-$D32)*$I$2/(1+EXP($I$3*(COUNT($H$7:AH$7)+$I$4))),TREND($D32:$E32,$D$7:$E$7,AH$7))</f>
        <v>1</v>
      </c>
      <c r="AI32">
        <f>IF($F32="s-curve",$D32+($E32-$D32)*$I$2/(1+EXP($I$3*(COUNT($H$7:AI$7)+$I$4))),TREND($D32:$E32,$D$7:$E$7,AI$7))</f>
        <v>1</v>
      </c>
      <c r="AJ32">
        <f>IF($F32="s-curve",$D32+($E32-$D32)*$I$2/(1+EXP($I$3*(COUNT($H$7:AJ$7)+$I$4))),TREND($D32:$E32,$D$7:$E$7,AJ$7))</f>
        <v>1</v>
      </c>
      <c r="AK32">
        <f>IF($F32="s-curve",$D32+($E32-$D32)*$I$2/(1+EXP($I$3*(COUNT($H$7:AK$7)+$I$4))),TREND($D32:$E32,$D$7:$E$7,AK$7))</f>
        <v>1</v>
      </c>
      <c r="AL32">
        <f>IF($F32="s-curve",$D32+($E32-$D32)*$I$2/(1+EXP($I$3*(COUNT($H$7:AL$7)+$I$4))),TREND($D32:$E32,$D$7:$E$7,AL$7))</f>
        <v>1</v>
      </c>
      <c r="AM32">
        <f>IF($F32="s-curve",$D32+($E32-$D32)*$I$2/(1+EXP($I$3*(COUNT($H$7:AM$7)+$I$4))),TREND($D32:$E32,$D$7:$E$7,AM$7))</f>
        <v>1</v>
      </c>
      <c r="AN32">
        <f>IF($F32="s-curve",$D32+($E32-$D32)*$I$2/(1+EXP($I$3*(COUNT($H$7:AN$7)+$I$4))),TREND($D32:$E32,$D$7:$E$7,AN$7))</f>
        <v>1</v>
      </c>
      <c r="AO32">
        <f>IF($F32="s-curve",$D32+($E32-$D32)*$I$2/(1+EXP($I$3*(COUNT($H$7:AO$7)+$I$4))),TREND($D32:$E32,$D$7:$E$7,AO$7))</f>
        <v>1</v>
      </c>
      <c r="AP32">
        <f>IF($F32="s-curve",$D32+($E32-$D32)*$I$2/(1+EXP($I$3*(COUNT($H$7:AP$7)+$I$4))),TREND($D32:$E32,$D$7:$E$7,AP$7))</f>
        <v>1</v>
      </c>
    </row>
    <row r="33" spans="1:42" x14ac:dyDescent="0.25">
      <c r="C33" t="s">
        <v>6</v>
      </c>
      <c r="D33" s="10">
        <f>'SYVbT-freight'!F$3/SUM('SYVbT-freight'!B$3:H$3)</f>
        <v>0</v>
      </c>
      <c r="E33" s="10">
        <v>0</v>
      </c>
      <c r="F33" s="15" t="str">
        <f t="shared" si="4"/>
        <v>n/a</v>
      </c>
      <c r="H33" s="10">
        <f t="shared" si="3"/>
        <v>0</v>
      </c>
      <c r="I33">
        <f>IF($F33="s-curve",$D33+($E33-$D33)*$I$2/(1+EXP($I$3*(COUNT($H$7:I$7)+$I$4))),TREND($D33:$E33,$D$7:$E$7,I$7))</f>
        <v>0</v>
      </c>
      <c r="J33">
        <f>IF($F33="s-curve",$D33+($E33-$D33)*$I$2/(1+EXP($I$3*(COUNT($H$7:J$7)+$I$4))),TREND($D33:$E33,$D$7:$E$7,J$7))</f>
        <v>0</v>
      </c>
      <c r="K33">
        <f>IF($F33="s-curve",$D33+($E33-$D33)*$I$2/(1+EXP($I$3*(COUNT($H$7:K$7)+$I$4))),TREND($D33:$E33,$D$7:$E$7,K$7))</f>
        <v>0</v>
      </c>
      <c r="L33">
        <f>IF($F33="s-curve",$D33+($E33-$D33)*$I$2/(1+EXP($I$3*(COUNT($H$7:L$7)+$I$4))),TREND($D33:$E33,$D$7:$E$7,L$7))</f>
        <v>0</v>
      </c>
      <c r="M33">
        <f>IF($F33="s-curve",$D33+($E33-$D33)*$I$2/(1+EXP($I$3*(COUNT($H$7:M$7)+$I$4))),TREND($D33:$E33,$D$7:$E$7,M$7))</f>
        <v>0</v>
      </c>
      <c r="N33">
        <f>IF($F33="s-curve",$D33+($E33-$D33)*$I$2/(1+EXP($I$3*(COUNT($H$7:N$7)+$I$4))),TREND($D33:$E33,$D$7:$E$7,N$7))</f>
        <v>0</v>
      </c>
      <c r="O33">
        <f>IF($F33="s-curve",$D33+($E33-$D33)*$I$2/(1+EXP($I$3*(COUNT($H$7:O$7)+$I$4))),TREND($D33:$E33,$D$7:$E$7,O$7))</f>
        <v>0</v>
      </c>
      <c r="P33">
        <f>IF($F33="s-curve",$D33+($E33-$D33)*$I$2/(1+EXP($I$3*(COUNT($H$7:P$7)+$I$4))),TREND($D33:$E33,$D$7:$E$7,P$7))</f>
        <v>0</v>
      </c>
      <c r="Q33">
        <f>IF($F33="s-curve",$D33+($E33-$D33)*$I$2/(1+EXP($I$3*(COUNT($H$7:Q$7)+$I$4))),TREND($D33:$E33,$D$7:$E$7,Q$7))</f>
        <v>0</v>
      </c>
      <c r="R33">
        <f>IF($F33="s-curve",$D33+($E33-$D33)*$I$2/(1+EXP($I$3*(COUNT($H$7:R$7)+$I$4))),TREND($D33:$E33,$D$7:$E$7,R$7))</f>
        <v>0</v>
      </c>
      <c r="S33">
        <f>IF($F33="s-curve",$D33+($E33-$D33)*$I$2/(1+EXP($I$3*(COUNT($H$7:S$7)+$I$4))),TREND($D33:$E33,$D$7:$E$7,S$7))</f>
        <v>0</v>
      </c>
      <c r="T33">
        <f>IF($F33="s-curve",$D33+($E33-$D33)*$I$2/(1+EXP($I$3*(COUNT($H$7:T$7)+$I$4))),TREND($D33:$E33,$D$7:$E$7,T$7))</f>
        <v>0</v>
      </c>
      <c r="U33">
        <f>IF($F33="s-curve",$D33+($E33-$D33)*$I$2/(1+EXP($I$3*(COUNT($H$7:U$7)+$I$4))),TREND($D33:$E33,$D$7:$E$7,U$7))</f>
        <v>0</v>
      </c>
      <c r="V33">
        <f>IF($F33="s-curve",$D33+($E33-$D33)*$I$2/(1+EXP($I$3*(COUNT($H$7:V$7)+$I$4))),TREND($D33:$E33,$D$7:$E$7,V$7))</f>
        <v>0</v>
      </c>
      <c r="W33">
        <f>IF($F33="s-curve",$D33+($E33-$D33)*$I$2/(1+EXP($I$3*(COUNT($H$7:W$7)+$I$4))),TREND($D33:$E33,$D$7:$E$7,W$7))</f>
        <v>0</v>
      </c>
      <c r="X33">
        <f>IF($F33="s-curve",$D33+($E33-$D33)*$I$2/(1+EXP($I$3*(COUNT($H$7:X$7)+$I$4))),TREND($D33:$E33,$D$7:$E$7,X$7))</f>
        <v>0</v>
      </c>
      <c r="Y33">
        <f>IF($F33="s-curve",$D33+($E33-$D33)*$I$2/(1+EXP($I$3*(COUNT($H$7:Y$7)+$I$4))),TREND($D33:$E33,$D$7:$E$7,Y$7))</f>
        <v>0</v>
      </c>
      <c r="Z33">
        <f>IF($F33="s-curve",$D33+($E33-$D33)*$I$2/(1+EXP($I$3*(COUNT($H$7:Z$7)+$I$4))),TREND($D33:$E33,$D$7:$E$7,Z$7))</f>
        <v>0</v>
      </c>
      <c r="AA33">
        <f>IF($F33="s-curve",$D33+($E33-$D33)*$I$2/(1+EXP($I$3*(COUNT($H$7:AA$7)+$I$4))),TREND($D33:$E33,$D$7:$E$7,AA$7))</f>
        <v>0</v>
      </c>
      <c r="AB33">
        <f>IF($F33="s-curve",$D33+($E33-$D33)*$I$2/(1+EXP($I$3*(COUNT($H$7:AB$7)+$I$4))),TREND($D33:$E33,$D$7:$E$7,AB$7))</f>
        <v>0</v>
      </c>
      <c r="AC33">
        <f>IF($F33="s-curve",$D33+($E33-$D33)*$I$2/(1+EXP($I$3*(COUNT($H$7:AC$7)+$I$4))),TREND($D33:$E33,$D$7:$E$7,AC$7))</f>
        <v>0</v>
      </c>
      <c r="AD33">
        <f>IF($F33="s-curve",$D33+($E33-$D33)*$I$2/(1+EXP($I$3*(COUNT($H$7:AD$7)+$I$4))),TREND($D33:$E33,$D$7:$E$7,AD$7))</f>
        <v>0</v>
      </c>
      <c r="AE33">
        <f>IF($F33="s-curve",$D33+($E33-$D33)*$I$2/(1+EXP($I$3*(COUNT($H$7:AE$7)+$I$4))),TREND($D33:$E33,$D$7:$E$7,AE$7))</f>
        <v>0</v>
      </c>
      <c r="AF33">
        <f>IF($F33="s-curve",$D33+($E33-$D33)*$I$2/(1+EXP($I$3*(COUNT($H$7:AF$7)+$I$4))),TREND($D33:$E33,$D$7:$E$7,AF$7))</f>
        <v>0</v>
      </c>
      <c r="AG33">
        <f>IF($F33="s-curve",$D33+($E33-$D33)*$I$2/(1+EXP($I$3*(COUNT($H$7:AG$7)+$I$4))),TREND($D33:$E33,$D$7:$E$7,AG$7))</f>
        <v>0</v>
      </c>
      <c r="AH33">
        <f>IF($F33="s-curve",$D33+($E33-$D33)*$I$2/(1+EXP($I$3*(COUNT($H$7:AH$7)+$I$4))),TREND($D33:$E33,$D$7:$E$7,AH$7))</f>
        <v>0</v>
      </c>
      <c r="AI33">
        <f>IF($F33="s-curve",$D33+($E33-$D33)*$I$2/(1+EXP($I$3*(COUNT($H$7:AI$7)+$I$4))),TREND($D33:$E33,$D$7:$E$7,AI$7))</f>
        <v>0</v>
      </c>
      <c r="AJ33">
        <f>IF($F33="s-curve",$D33+($E33-$D33)*$I$2/(1+EXP($I$3*(COUNT($H$7:AJ$7)+$I$4))),TREND($D33:$E33,$D$7:$E$7,AJ$7))</f>
        <v>0</v>
      </c>
      <c r="AK33">
        <f>IF($F33="s-curve",$D33+($E33-$D33)*$I$2/(1+EXP($I$3*(COUNT($H$7:AK$7)+$I$4))),TREND($D33:$E33,$D$7:$E$7,AK$7))</f>
        <v>0</v>
      </c>
      <c r="AL33">
        <f>IF($F33="s-curve",$D33+($E33-$D33)*$I$2/(1+EXP($I$3*(COUNT($H$7:AL$7)+$I$4))),TREND($D33:$E33,$D$7:$E$7,AL$7))</f>
        <v>0</v>
      </c>
      <c r="AM33">
        <f>IF($F33="s-curve",$D33+($E33-$D33)*$I$2/(1+EXP($I$3*(COUNT($H$7:AM$7)+$I$4))),TREND($D33:$E33,$D$7:$E$7,AM$7))</f>
        <v>0</v>
      </c>
      <c r="AN33">
        <f>IF($F33="s-curve",$D33+($E33-$D33)*$I$2/(1+EXP($I$3*(COUNT($H$7:AN$7)+$I$4))),TREND($D33:$E33,$D$7:$E$7,AN$7))</f>
        <v>0</v>
      </c>
      <c r="AO33">
        <f>IF($F33="s-curve",$D33+($E33-$D33)*$I$2/(1+EXP($I$3*(COUNT($H$7:AO$7)+$I$4))),TREND($D33:$E33,$D$7:$E$7,AO$7))</f>
        <v>0</v>
      </c>
      <c r="AP33">
        <f>IF($F33="s-curve",$D33+($E33-$D33)*$I$2/(1+EXP($I$3*(COUNT($H$7:AP$7)+$I$4))),TREND($D33:$E33,$D$7:$E$7,AP$7))</f>
        <v>0</v>
      </c>
    </row>
    <row r="34" spans="1:42" x14ac:dyDescent="0.25">
      <c r="A34" s="13"/>
      <c r="B34" s="13"/>
      <c r="C34" s="31" t="s">
        <v>63</v>
      </c>
      <c r="D34" s="13">
        <f>'SYVbT-freight'!G$3/SUM('SYVbT-freight'!B$3:H$3)</f>
        <v>0</v>
      </c>
      <c r="E34" s="13">
        <f>MIN(1,D34*'India Assumptions'!$A$10)</f>
        <v>0</v>
      </c>
      <c r="F34" s="34" t="str">
        <f t="shared" si="4"/>
        <v>n/a</v>
      </c>
      <c r="H34" s="10">
        <f t="shared" si="3"/>
        <v>0</v>
      </c>
      <c r="I34">
        <f>IF($F34="s-curve",$D34+($E34-$D34)*$I$2/(1+EXP($I$3*(COUNT($H$7:I$7)+$I$4))),TREND($D34:$E34,$D$7:$E$7,I$7))</f>
        <v>0</v>
      </c>
      <c r="J34">
        <f>IF($F34="s-curve",$D34+($E34-$D34)*$I$2/(1+EXP($I$3*(COUNT($H$7:J$7)+$I$4))),TREND($D34:$E34,$D$7:$E$7,J$7))</f>
        <v>0</v>
      </c>
      <c r="K34">
        <f>IF($F34="s-curve",$D34+($E34-$D34)*$I$2/(1+EXP($I$3*(COUNT($H$7:K$7)+$I$4))),TREND($D34:$E34,$D$7:$E$7,K$7))</f>
        <v>0</v>
      </c>
      <c r="L34">
        <f>IF($F34="s-curve",$D34+($E34-$D34)*$I$2/(1+EXP($I$3*(COUNT($H$7:L$7)+$I$4))),TREND($D34:$E34,$D$7:$E$7,L$7))</f>
        <v>0</v>
      </c>
      <c r="M34">
        <f>IF($F34="s-curve",$D34+($E34-$D34)*$I$2/(1+EXP($I$3*(COUNT($H$7:M$7)+$I$4))),TREND($D34:$E34,$D$7:$E$7,M$7))</f>
        <v>0</v>
      </c>
      <c r="N34">
        <f>IF($F34="s-curve",$D34+($E34-$D34)*$I$2/(1+EXP($I$3*(COUNT($H$7:N$7)+$I$4))),TREND($D34:$E34,$D$7:$E$7,N$7))</f>
        <v>0</v>
      </c>
      <c r="O34">
        <f>IF($F34="s-curve",$D34+($E34-$D34)*$I$2/(1+EXP($I$3*(COUNT($H$7:O$7)+$I$4))),TREND($D34:$E34,$D$7:$E$7,O$7))</f>
        <v>0</v>
      </c>
      <c r="P34">
        <f>IF($F34="s-curve",$D34+($E34-$D34)*$I$2/(1+EXP($I$3*(COUNT($H$7:P$7)+$I$4))),TREND($D34:$E34,$D$7:$E$7,P$7))</f>
        <v>0</v>
      </c>
      <c r="Q34">
        <f>IF($F34="s-curve",$D34+($E34-$D34)*$I$2/(1+EXP($I$3*(COUNT($H$7:Q$7)+$I$4))),TREND($D34:$E34,$D$7:$E$7,Q$7))</f>
        <v>0</v>
      </c>
      <c r="R34">
        <f>IF($F34="s-curve",$D34+($E34-$D34)*$I$2/(1+EXP($I$3*(COUNT($H$7:R$7)+$I$4))),TREND($D34:$E34,$D$7:$E$7,R$7))</f>
        <v>0</v>
      </c>
      <c r="S34">
        <f>IF($F34="s-curve",$D34+($E34-$D34)*$I$2/(1+EXP($I$3*(COUNT($H$7:S$7)+$I$4))),TREND($D34:$E34,$D$7:$E$7,S$7))</f>
        <v>0</v>
      </c>
      <c r="T34">
        <f>IF($F34="s-curve",$D34+($E34-$D34)*$I$2/(1+EXP($I$3*(COUNT($H$7:T$7)+$I$4))),TREND($D34:$E34,$D$7:$E$7,T$7))</f>
        <v>0</v>
      </c>
      <c r="U34">
        <f>IF($F34="s-curve",$D34+($E34-$D34)*$I$2/(1+EXP($I$3*(COUNT($H$7:U$7)+$I$4))),TREND($D34:$E34,$D$7:$E$7,U$7))</f>
        <v>0</v>
      </c>
      <c r="V34">
        <f>IF($F34="s-curve",$D34+($E34-$D34)*$I$2/(1+EXP($I$3*(COUNT($H$7:V$7)+$I$4))),TREND($D34:$E34,$D$7:$E$7,V$7))</f>
        <v>0</v>
      </c>
      <c r="W34">
        <f>IF($F34="s-curve",$D34+($E34-$D34)*$I$2/(1+EXP($I$3*(COUNT($H$7:W$7)+$I$4))),TREND($D34:$E34,$D$7:$E$7,W$7))</f>
        <v>0</v>
      </c>
      <c r="X34">
        <f>IF($F34="s-curve",$D34+($E34-$D34)*$I$2/(1+EXP($I$3*(COUNT($H$7:X$7)+$I$4))),TREND($D34:$E34,$D$7:$E$7,X$7))</f>
        <v>0</v>
      </c>
      <c r="Y34">
        <f>IF($F34="s-curve",$D34+($E34-$D34)*$I$2/(1+EXP($I$3*(COUNT($H$7:Y$7)+$I$4))),TREND($D34:$E34,$D$7:$E$7,Y$7))</f>
        <v>0</v>
      </c>
      <c r="Z34">
        <f>IF($F34="s-curve",$D34+($E34-$D34)*$I$2/(1+EXP($I$3*(COUNT($H$7:Z$7)+$I$4))),TREND($D34:$E34,$D$7:$E$7,Z$7))</f>
        <v>0</v>
      </c>
      <c r="AA34">
        <f>IF($F34="s-curve",$D34+($E34-$D34)*$I$2/(1+EXP($I$3*(COUNT($H$7:AA$7)+$I$4))),TREND($D34:$E34,$D$7:$E$7,AA$7))</f>
        <v>0</v>
      </c>
      <c r="AB34">
        <f>IF($F34="s-curve",$D34+($E34-$D34)*$I$2/(1+EXP($I$3*(COUNT($H$7:AB$7)+$I$4))),TREND($D34:$E34,$D$7:$E$7,AB$7))</f>
        <v>0</v>
      </c>
      <c r="AC34">
        <f>IF($F34="s-curve",$D34+($E34-$D34)*$I$2/(1+EXP($I$3*(COUNT($H$7:AC$7)+$I$4))),TREND($D34:$E34,$D$7:$E$7,AC$7))</f>
        <v>0</v>
      </c>
      <c r="AD34">
        <f>IF($F34="s-curve",$D34+($E34-$D34)*$I$2/(1+EXP($I$3*(COUNT($H$7:AD$7)+$I$4))),TREND($D34:$E34,$D$7:$E$7,AD$7))</f>
        <v>0</v>
      </c>
      <c r="AE34">
        <f>IF($F34="s-curve",$D34+($E34-$D34)*$I$2/(1+EXP($I$3*(COUNT($H$7:AE$7)+$I$4))),TREND($D34:$E34,$D$7:$E$7,AE$7))</f>
        <v>0</v>
      </c>
      <c r="AF34">
        <f>IF($F34="s-curve",$D34+($E34-$D34)*$I$2/(1+EXP($I$3*(COUNT($H$7:AF$7)+$I$4))),TREND($D34:$E34,$D$7:$E$7,AF$7))</f>
        <v>0</v>
      </c>
      <c r="AG34">
        <f>IF($F34="s-curve",$D34+($E34-$D34)*$I$2/(1+EXP($I$3*(COUNT($H$7:AG$7)+$I$4))),TREND($D34:$E34,$D$7:$E$7,AG$7))</f>
        <v>0</v>
      </c>
      <c r="AH34">
        <f>IF($F34="s-curve",$D34+($E34-$D34)*$I$2/(1+EXP($I$3*(COUNT($H$7:AH$7)+$I$4))),TREND($D34:$E34,$D$7:$E$7,AH$7))</f>
        <v>0</v>
      </c>
      <c r="AI34">
        <f>IF($F34="s-curve",$D34+($E34-$D34)*$I$2/(1+EXP($I$3*(COUNT($H$7:AI$7)+$I$4))),TREND($D34:$E34,$D$7:$E$7,AI$7))</f>
        <v>0</v>
      </c>
      <c r="AJ34">
        <f>IF($F34="s-curve",$D34+($E34-$D34)*$I$2/(1+EXP($I$3*(COUNT($H$7:AJ$7)+$I$4))),TREND($D34:$E34,$D$7:$E$7,AJ$7))</f>
        <v>0</v>
      </c>
      <c r="AK34">
        <f>IF($F34="s-curve",$D34+($E34-$D34)*$I$2/(1+EXP($I$3*(COUNT($H$7:AK$7)+$I$4))),TREND($D34:$E34,$D$7:$E$7,AK$7))</f>
        <v>0</v>
      </c>
      <c r="AL34">
        <f>IF($F34="s-curve",$D34+($E34-$D34)*$I$2/(1+EXP($I$3*(COUNT($H$7:AL$7)+$I$4))),TREND($D34:$E34,$D$7:$E$7,AL$7))</f>
        <v>0</v>
      </c>
      <c r="AM34">
        <f>IF($F34="s-curve",$D34+($E34-$D34)*$I$2/(1+EXP($I$3*(COUNT($H$7:AM$7)+$I$4))),TREND($D34:$E34,$D$7:$E$7,AM$7))</f>
        <v>0</v>
      </c>
      <c r="AN34">
        <f>IF($F34="s-curve",$D34+($E34-$D34)*$I$2/(1+EXP($I$3*(COUNT($H$7:AN$7)+$I$4))),TREND($D34:$E34,$D$7:$E$7,AN$7))</f>
        <v>0</v>
      </c>
      <c r="AO34">
        <f>IF($F34="s-curve",$D34+($E34-$D34)*$I$2/(1+EXP($I$3*(COUNT($H$7:AO$7)+$I$4))),TREND($D34:$E34,$D$7:$E$7,AO$7))</f>
        <v>0</v>
      </c>
      <c r="AP34">
        <f>IF($F34="s-curve",$D34+($E34-$D34)*$I$2/(1+EXP($I$3*(COUNT($H$7:AP$7)+$I$4))),TREND($D34:$E34,$D$7:$E$7,AP$7))</f>
        <v>0</v>
      </c>
    </row>
    <row r="35" spans="1:42" ht="15.75" thickBot="1" x14ac:dyDescent="0.3">
      <c r="A35" s="13"/>
      <c r="B35" s="13"/>
      <c r="C35" s="35" t="s">
        <v>64</v>
      </c>
      <c r="D35" s="6">
        <f>'SYVbT-freight'!H$3/SUM('SYVbT-freight'!B$3:H$3)</f>
        <v>0</v>
      </c>
      <c r="E35" s="6">
        <v>0</v>
      </c>
      <c r="F35" s="16" t="str">
        <f t="shared" si="4"/>
        <v>n/a</v>
      </c>
      <c r="H35" s="10">
        <f t="shared" si="3"/>
        <v>0</v>
      </c>
      <c r="I35">
        <f>IF($F35="s-curve",$D35+($E35-$D35)*$I$2/(1+EXP($I$3*(COUNT($H$7:I$7)+$I$4))),TREND($D35:$E35,$D$7:$E$7,I$7))</f>
        <v>0</v>
      </c>
      <c r="J35">
        <f>IF($F35="s-curve",$D35+($E35-$D35)*$I$2/(1+EXP($I$3*(COUNT($H$7:J$7)+$I$4))),TREND($D35:$E35,$D$7:$E$7,J$7))</f>
        <v>0</v>
      </c>
      <c r="K35">
        <f>IF($F35="s-curve",$D35+($E35-$D35)*$I$2/(1+EXP($I$3*(COUNT($H$7:K$7)+$I$4))),TREND($D35:$E35,$D$7:$E$7,K$7))</f>
        <v>0</v>
      </c>
      <c r="L35">
        <f>IF($F35="s-curve",$D35+($E35-$D35)*$I$2/(1+EXP($I$3*(COUNT($H$7:L$7)+$I$4))),TREND($D35:$E35,$D$7:$E$7,L$7))</f>
        <v>0</v>
      </c>
      <c r="M35">
        <f>IF($F35="s-curve",$D35+($E35-$D35)*$I$2/(1+EXP($I$3*(COUNT($H$7:M$7)+$I$4))),TREND($D35:$E35,$D$7:$E$7,M$7))</f>
        <v>0</v>
      </c>
      <c r="N35">
        <f>IF($F35="s-curve",$D35+($E35-$D35)*$I$2/(1+EXP($I$3*(COUNT($H$7:N$7)+$I$4))),TREND($D35:$E35,$D$7:$E$7,N$7))</f>
        <v>0</v>
      </c>
      <c r="O35">
        <f>IF($F35="s-curve",$D35+($E35-$D35)*$I$2/(1+EXP($I$3*(COUNT($H$7:O$7)+$I$4))),TREND($D35:$E35,$D$7:$E$7,O$7))</f>
        <v>0</v>
      </c>
      <c r="P35">
        <f>IF($F35="s-curve",$D35+($E35-$D35)*$I$2/(1+EXP($I$3*(COUNT($H$7:P$7)+$I$4))),TREND($D35:$E35,$D$7:$E$7,P$7))</f>
        <v>0</v>
      </c>
      <c r="Q35">
        <f>IF($F35="s-curve",$D35+($E35-$D35)*$I$2/(1+EXP($I$3*(COUNT($H$7:Q$7)+$I$4))),TREND($D35:$E35,$D$7:$E$7,Q$7))</f>
        <v>0</v>
      </c>
      <c r="R35">
        <f>IF($F35="s-curve",$D35+($E35-$D35)*$I$2/(1+EXP($I$3*(COUNT($H$7:R$7)+$I$4))),TREND($D35:$E35,$D$7:$E$7,R$7))</f>
        <v>0</v>
      </c>
      <c r="S35">
        <f>IF($F35="s-curve",$D35+($E35-$D35)*$I$2/(1+EXP($I$3*(COUNT($H$7:S$7)+$I$4))),TREND($D35:$E35,$D$7:$E$7,S$7))</f>
        <v>0</v>
      </c>
      <c r="T35">
        <f>IF($F35="s-curve",$D35+($E35-$D35)*$I$2/(1+EXP($I$3*(COUNT($H$7:T$7)+$I$4))),TREND($D35:$E35,$D$7:$E$7,T$7))</f>
        <v>0</v>
      </c>
      <c r="U35">
        <f>IF($F35="s-curve",$D35+($E35-$D35)*$I$2/(1+EXP($I$3*(COUNT($H$7:U$7)+$I$4))),TREND($D35:$E35,$D$7:$E$7,U$7))</f>
        <v>0</v>
      </c>
      <c r="V35">
        <f>IF($F35="s-curve",$D35+($E35-$D35)*$I$2/(1+EXP($I$3*(COUNT($H$7:V$7)+$I$4))),TREND($D35:$E35,$D$7:$E$7,V$7))</f>
        <v>0</v>
      </c>
      <c r="W35">
        <f>IF($F35="s-curve",$D35+($E35-$D35)*$I$2/(1+EXP($I$3*(COUNT($H$7:W$7)+$I$4))),TREND($D35:$E35,$D$7:$E$7,W$7))</f>
        <v>0</v>
      </c>
      <c r="X35">
        <f>IF($F35="s-curve",$D35+($E35-$D35)*$I$2/(1+EXP($I$3*(COUNT($H$7:X$7)+$I$4))),TREND($D35:$E35,$D$7:$E$7,X$7))</f>
        <v>0</v>
      </c>
      <c r="Y35">
        <f>IF($F35="s-curve",$D35+($E35-$D35)*$I$2/(1+EXP($I$3*(COUNT($H$7:Y$7)+$I$4))),TREND($D35:$E35,$D$7:$E$7,Y$7))</f>
        <v>0</v>
      </c>
      <c r="Z35">
        <f>IF($F35="s-curve",$D35+($E35-$D35)*$I$2/(1+EXP($I$3*(COUNT($H$7:Z$7)+$I$4))),TREND($D35:$E35,$D$7:$E$7,Z$7))</f>
        <v>0</v>
      </c>
      <c r="AA35">
        <f>IF($F35="s-curve",$D35+($E35-$D35)*$I$2/(1+EXP($I$3*(COUNT($H$7:AA$7)+$I$4))),TREND($D35:$E35,$D$7:$E$7,AA$7))</f>
        <v>0</v>
      </c>
      <c r="AB35">
        <f>IF($F35="s-curve",$D35+($E35-$D35)*$I$2/(1+EXP($I$3*(COUNT($H$7:AB$7)+$I$4))),TREND($D35:$E35,$D$7:$E$7,AB$7))</f>
        <v>0</v>
      </c>
      <c r="AC35">
        <f>IF($F35="s-curve",$D35+($E35-$D35)*$I$2/(1+EXP($I$3*(COUNT($H$7:AC$7)+$I$4))),TREND($D35:$E35,$D$7:$E$7,AC$7))</f>
        <v>0</v>
      </c>
      <c r="AD35">
        <f>IF($F35="s-curve",$D35+($E35-$D35)*$I$2/(1+EXP($I$3*(COUNT($H$7:AD$7)+$I$4))),TREND($D35:$E35,$D$7:$E$7,AD$7))</f>
        <v>0</v>
      </c>
      <c r="AE35">
        <f>IF($F35="s-curve",$D35+($E35-$D35)*$I$2/(1+EXP($I$3*(COUNT($H$7:AE$7)+$I$4))),TREND($D35:$E35,$D$7:$E$7,AE$7))</f>
        <v>0</v>
      </c>
      <c r="AF35">
        <f>IF($F35="s-curve",$D35+($E35-$D35)*$I$2/(1+EXP($I$3*(COUNT($H$7:AF$7)+$I$4))),TREND($D35:$E35,$D$7:$E$7,AF$7))</f>
        <v>0</v>
      </c>
      <c r="AG35">
        <f>IF($F35="s-curve",$D35+($E35-$D35)*$I$2/(1+EXP($I$3*(COUNT($H$7:AG$7)+$I$4))),TREND($D35:$E35,$D$7:$E$7,AG$7))</f>
        <v>0</v>
      </c>
      <c r="AH35">
        <f>IF($F35="s-curve",$D35+($E35-$D35)*$I$2/(1+EXP($I$3*(COUNT($H$7:AH$7)+$I$4))),TREND($D35:$E35,$D$7:$E$7,AH$7))</f>
        <v>0</v>
      </c>
      <c r="AI35">
        <f>IF($F35="s-curve",$D35+($E35-$D35)*$I$2/(1+EXP($I$3*(COUNT($H$7:AI$7)+$I$4))),TREND($D35:$E35,$D$7:$E$7,AI$7))</f>
        <v>0</v>
      </c>
      <c r="AJ35">
        <f>IF($F35="s-curve",$D35+($E35-$D35)*$I$2/(1+EXP($I$3*(COUNT($H$7:AJ$7)+$I$4))),TREND($D35:$E35,$D$7:$E$7,AJ$7))</f>
        <v>0</v>
      </c>
      <c r="AK35">
        <f>IF($F35="s-curve",$D35+($E35-$D35)*$I$2/(1+EXP($I$3*(COUNT($H$7:AK$7)+$I$4))),TREND($D35:$E35,$D$7:$E$7,AK$7))</f>
        <v>0</v>
      </c>
      <c r="AL35">
        <f>IF($F35="s-curve",$D35+($E35-$D35)*$I$2/(1+EXP($I$3*(COUNT($H$7:AL$7)+$I$4))),TREND($D35:$E35,$D$7:$E$7,AL$7))</f>
        <v>0</v>
      </c>
      <c r="AM35">
        <f>IF($F35="s-curve",$D35+($E35-$D35)*$I$2/(1+EXP($I$3*(COUNT($H$7:AM$7)+$I$4))),TREND($D35:$E35,$D$7:$E$7,AM$7))</f>
        <v>0</v>
      </c>
      <c r="AN35">
        <f>IF($F35="s-curve",$D35+($E35-$D35)*$I$2/(1+EXP($I$3*(COUNT($H$7:AN$7)+$I$4))),TREND($D35:$E35,$D$7:$E$7,AN$7))</f>
        <v>0</v>
      </c>
      <c r="AO35">
        <f>IF($F35="s-curve",$D35+($E35-$D35)*$I$2/(1+EXP($I$3*(COUNT($H$7:AO$7)+$I$4))),TREND($D35:$E35,$D$7:$E$7,AO$7))</f>
        <v>0</v>
      </c>
      <c r="AP35">
        <f>IF($F35="s-curve",$D35+($E35-$D35)*$I$2/(1+EXP($I$3*(COUNT($H$7:AP$7)+$I$4))),TREND($D35:$E35,$D$7:$E$7,AP$7))</f>
        <v>0</v>
      </c>
    </row>
    <row r="36" spans="1:42" x14ac:dyDescent="0.25">
      <c r="A36" s="36" t="s">
        <v>15</v>
      </c>
      <c r="B36" s="36" t="s">
        <v>20</v>
      </c>
      <c r="C36" t="s">
        <v>2</v>
      </c>
      <c r="D36">
        <v>0</v>
      </c>
      <c r="E36">
        <v>0</v>
      </c>
      <c r="F36" s="15" t="str">
        <f t="shared" si="4"/>
        <v>n/a</v>
      </c>
      <c r="H36" s="10">
        <f t="shared" si="3"/>
        <v>0</v>
      </c>
      <c r="I36">
        <f>IF($F36="s-curve",$D36+($E36-$D36)*$I$2/(1+EXP($I$3*(COUNT($H$7:I$7)+$I$4))),TREND($D36:$E36,$D$7:$E$7,I$7))</f>
        <v>0</v>
      </c>
      <c r="J36">
        <f>IF($F36="s-curve",$D36+($E36-$D36)*$I$2/(1+EXP($I$3*(COUNT($H$7:J$7)+$I$4))),TREND($D36:$E36,$D$7:$E$7,J$7))</f>
        <v>0</v>
      </c>
      <c r="K36">
        <f>IF($F36="s-curve",$D36+($E36-$D36)*$I$2/(1+EXP($I$3*(COUNT($H$7:K$7)+$I$4))),TREND($D36:$E36,$D$7:$E$7,K$7))</f>
        <v>0</v>
      </c>
      <c r="L36">
        <f>IF($F36="s-curve",$D36+($E36-$D36)*$I$2/(1+EXP($I$3*(COUNT($H$7:L$7)+$I$4))),TREND($D36:$E36,$D$7:$E$7,L$7))</f>
        <v>0</v>
      </c>
      <c r="M36">
        <f>IF($F36="s-curve",$D36+($E36-$D36)*$I$2/(1+EXP($I$3*(COUNT($H$7:M$7)+$I$4))),TREND($D36:$E36,$D$7:$E$7,M$7))</f>
        <v>0</v>
      </c>
      <c r="N36">
        <f>IF($F36="s-curve",$D36+($E36-$D36)*$I$2/(1+EXP($I$3*(COUNT($H$7:N$7)+$I$4))),TREND($D36:$E36,$D$7:$E$7,N$7))</f>
        <v>0</v>
      </c>
      <c r="O36">
        <f>IF($F36="s-curve",$D36+($E36-$D36)*$I$2/(1+EXP($I$3*(COUNT($H$7:O$7)+$I$4))),TREND($D36:$E36,$D$7:$E$7,O$7))</f>
        <v>0</v>
      </c>
      <c r="P36">
        <f>IF($F36="s-curve",$D36+($E36-$D36)*$I$2/(1+EXP($I$3*(COUNT($H$7:P$7)+$I$4))),TREND($D36:$E36,$D$7:$E$7,P$7))</f>
        <v>0</v>
      </c>
      <c r="Q36">
        <f>IF($F36="s-curve",$D36+($E36-$D36)*$I$2/(1+EXP($I$3*(COUNT($H$7:Q$7)+$I$4))),TREND($D36:$E36,$D$7:$E$7,Q$7))</f>
        <v>0</v>
      </c>
      <c r="R36">
        <f>IF($F36="s-curve",$D36+($E36-$D36)*$I$2/(1+EXP($I$3*(COUNT($H$7:R$7)+$I$4))),TREND($D36:$E36,$D$7:$E$7,R$7))</f>
        <v>0</v>
      </c>
      <c r="S36">
        <f>IF($F36="s-curve",$D36+($E36-$D36)*$I$2/(1+EXP($I$3*(COUNT($H$7:S$7)+$I$4))),TREND($D36:$E36,$D$7:$E$7,S$7))</f>
        <v>0</v>
      </c>
      <c r="T36">
        <f>IF($F36="s-curve",$D36+($E36-$D36)*$I$2/(1+EXP($I$3*(COUNT($H$7:T$7)+$I$4))),TREND($D36:$E36,$D$7:$E$7,T$7))</f>
        <v>0</v>
      </c>
      <c r="U36">
        <f>IF($F36="s-curve",$D36+($E36-$D36)*$I$2/(1+EXP($I$3*(COUNT($H$7:U$7)+$I$4))),TREND($D36:$E36,$D$7:$E$7,U$7))</f>
        <v>0</v>
      </c>
      <c r="V36">
        <f>IF($F36="s-curve",$D36+($E36-$D36)*$I$2/(1+EXP($I$3*(COUNT($H$7:V$7)+$I$4))),TREND($D36:$E36,$D$7:$E$7,V$7))</f>
        <v>0</v>
      </c>
      <c r="W36">
        <f>IF($F36="s-curve",$D36+($E36-$D36)*$I$2/(1+EXP($I$3*(COUNT($H$7:W$7)+$I$4))),TREND($D36:$E36,$D$7:$E$7,W$7))</f>
        <v>0</v>
      </c>
      <c r="X36">
        <f>IF($F36="s-curve",$D36+($E36-$D36)*$I$2/(1+EXP($I$3*(COUNT($H$7:X$7)+$I$4))),TREND($D36:$E36,$D$7:$E$7,X$7))</f>
        <v>0</v>
      </c>
      <c r="Y36">
        <f>IF($F36="s-curve",$D36+($E36-$D36)*$I$2/(1+EXP($I$3*(COUNT($H$7:Y$7)+$I$4))),TREND($D36:$E36,$D$7:$E$7,Y$7))</f>
        <v>0</v>
      </c>
      <c r="Z36">
        <f>IF($F36="s-curve",$D36+($E36-$D36)*$I$2/(1+EXP($I$3*(COUNT($H$7:Z$7)+$I$4))),TREND($D36:$E36,$D$7:$E$7,Z$7))</f>
        <v>0</v>
      </c>
      <c r="AA36">
        <f>IF($F36="s-curve",$D36+($E36-$D36)*$I$2/(1+EXP($I$3*(COUNT($H$7:AA$7)+$I$4))),TREND($D36:$E36,$D$7:$E$7,AA$7))</f>
        <v>0</v>
      </c>
      <c r="AB36">
        <f>IF($F36="s-curve",$D36+($E36-$D36)*$I$2/(1+EXP($I$3*(COUNT($H$7:AB$7)+$I$4))),TREND($D36:$E36,$D$7:$E$7,AB$7))</f>
        <v>0</v>
      </c>
      <c r="AC36">
        <f>IF($F36="s-curve",$D36+($E36-$D36)*$I$2/(1+EXP($I$3*(COUNT($H$7:AC$7)+$I$4))),TREND($D36:$E36,$D$7:$E$7,AC$7))</f>
        <v>0</v>
      </c>
      <c r="AD36">
        <f>IF($F36="s-curve",$D36+($E36-$D36)*$I$2/(1+EXP($I$3*(COUNT($H$7:AD$7)+$I$4))),TREND($D36:$E36,$D$7:$E$7,AD$7))</f>
        <v>0</v>
      </c>
      <c r="AE36">
        <f>IF($F36="s-curve",$D36+($E36-$D36)*$I$2/(1+EXP($I$3*(COUNT($H$7:AE$7)+$I$4))),TREND($D36:$E36,$D$7:$E$7,AE$7))</f>
        <v>0</v>
      </c>
      <c r="AF36">
        <f>IF($F36="s-curve",$D36+($E36-$D36)*$I$2/(1+EXP($I$3*(COUNT($H$7:AF$7)+$I$4))),TREND($D36:$E36,$D$7:$E$7,AF$7))</f>
        <v>0</v>
      </c>
      <c r="AG36">
        <f>IF($F36="s-curve",$D36+($E36-$D36)*$I$2/(1+EXP($I$3*(COUNT($H$7:AG$7)+$I$4))),TREND($D36:$E36,$D$7:$E$7,AG$7))</f>
        <v>0</v>
      </c>
      <c r="AH36">
        <f>IF($F36="s-curve",$D36+($E36-$D36)*$I$2/(1+EXP($I$3*(COUNT($H$7:AH$7)+$I$4))),TREND($D36:$E36,$D$7:$E$7,AH$7))</f>
        <v>0</v>
      </c>
      <c r="AI36">
        <f>IF($F36="s-curve",$D36+($E36-$D36)*$I$2/(1+EXP($I$3*(COUNT($H$7:AI$7)+$I$4))),TREND($D36:$E36,$D$7:$E$7,AI$7))</f>
        <v>0</v>
      </c>
      <c r="AJ36">
        <f>IF($F36="s-curve",$D36+($E36-$D36)*$I$2/(1+EXP($I$3*(COUNT($H$7:AJ$7)+$I$4))),TREND($D36:$E36,$D$7:$E$7,AJ$7))</f>
        <v>0</v>
      </c>
      <c r="AK36">
        <f>IF($F36="s-curve",$D36+($E36-$D36)*$I$2/(1+EXP($I$3*(COUNT($H$7:AK$7)+$I$4))),TREND($D36:$E36,$D$7:$E$7,AK$7))</f>
        <v>0</v>
      </c>
      <c r="AL36">
        <f>IF($F36="s-curve",$D36+($E36-$D36)*$I$2/(1+EXP($I$3*(COUNT($H$7:AL$7)+$I$4))),TREND($D36:$E36,$D$7:$E$7,AL$7))</f>
        <v>0</v>
      </c>
      <c r="AM36">
        <f>IF($F36="s-curve",$D36+($E36-$D36)*$I$2/(1+EXP($I$3*(COUNT($H$7:AM$7)+$I$4))),TREND($D36:$E36,$D$7:$E$7,AM$7))</f>
        <v>0</v>
      </c>
      <c r="AN36">
        <f>IF($F36="s-curve",$D36+($E36-$D36)*$I$2/(1+EXP($I$3*(COUNT($H$7:AN$7)+$I$4))),TREND($D36:$E36,$D$7:$E$7,AN$7))</f>
        <v>0</v>
      </c>
      <c r="AO36">
        <f>IF($F36="s-curve",$D36+($E36-$D36)*$I$2/(1+EXP($I$3*(COUNT($H$7:AO$7)+$I$4))),TREND($D36:$E36,$D$7:$E$7,AO$7))</f>
        <v>0</v>
      </c>
      <c r="AP36">
        <f>IF($F36="s-curve",$D36+($E36-$D36)*$I$2/(1+EXP($I$3*(COUNT($H$7:AP$7)+$I$4))),TREND($D36:$E36,$D$7:$E$7,AP$7))</f>
        <v>0</v>
      </c>
    </row>
    <row r="37" spans="1:42" x14ac:dyDescent="0.25">
      <c r="C37" t="s">
        <v>3</v>
      </c>
      <c r="D37">
        <v>0</v>
      </c>
      <c r="E37">
        <v>0</v>
      </c>
      <c r="F37" s="15" t="str">
        <f t="shared" si="4"/>
        <v>n/a</v>
      </c>
      <c r="H37" s="10">
        <f t="shared" si="3"/>
        <v>0</v>
      </c>
      <c r="I37">
        <f>IF($F37="s-curve",$D37+($E37-$D37)*$I$2/(1+EXP($I$3*(COUNT($H$7:I$7)+$I$4))),TREND($D37:$E37,$D$7:$E$7,I$7))</f>
        <v>0</v>
      </c>
      <c r="J37">
        <f>IF($F37="s-curve",$D37+($E37-$D37)*$I$2/(1+EXP($I$3*(COUNT($H$7:J$7)+$I$4))),TREND($D37:$E37,$D$7:$E$7,J$7))</f>
        <v>0</v>
      </c>
      <c r="K37">
        <f>IF($F37="s-curve",$D37+($E37-$D37)*$I$2/(1+EXP($I$3*(COUNT($H$7:K$7)+$I$4))),TREND($D37:$E37,$D$7:$E$7,K$7))</f>
        <v>0</v>
      </c>
      <c r="L37">
        <f>IF($F37="s-curve",$D37+($E37-$D37)*$I$2/(1+EXP($I$3*(COUNT($H$7:L$7)+$I$4))),TREND($D37:$E37,$D$7:$E$7,L$7))</f>
        <v>0</v>
      </c>
      <c r="M37">
        <f>IF($F37="s-curve",$D37+($E37-$D37)*$I$2/(1+EXP($I$3*(COUNT($H$7:M$7)+$I$4))),TREND($D37:$E37,$D$7:$E$7,M$7))</f>
        <v>0</v>
      </c>
      <c r="N37">
        <f>IF($F37="s-curve",$D37+($E37-$D37)*$I$2/(1+EXP($I$3*(COUNT($H$7:N$7)+$I$4))),TREND($D37:$E37,$D$7:$E$7,N$7))</f>
        <v>0</v>
      </c>
      <c r="O37">
        <f>IF($F37="s-curve",$D37+($E37-$D37)*$I$2/(1+EXP($I$3*(COUNT($H$7:O$7)+$I$4))),TREND($D37:$E37,$D$7:$E$7,O$7))</f>
        <v>0</v>
      </c>
      <c r="P37">
        <f>IF($F37="s-curve",$D37+($E37-$D37)*$I$2/(1+EXP($I$3*(COUNT($H$7:P$7)+$I$4))),TREND($D37:$E37,$D$7:$E$7,P$7))</f>
        <v>0</v>
      </c>
      <c r="Q37">
        <f>IF($F37="s-curve",$D37+($E37-$D37)*$I$2/(1+EXP($I$3*(COUNT($H$7:Q$7)+$I$4))),TREND($D37:$E37,$D$7:$E$7,Q$7))</f>
        <v>0</v>
      </c>
      <c r="R37">
        <f>IF($F37="s-curve",$D37+($E37-$D37)*$I$2/(1+EXP($I$3*(COUNT($H$7:R$7)+$I$4))),TREND($D37:$E37,$D$7:$E$7,R$7))</f>
        <v>0</v>
      </c>
      <c r="S37">
        <f>IF($F37="s-curve",$D37+($E37-$D37)*$I$2/(1+EXP($I$3*(COUNT($H$7:S$7)+$I$4))),TREND($D37:$E37,$D$7:$E$7,S$7))</f>
        <v>0</v>
      </c>
      <c r="T37">
        <f>IF($F37="s-curve",$D37+($E37-$D37)*$I$2/(1+EXP($I$3*(COUNT($H$7:T$7)+$I$4))),TREND($D37:$E37,$D$7:$E$7,T$7))</f>
        <v>0</v>
      </c>
      <c r="U37">
        <f>IF($F37="s-curve",$D37+($E37-$D37)*$I$2/(1+EXP($I$3*(COUNT($H$7:U$7)+$I$4))),TREND($D37:$E37,$D$7:$E$7,U$7))</f>
        <v>0</v>
      </c>
      <c r="V37">
        <f>IF($F37="s-curve",$D37+($E37-$D37)*$I$2/(1+EXP($I$3*(COUNT($H$7:V$7)+$I$4))),TREND($D37:$E37,$D$7:$E$7,V$7))</f>
        <v>0</v>
      </c>
      <c r="W37">
        <f>IF($F37="s-curve",$D37+($E37-$D37)*$I$2/(1+EXP($I$3*(COUNT($H$7:W$7)+$I$4))),TREND($D37:$E37,$D$7:$E$7,W$7))</f>
        <v>0</v>
      </c>
      <c r="X37">
        <f>IF($F37="s-curve",$D37+($E37-$D37)*$I$2/(1+EXP($I$3*(COUNT($H$7:X$7)+$I$4))),TREND($D37:$E37,$D$7:$E$7,X$7))</f>
        <v>0</v>
      </c>
      <c r="Y37">
        <f>IF($F37="s-curve",$D37+($E37-$D37)*$I$2/(1+EXP($I$3*(COUNT($H$7:Y$7)+$I$4))),TREND($D37:$E37,$D$7:$E$7,Y$7))</f>
        <v>0</v>
      </c>
      <c r="Z37">
        <f>IF($F37="s-curve",$D37+($E37-$D37)*$I$2/(1+EXP($I$3*(COUNT($H$7:Z$7)+$I$4))),TREND($D37:$E37,$D$7:$E$7,Z$7))</f>
        <v>0</v>
      </c>
      <c r="AA37">
        <f>IF($F37="s-curve",$D37+($E37-$D37)*$I$2/(1+EXP($I$3*(COUNT($H$7:AA$7)+$I$4))),TREND($D37:$E37,$D$7:$E$7,AA$7))</f>
        <v>0</v>
      </c>
      <c r="AB37">
        <f>IF($F37="s-curve",$D37+($E37-$D37)*$I$2/(1+EXP($I$3*(COUNT($H$7:AB$7)+$I$4))),TREND($D37:$E37,$D$7:$E$7,AB$7))</f>
        <v>0</v>
      </c>
      <c r="AC37">
        <f>IF($F37="s-curve",$D37+($E37-$D37)*$I$2/(1+EXP($I$3*(COUNT($H$7:AC$7)+$I$4))),TREND($D37:$E37,$D$7:$E$7,AC$7))</f>
        <v>0</v>
      </c>
      <c r="AD37">
        <f>IF($F37="s-curve",$D37+($E37-$D37)*$I$2/(1+EXP($I$3*(COUNT($H$7:AD$7)+$I$4))),TREND($D37:$E37,$D$7:$E$7,AD$7))</f>
        <v>0</v>
      </c>
      <c r="AE37">
        <f>IF($F37="s-curve",$D37+($E37-$D37)*$I$2/(1+EXP($I$3*(COUNT($H$7:AE$7)+$I$4))),TREND($D37:$E37,$D$7:$E$7,AE$7))</f>
        <v>0</v>
      </c>
      <c r="AF37">
        <f>IF($F37="s-curve",$D37+($E37-$D37)*$I$2/(1+EXP($I$3*(COUNT($H$7:AF$7)+$I$4))),TREND($D37:$E37,$D$7:$E$7,AF$7))</f>
        <v>0</v>
      </c>
      <c r="AG37">
        <f>IF($F37="s-curve",$D37+($E37-$D37)*$I$2/(1+EXP($I$3*(COUNT($H$7:AG$7)+$I$4))),TREND($D37:$E37,$D$7:$E$7,AG$7))</f>
        <v>0</v>
      </c>
      <c r="AH37">
        <f>IF($F37="s-curve",$D37+($E37-$D37)*$I$2/(1+EXP($I$3*(COUNT($H$7:AH$7)+$I$4))),TREND($D37:$E37,$D$7:$E$7,AH$7))</f>
        <v>0</v>
      </c>
      <c r="AI37">
        <f>IF($F37="s-curve",$D37+($E37-$D37)*$I$2/(1+EXP($I$3*(COUNT($H$7:AI$7)+$I$4))),TREND($D37:$E37,$D$7:$E$7,AI$7))</f>
        <v>0</v>
      </c>
      <c r="AJ37">
        <f>IF($F37="s-curve",$D37+($E37-$D37)*$I$2/(1+EXP($I$3*(COUNT($H$7:AJ$7)+$I$4))),TREND($D37:$E37,$D$7:$E$7,AJ$7))</f>
        <v>0</v>
      </c>
      <c r="AK37">
        <f>IF($F37="s-curve",$D37+($E37-$D37)*$I$2/(1+EXP($I$3*(COUNT($H$7:AK$7)+$I$4))),TREND($D37:$E37,$D$7:$E$7,AK$7))</f>
        <v>0</v>
      </c>
      <c r="AL37">
        <f>IF($F37="s-curve",$D37+($E37-$D37)*$I$2/(1+EXP($I$3*(COUNT($H$7:AL$7)+$I$4))),TREND($D37:$E37,$D$7:$E$7,AL$7))</f>
        <v>0</v>
      </c>
      <c r="AM37">
        <f>IF($F37="s-curve",$D37+($E37-$D37)*$I$2/(1+EXP($I$3*(COUNT($H$7:AM$7)+$I$4))),TREND($D37:$E37,$D$7:$E$7,AM$7))</f>
        <v>0</v>
      </c>
      <c r="AN37">
        <f>IF($F37="s-curve",$D37+($E37-$D37)*$I$2/(1+EXP($I$3*(COUNT($H$7:AN$7)+$I$4))),TREND($D37:$E37,$D$7:$E$7,AN$7))</f>
        <v>0</v>
      </c>
      <c r="AO37">
        <f>IF($F37="s-curve",$D37+($E37-$D37)*$I$2/(1+EXP($I$3*(COUNT($H$7:AO$7)+$I$4))),TREND($D37:$E37,$D$7:$E$7,AO$7))</f>
        <v>0</v>
      </c>
      <c r="AP37">
        <f>IF($F37="s-curve",$D37+($E37-$D37)*$I$2/(1+EXP($I$3*(COUNT($H$7:AP$7)+$I$4))),TREND($D37:$E37,$D$7:$E$7,AP$7))</f>
        <v>0</v>
      </c>
    </row>
    <row r="38" spans="1:42" x14ac:dyDescent="0.25">
      <c r="C38" t="s">
        <v>4</v>
      </c>
      <c r="D38">
        <v>0</v>
      </c>
      <c r="E38">
        <v>0</v>
      </c>
      <c r="F38" s="15" t="str">
        <f t="shared" si="4"/>
        <v>n/a</v>
      </c>
      <c r="H38" s="10">
        <f t="shared" si="3"/>
        <v>0</v>
      </c>
      <c r="I38">
        <f>IF($F38="s-curve",$D38+($E38-$D38)*$I$2/(1+EXP($I$3*(COUNT($H$7:I$7)+$I$4))),TREND($D38:$E38,$D$7:$E$7,I$7))</f>
        <v>0</v>
      </c>
      <c r="J38">
        <f>IF($F38="s-curve",$D38+($E38-$D38)*$I$2/(1+EXP($I$3*(COUNT($H$7:J$7)+$I$4))),TREND($D38:$E38,$D$7:$E$7,J$7))</f>
        <v>0</v>
      </c>
      <c r="K38">
        <f>IF($F38="s-curve",$D38+($E38-$D38)*$I$2/(1+EXP($I$3*(COUNT($H$7:K$7)+$I$4))),TREND($D38:$E38,$D$7:$E$7,K$7))</f>
        <v>0</v>
      </c>
      <c r="L38">
        <f>IF($F38="s-curve",$D38+($E38-$D38)*$I$2/(1+EXP($I$3*(COUNT($H$7:L$7)+$I$4))),TREND($D38:$E38,$D$7:$E$7,L$7))</f>
        <v>0</v>
      </c>
      <c r="M38">
        <f>IF($F38="s-curve",$D38+($E38-$D38)*$I$2/(1+EXP($I$3*(COUNT($H$7:M$7)+$I$4))),TREND($D38:$E38,$D$7:$E$7,M$7))</f>
        <v>0</v>
      </c>
      <c r="N38">
        <f>IF($F38="s-curve",$D38+($E38-$D38)*$I$2/(1+EXP($I$3*(COUNT($H$7:N$7)+$I$4))),TREND($D38:$E38,$D$7:$E$7,N$7))</f>
        <v>0</v>
      </c>
      <c r="O38">
        <f>IF($F38="s-curve",$D38+($E38-$D38)*$I$2/(1+EXP($I$3*(COUNT($H$7:O$7)+$I$4))),TREND($D38:$E38,$D$7:$E$7,O$7))</f>
        <v>0</v>
      </c>
      <c r="P38">
        <f>IF($F38="s-curve",$D38+($E38-$D38)*$I$2/(1+EXP($I$3*(COUNT($H$7:P$7)+$I$4))),TREND($D38:$E38,$D$7:$E$7,P$7))</f>
        <v>0</v>
      </c>
      <c r="Q38">
        <f>IF($F38="s-curve",$D38+($E38-$D38)*$I$2/(1+EXP($I$3*(COUNT($H$7:Q$7)+$I$4))),TREND($D38:$E38,$D$7:$E$7,Q$7))</f>
        <v>0</v>
      </c>
      <c r="R38">
        <f>IF($F38="s-curve",$D38+($E38-$D38)*$I$2/(1+EXP($I$3*(COUNT($H$7:R$7)+$I$4))),TREND($D38:$E38,$D$7:$E$7,R$7))</f>
        <v>0</v>
      </c>
      <c r="S38">
        <f>IF($F38="s-curve",$D38+($E38-$D38)*$I$2/(1+EXP($I$3*(COUNT($H$7:S$7)+$I$4))),TREND($D38:$E38,$D$7:$E$7,S$7))</f>
        <v>0</v>
      </c>
      <c r="T38">
        <f>IF($F38="s-curve",$D38+($E38-$D38)*$I$2/(1+EXP($I$3*(COUNT($H$7:T$7)+$I$4))),TREND($D38:$E38,$D$7:$E$7,T$7))</f>
        <v>0</v>
      </c>
      <c r="U38">
        <f>IF($F38="s-curve",$D38+($E38-$D38)*$I$2/(1+EXP($I$3*(COUNT($H$7:U$7)+$I$4))),TREND($D38:$E38,$D$7:$E$7,U$7))</f>
        <v>0</v>
      </c>
      <c r="V38">
        <f>IF($F38="s-curve",$D38+($E38-$D38)*$I$2/(1+EXP($I$3*(COUNT($H$7:V$7)+$I$4))),TREND($D38:$E38,$D$7:$E$7,V$7))</f>
        <v>0</v>
      </c>
      <c r="W38">
        <f>IF($F38="s-curve",$D38+($E38-$D38)*$I$2/(1+EXP($I$3*(COUNT($H$7:W$7)+$I$4))),TREND($D38:$E38,$D$7:$E$7,W$7))</f>
        <v>0</v>
      </c>
      <c r="X38">
        <f>IF($F38="s-curve",$D38+($E38-$D38)*$I$2/(1+EXP($I$3*(COUNT($H$7:X$7)+$I$4))),TREND($D38:$E38,$D$7:$E$7,X$7))</f>
        <v>0</v>
      </c>
      <c r="Y38">
        <f>IF($F38="s-curve",$D38+($E38-$D38)*$I$2/(1+EXP($I$3*(COUNT($H$7:Y$7)+$I$4))),TREND($D38:$E38,$D$7:$E$7,Y$7))</f>
        <v>0</v>
      </c>
      <c r="Z38">
        <f>IF($F38="s-curve",$D38+($E38-$D38)*$I$2/(1+EXP($I$3*(COUNT($H$7:Z$7)+$I$4))),TREND($D38:$E38,$D$7:$E$7,Z$7))</f>
        <v>0</v>
      </c>
      <c r="AA38">
        <f>IF($F38="s-curve",$D38+($E38-$D38)*$I$2/(1+EXP($I$3*(COUNT($H$7:AA$7)+$I$4))),TREND($D38:$E38,$D$7:$E$7,AA$7))</f>
        <v>0</v>
      </c>
      <c r="AB38">
        <f>IF($F38="s-curve",$D38+($E38-$D38)*$I$2/(1+EXP($I$3*(COUNT($H$7:AB$7)+$I$4))),TREND($D38:$E38,$D$7:$E$7,AB$7))</f>
        <v>0</v>
      </c>
      <c r="AC38">
        <f>IF($F38="s-curve",$D38+($E38-$D38)*$I$2/(1+EXP($I$3*(COUNT($H$7:AC$7)+$I$4))),TREND($D38:$E38,$D$7:$E$7,AC$7))</f>
        <v>0</v>
      </c>
      <c r="AD38">
        <f>IF($F38="s-curve",$D38+($E38-$D38)*$I$2/(1+EXP($I$3*(COUNT($H$7:AD$7)+$I$4))),TREND($D38:$E38,$D$7:$E$7,AD$7))</f>
        <v>0</v>
      </c>
      <c r="AE38">
        <f>IF($F38="s-curve",$D38+($E38-$D38)*$I$2/(1+EXP($I$3*(COUNT($H$7:AE$7)+$I$4))),TREND($D38:$E38,$D$7:$E$7,AE$7))</f>
        <v>0</v>
      </c>
      <c r="AF38">
        <f>IF($F38="s-curve",$D38+($E38-$D38)*$I$2/(1+EXP($I$3*(COUNT($H$7:AF$7)+$I$4))),TREND($D38:$E38,$D$7:$E$7,AF$7))</f>
        <v>0</v>
      </c>
      <c r="AG38">
        <f>IF($F38="s-curve",$D38+($E38-$D38)*$I$2/(1+EXP($I$3*(COUNT($H$7:AG$7)+$I$4))),TREND($D38:$E38,$D$7:$E$7,AG$7))</f>
        <v>0</v>
      </c>
      <c r="AH38">
        <f>IF($F38="s-curve",$D38+($E38-$D38)*$I$2/(1+EXP($I$3*(COUNT($H$7:AH$7)+$I$4))),TREND($D38:$E38,$D$7:$E$7,AH$7))</f>
        <v>0</v>
      </c>
      <c r="AI38">
        <f>IF($F38="s-curve",$D38+($E38-$D38)*$I$2/(1+EXP($I$3*(COUNT($H$7:AI$7)+$I$4))),TREND($D38:$E38,$D$7:$E$7,AI$7))</f>
        <v>0</v>
      </c>
      <c r="AJ38">
        <f>IF($F38="s-curve",$D38+($E38-$D38)*$I$2/(1+EXP($I$3*(COUNT($H$7:AJ$7)+$I$4))),TREND($D38:$E38,$D$7:$E$7,AJ$7))</f>
        <v>0</v>
      </c>
      <c r="AK38">
        <f>IF($F38="s-curve",$D38+($E38-$D38)*$I$2/(1+EXP($I$3*(COUNT($H$7:AK$7)+$I$4))),TREND($D38:$E38,$D$7:$E$7,AK$7))</f>
        <v>0</v>
      </c>
      <c r="AL38">
        <f>IF($F38="s-curve",$D38+($E38-$D38)*$I$2/(1+EXP($I$3*(COUNT($H$7:AL$7)+$I$4))),TREND($D38:$E38,$D$7:$E$7,AL$7))</f>
        <v>0</v>
      </c>
      <c r="AM38">
        <f>IF($F38="s-curve",$D38+($E38-$D38)*$I$2/(1+EXP($I$3*(COUNT($H$7:AM$7)+$I$4))),TREND($D38:$E38,$D$7:$E$7,AM$7))</f>
        <v>0</v>
      </c>
      <c r="AN38">
        <f>IF($F38="s-curve",$D38+($E38-$D38)*$I$2/(1+EXP($I$3*(COUNT($H$7:AN$7)+$I$4))),TREND($D38:$E38,$D$7:$E$7,AN$7))</f>
        <v>0</v>
      </c>
      <c r="AO38">
        <f>IF($F38="s-curve",$D38+($E38-$D38)*$I$2/(1+EXP($I$3*(COUNT($H$7:AO$7)+$I$4))),TREND($D38:$E38,$D$7:$E$7,AO$7))</f>
        <v>0</v>
      </c>
      <c r="AP38">
        <f>IF($F38="s-curve",$D38+($E38-$D38)*$I$2/(1+EXP($I$3*(COUNT($H$7:AP$7)+$I$4))),TREND($D38:$E38,$D$7:$E$7,AP$7))</f>
        <v>0</v>
      </c>
    </row>
    <row r="39" spans="1:42" x14ac:dyDescent="0.25">
      <c r="A39" s="13"/>
      <c r="C39" t="s">
        <v>5</v>
      </c>
      <c r="D39">
        <v>1</v>
      </c>
      <c r="E39">
        <v>1</v>
      </c>
      <c r="F39" s="15" t="str">
        <f t="shared" si="4"/>
        <v>n/a</v>
      </c>
      <c r="H39" s="10">
        <f t="shared" si="3"/>
        <v>1</v>
      </c>
      <c r="I39">
        <f>IF($F39="s-curve",$D39+($E39-$D39)*$I$2/(1+EXP($I$3*(COUNT($H$7:I$7)+$I$4))),TREND($D39:$E39,$D$7:$E$7,I$7))</f>
        <v>1</v>
      </c>
      <c r="J39">
        <f>IF($F39="s-curve",$D39+($E39-$D39)*$I$2/(1+EXP($I$3*(COUNT($H$7:J$7)+$I$4))),TREND($D39:$E39,$D$7:$E$7,J$7))</f>
        <v>1</v>
      </c>
      <c r="K39">
        <f>IF($F39="s-curve",$D39+($E39-$D39)*$I$2/(1+EXP($I$3*(COUNT($H$7:K$7)+$I$4))),TREND($D39:$E39,$D$7:$E$7,K$7))</f>
        <v>1</v>
      </c>
      <c r="L39">
        <f>IF($F39="s-curve",$D39+($E39-$D39)*$I$2/(1+EXP($I$3*(COUNT($H$7:L$7)+$I$4))),TREND($D39:$E39,$D$7:$E$7,L$7))</f>
        <v>1</v>
      </c>
      <c r="M39">
        <f>IF($F39="s-curve",$D39+($E39-$D39)*$I$2/(1+EXP($I$3*(COUNT($H$7:M$7)+$I$4))),TREND($D39:$E39,$D$7:$E$7,M$7))</f>
        <v>1</v>
      </c>
      <c r="N39">
        <f>IF($F39="s-curve",$D39+($E39-$D39)*$I$2/(1+EXP($I$3*(COUNT($H$7:N$7)+$I$4))),TREND($D39:$E39,$D$7:$E$7,N$7))</f>
        <v>1</v>
      </c>
      <c r="O39">
        <f>IF($F39="s-curve",$D39+($E39-$D39)*$I$2/(1+EXP($I$3*(COUNT($H$7:O$7)+$I$4))),TREND($D39:$E39,$D$7:$E$7,O$7))</f>
        <v>1</v>
      </c>
      <c r="P39">
        <f>IF($F39="s-curve",$D39+($E39-$D39)*$I$2/(1+EXP($I$3*(COUNT($H$7:P$7)+$I$4))),TREND($D39:$E39,$D$7:$E$7,P$7))</f>
        <v>1</v>
      </c>
      <c r="Q39">
        <f>IF($F39="s-curve",$D39+($E39-$D39)*$I$2/(1+EXP($I$3*(COUNT($H$7:Q$7)+$I$4))),TREND($D39:$E39,$D$7:$E$7,Q$7))</f>
        <v>1</v>
      </c>
      <c r="R39">
        <f>IF($F39="s-curve",$D39+($E39-$D39)*$I$2/(1+EXP($I$3*(COUNT($H$7:R$7)+$I$4))),TREND($D39:$E39,$D$7:$E$7,R$7))</f>
        <v>1</v>
      </c>
      <c r="S39">
        <f>IF($F39="s-curve",$D39+($E39-$D39)*$I$2/(1+EXP($I$3*(COUNT($H$7:S$7)+$I$4))),TREND($D39:$E39,$D$7:$E$7,S$7))</f>
        <v>1</v>
      </c>
      <c r="T39">
        <f>IF($F39="s-curve",$D39+($E39-$D39)*$I$2/(1+EXP($I$3*(COUNT($H$7:T$7)+$I$4))),TREND($D39:$E39,$D$7:$E$7,T$7))</f>
        <v>1</v>
      </c>
      <c r="U39">
        <f>IF($F39="s-curve",$D39+($E39-$D39)*$I$2/(1+EXP($I$3*(COUNT($H$7:U$7)+$I$4))),TREND($D39:$E39,$D$7:$E$7,U$7))</f>
        <v>1</v>
      </c>
      <c r="V39">
        <f>IF($F39="s-curve",$D39+($E39-$D39)*$I$2/(1+EXP($I$3*(COUNT($H$7:V$7)+$I$4))),TREND($D39:$E39,$D$7:$E$7,V$7))</f>
        <v>1</v>
      </c>
      <c r="W39">
        <f>IF($F39="s-curve",$D39+($E39-$D39)*$I$2/(1+EXP($I$3*(COUNT($H$7:W$7)+$I$4))),TREND($D39:$E39,$D$7:$E$7,W$7))</f>
        <v>1</v>
      </c>
      <c r="X39">
        <f>IF($F39="s-curve",$D39+($E39-$D39)*$I$2/(1+EXP($I$3*(COUNT($H$7:X$7)+$I$4))),TREND($D39:$E39,$D$7:$E$7,X$7))</f>
        <v>1</v>
      </c>
      <c r="Y39">
        <f>IF($F39="s-curve",$D39+($E39-$D39)*$I$2/(1+EXP($I$3*(COUNT($H$7:Y$7)+$I$4))),TREND($D39:$E39,$D$7:$E$7,Y$7))</f>
        <v>1</v>
      </c>
      <c r="Z39">
        <f>IF($F39="s-curve",$D39+($E39-$D39)*$I$2/(1+EXP($I$3*(COUNT($H$7:Z$7)+$I$4))),TREND($D39:$E39,$D$7:$E$7,Z$7))</f>
        <v>1</v>
      </c>
      <c r="AA39">
        <f>IF($F39="s-curve",$D39+($E39-$D39)*$I$2/(1+EXP($I$3*(COUNT($H$7:AA$7)+$I$4))),TREND($D39:$E39,$D$7:$E$7,AA$7))</f>
        <v>1</v>
      </c>
      <c r="AB39">
        <f>IF($F39="s-curve",$D39+($E39-$D39)*$I$2/(1+EXP($I$3*(COUNT($H$7:AB$7)+$I$4))),TREND($D39:$E39,$D$7:$E$7,AB$7))</f>
        <v>1</v>
      </c>
      <c r="AC39">
        <f>IF($F39="s-curve",$D39+($E39-$D39)*$I$2/(1+EXP($I$3*(COUNT($H$7:AC$7)+$I$4))),TREND($D39:$E39,$D$7:$E$7,AC$7))</f>
        <v>1</v>
      </c>
      <c r="AD39">
        <f>IF($F39="s-curve",$D39+($E39-$D39)*$I$2/(1+EXP($I$3*(COUNT($H$7:AD$7)+$I$4))),TREND($D39:$E39,$D$7:$E$7,AD$7))</f>
        <v>1</v>
      </c>
      <c r="AE39">
        <f>IF($F39="s-curve",$D39+($E39-$D39)*$I$2/(1+EXP($I$3*(COUNT($H$7:AE$7)+$I$4))),TREND($D39:$E39,$D$7:$E$7,AE$7))</f>
        <v>1</v>
      </c>
      <c r="AF39">
        <f>IF($F39="s-curve",$D39+($E39-$D39)*$I$2/(1+EXP($I$3*(COUNT($H$7:AF$7)+$I$4))),TREND($D39:$E39,$D$7:$E$7,AF$7))</f>
        <v>1</v>
      </c>
      <c r="AG39">
        <f>IF($F39="s-curve",$D39+($E39-$D39)*$I$2/(1+EXP($I$3*(COUNT($H$7:AG$7)+$I$4))),TREND($D39:$E39,$D$7:$E$7,AG$7))</f>
        <v>1</v>
      </c>
      <c r="AH39">
        <f>IF($F39="s-curve",$D39+($E39-$D39)*$I$2/(1+EXP($I$3*(COUNT($H$7:AH$7)+$I$4))),TREND($D39:$E39,$D$7:$E$7,AH$7))</f>
        <v>1</v>
      </c>
      <c r="AI39">
        <f>IF($F39="s-curve",$D39+($E39-$D39)*$I$2/(1+EXP($I$3*(COUNT($H$7:AI$7)+$I$4))),TREND($D39:$E39,$D$7:$E$7,AI$7))</f>
        <v>1</v>
      </c>
      <c r="AJ39">
        <f>IF($F39="s-curve",$D39+($E39-$D39)*$I$2/(1+EXP($I$3*(COUNT($H$7:AJ$7)+$I$4))),TREND($D39:$E39,$D$7:$E$7,AJ$7))</f>
        <v>1</v>
      </c>
      <c r="AK39">
        <f>IF($F39="s-curve",$D39+($E39-$D39)*$I$2/(1+EXP($I$3*(COUNT($H$7:AK$7)+$I$4))),TREND($D39:$E39,$D$7:$E$7,AK$7))</f>
        <v>1</v>
      </c>
      <c r="AL39">
        <f>IF($F39="s-curve",$D39+($E39-$D39)*$I$2/(1+EXP($I$3*(COUNT($H$7:AL$7)+$I$4))),TREND($D39:$E39,$D$7:$E$7,AL$7))</f>
        <v>1</v>
      </c>
      <c r="AM39">
        <f>IF($F39="s-curve",$D39+($E39-$D39)*$I$2/(1+EXP($I$3*(COUNT($H$7:AM$7)+$I$4))),TREND($D39:$E39,$D$7:$E$7,AM$7))</f>
        <v>1</v>
      </c>
      <c r="AN39">
        <f>IF($F39="s-curve",$D39+($E39-$D39)*$I$2/(1+EXP($I$3*(COUNT($H$7:AN$7)+$I$4))),TREND($D39:$E39,$D$7:$E$7,AN$7))</f>
        <v>1</v>
      </c>
      <c r="AO39">
        <f>IF($F39="s-curve",$D39+($E39-$D39)*$I$2/(1+EXP($I$3*(COUNT($H$7:AO$7)+$I$4))),TREND($D39:$E39,$D$7:$E$7,AO$7))</f>
        <v>1</v>
      </c>
      <c r="AP39">
        <f>IF($F39="s-curve",$D39+($E39-$D39)*$I$2/(1+EXP($I$3*(COUNT($H$7:AP$7)+$I$4))),TREND($D39:$E39,$D$7:$E$7,AP$7))</f>
        <v>1</v>
      </c>
    </row>
    <row r="40" spans="1:42" x14ac:dyDescent="0.25">
      <c r="A40" s="13"/>
      <c r="C40" t="s">
        <v>6</v>
      </c>
      <c r="D40">
        <v>0</v>
      </c>
      <c r="E40">
        <v>0</v>
      </c>
      <c r="F40" s="15" t="str">
        <f t="shared" si="4"/>
        <v>n/a</v>
      </c>
      <c r="H40" s="10">
        <f t="shared" si="3"/>
        <v>0</v>
      </c>
      <c r="I40">
        <f>IF($F40="s-curve",$D40+($E40-$D40)*$I$2/(1+EXP($I$3*(COUNT($H$7:I$7)+$I$4))),TREND($D40:$E40,$D$7:$E$7,I$7))</f>
        <v>0</v>
      </c>
      <c r="J40">
        <f>IF($F40="s-curve",$D40+($E40-$D40)*$I$2/(1+EXP($I$3*(COUNT($H$7:J$7)+$I$4))),TREND($D40:$E40,$D$7:$E$7,J$7))</f>
        <v>0</v>
      </c>
      <c r="K40">
        <f>IF($F40="s-curve",$D40+($E40-$D40)*$I$2/(1+EXP($I$3*(COUNT($H$7:K$7)+$I$4))),TREND($D40:$E40,$D$7:$E$7,K$7))</f>
        <v>0</v>
      </c>
      <c r="L40">
        <f>IF($F40="s-curve",$D40+($E40-$D40)*$I$2/(1+EXP($I$3*(COUNT($H$7:L$7)+$I$4))),TREND($D40:$E40,$D$7:$E$7,L$7))</f>
        <v>0</v>
      </c>
      <c r="M40">
        <f>IF($F40="s-curve",$D40+($E40-$D40)*$I$2/(1+EXP($I$3*(COUNT($H$7:M$7)+$I$4))),TREND($D40:$E40,$D$7:$E$7,M$7))</f>
        <v>0</v>
      </c>
      <c r="N40">
        <f>IF($F40="s-curve",$D40+($E40-$D40)*$I$2/(1+EXP($I$3*(COUNT($H$7:N$7)+$I$4))),TREND($D40:$E40,$D$7:$E$7,N$7))</f>
        <v>0</v>
      </c>
      <c r="O40">
        <f>IF($F40="s-curve",$D40+($E40-$D40)*$I$2/(1+EXP($I$3*(COUNT($H$7:O$7)+$I$4))),TREND($D40:$E40,$D$7:$E$7,O$7))</f>
        <v>0</v>
      </c>
      <c r="P40">
        <f>IF($F40="s-curve",$D40+($E40-$D40)*$I$2/(1+EXP($I$3*(COUNT($H$7:P$7)+$I$4))),TREND($D40:$E40,$D$7:$E$7,P$7))</f>
        <v>0</v>
      </c>
      <c r="Q40">
        <f>IF($F40="s-curve",$D40+($E40-$D40)*$I$2/(1+EXP($I$3*(COUNT($H$7:Q$7)+$I$4))),TREND($D40:$E40,$D$7:$E$7,Q$7))</f>
        <v>0</v>
      </c>
      <c r="R40">
        <f>IF($F40="s-curve",$D40+($E40-$D40)*$I$2/(1+EXP($I$3*(COUNT($H$7:R$7)+$I$4))),TREND($D40:$E40,$D$7:$E$7,R$7))</f>
        <v>0</v>
      </c>
      <c r="S40">
        <f>IF($F40="s-curve",$D40+($E40-$D40)*$I$2/(1+EXP($I$3*(COUNT($H$7:S$7)+$I$4))),TREND($D40:$E40,$D$7:$E$7,S$7))</f>
        <v>0</v>
      </c>
      <c r="T40">
        <f>IF($F40="s-curve",$D40+($E40-$D40)*$I$2/(1+EXP($I$3*(COUNT($H$7:T$7)+$I$4))),TREND($D40:$E40,$D$7:$E$7,T$7))</f>
        <v>0</v>
      </c>
      <c r="U40">
        <f>IF($F40="s-curve",$D40+($E40-$D40)*$I$2/(1+EXP($I$3*(COUNT($H$7:U$7)+$I$4))),TREND($D40:$E40,$D$7:$E$7,U$7))</f>
        <v>0</v>
      </c>
      <c r="V40">
        <f>IF($F40="s-curve",$D40+($E40-$D40)*$I$2/(1+EXP($I$3*(COUNT($H$7:V$7)+$I$4))),TREND($D40:$E40,$D$7:$E$7,V$7))</f>
        <v>0</v>
      </c>
      <c r="W40">
        <f>IF($F40="s-curve",$D40+($E40-$D40)*$I$2/(1+EXP($I$3*(COUNT($H$7:W$7)+$I$4))),TREND($D40:$E40,$D$7:$E$7,W$7))</f>
        <v>0</v>
      </c>
      <c r="X40">
        <f>IF($F40="s-curve",$D40+($E40-$D40)*$I$2/(1+EXP($I$3*(COUNT($H$7:X$7)+$I$4))),TREND($D40:$E40,$D$7:$E$7,X$7))</f>
        <v>0</v>
      </c>
      <c r="Y40">
        <f>IF($F40="s-curve",$D40+($E40-$D40)*$I$2/(1+EXP($I$3*(COUNT($H$7:Y$7)+$I$4))),TREND($D40:$E40,$D$7:$E$7,Y$7))</f>
        <v>0</v>
      </c>
      <c r="Z40">
        <f>IF($F40="s-curve",$D40+($E40-$D40)*$I$2/(1+EXP($I$3*(COUNT($H$7:Z$7)+$I$4))),TREND($D40:$E40,$D$7:$E$7,Z$7))</f>
        <v>0</v>
      </c>
      <c r="AA40">
        <f>IF($F40="s-curve",$D40+($E40-$D40)*$I$2/(1+EXP($I$3*(COUNT($H$7:AA$7)+$I$4))),TREND($D40:$E40,$D$7:$E$7,AA$7))</f>
        <v>0</v>
      </c>
      <c r="AB40">
        <f>IF($F40="s-curve",$D40+($E40-$D40)*$I$2/(1+EXP($I$3*(COUNT($H$7:AB$7)+$I$4))),TREND($D40:$E40,$D$7:$E$7,AB$7))</f>
        <v>0</v>
      </c>
      <c r="AC40">
        <f>IF($F40="s-curve",$D40+($E40-$D40)*$I$2/(1+EXP($I$3*(COUNT($H$7:AC$7)+$I$4))),TREND($D40:$E40,$D$7:$E$7,AC$7))</f>
        <v>0</v>
      </c>
      <c r="AD40">
        <f>IF($F40="s-curve",$D40+($E40-$D40)*$I$2/(1+EXP($I$3*(COUNT($H$7:AD$7)+$I$4))),TREND($D40:$E40,$D$7:$E$7,AD$7))</f>
        <v>0</v>
      </c>
      <c r="AE40">
        <f>IF($F40="s-curve",$D40+($E40-$D40)*$I$2/(1+EXP($I$3*(COUNT($H$7:AE$7)+$I$4))),TREND($D40:$E40,$D$7:$E$7,AE$7))</f>
        <v>0</v>
      </c>
      <c r="AF40">
        <f>IF($F40="s-curve",$D40+($E40-$D40)*$I$2/(1+EXP($I$3*(COUNT($H$7:AF$7)+$I$4))),TREND($D40:$E40,$D$7:$E$7,AF$7))</f>
        <v>0</v>
      </c>
      <c r="AG40">
        <f>IF($F40="s-curve",$D40+($E40-$D40)*$I$2/(1+EXP($I$3*(COUNT($H$7:AG$7)+$I$4))),TREND($D40:$E40,$D$7:$E$7,AG$7))</f>
        <v>0</v>
      </c>
      <c r="AH40">
        <f>IF($F40="s-curve",$D40+($E40-$D40)*$I$2/(1+EXP($I$3*(COUNT($H$7:AH$7)+$I$4))),TREND($D40:$E40,$D$7:$E$7,AH$7))</f>
        <v>0</v>
      </c>
      <c r="AI40">
        <f>IF($F40="s-curve",$D40+($E40-$D40)*$I$2/(1+EXP($I$3*(COUNT($H$7:AI$7)+$I$4))),TREND($D40:$E40,$D$7:$E$7,AI$7))</f>
        <v>0</v>
      </c>
      <c r="AJ40">
        <f>IF($F40="s-curve",$D40+($E40-$D40)*$I$2/(1+EXP($I$3*(COUNT($H$7:AJ$7)+$I$4))),TREND($D40:$E40,$D$7:$E$7,AJ$7))</f>
        <v>0</v>
      </c>
      <c r="AK40">
        <f>IF($F40="s-curve",$D40+($E40-$D40)*$I$2/(1+EXP($I$3*(COUNT($H$7:AK$7)+$I$4))),TREND($D40:$E40,$D$7:$E$7,AK$7))</f>
        <v>0</v>
      </c>
      <c r="AL40">
        <f>IF($F40="s-curve",$D40+($E40-$D40)*$I$2/(1+EXP($I$3*(COUNT($H$7:AL$7)+$I$4))),TREND($D40:$E40,$D$7:$E$7,AL$7))</f>
        <v>0</v>
      </c>
      <c r="AM40">
        <f>IF($F40="s-curve",$D40+($E40-$D40)*$I$2/(1+EXP($I$3*(COUNT($H$7:AM$7)+$I$4))),TREND($D40:$E40,$D$7:$E$7,AM$7))</f>
        <v>0</v>
      </c>
      <c r="AN40">
        <f>IF($F40="s-curve",$D40+($E40-$D40)*$I$2/(1+EXP($I$3*(COUNT($H$7:AN$7)+$I$4))),TREND($D40:$E40,$D$7:$E$7,AN$7))</f>
        <v>0</v>
      </c>
      <c r="AO40">
        <f>IF($F40="s-curve",$D40+($E40-$D40)*$I$2/(1+EXP($I$3*(COUNT($H$7:AO$7)+$I$4))),TREND($D40:$E40,$D$7:$E$7,AO$7))</f>
        <v>0</v>
      </c>
      <c r="AP40">
        <f>IF($F40="s-curve",$D40+($E40-$D40)*$I$2/(1+EXP($I$3*(COUNT($H$7:AP$7)+$I$4))),TREND($D40:$E40,$D$7:$E$7,AP$7))</f>
        <v>0</v>
      </c>
    </row>
    <row r="41" spans="1:42" x14ac:dyDescent="0.25">
      <c r="A41" s="13"/>
      <c r="B41" s="13"/>
      <c r="C41" s="31" t="s">
        <v>63</v>
      </c>
      <c r="D41" s="13">
        <v>0</v>
      </c>
      <c r="E41" s="13">
        <v>0</v>
      </c>
      <c r="F41" s="34" t="str">
        <f t="shared" si="4"/>
        <v>n/a</v>
      </c>
      <c r="H41" s="10">
        <f t="shared" si="3"/>
        <v>0</v>
      </c>
      <c r="I41">
        <f>IF($F41="s-curve",$D41+($E41-$D41)*$I$2/(1+EXP($I$3*(COUNT($H$7:I$7)+$I$4))),TREND($D41:$E41,$D$7:$E$7,I$7))</f>
        <v>0</v>
      </c>
      <c r="J41">
        <f>IF($F41="s-curve",$D41+($E41-$D41)*$I$2/(1+EXP($I$3*(COUNT($H$7:J$7)+$I$4))),TREND($D41:$E41,$D$7:$E$7,J$7))</f>
        <v>0</v>
      </c>
      <c r="K41">
        <f>IF($F41="s-curve",$D41+($E41-$D41)*$I$2/(1+EXP($I$3*(COUNT($H$7:K$7)+$I$4))),TREND($D41:$E41,$D$7:$E$7,K$7))</f>
        <v>0</v>
      </c>
      <c r="L41">
        <f>IF($F41="s-curve",$D41+($E41-$D41)*$I$2/(1+EXP($I$3*(COUNT($H$7:L$7)+$I$4))),TREND($D41:$E41,$D$7:$E$7,L$7))</f>
        <v>0</v>
      </c>
      <c r="M41">
        <f>IF($F41="s-curve",$D41+($E41-$D41)*$I$2/(1+EXP($I$3*(COUNT($H$7:M$7)+$I$4))),TREND($D41:$E41,$D$7:$E$7,M$7))</f>
        <v>0</v>
      </c>
      <c r="N41">
        <f>IF($F41="s-curve",$D41+($E41-$D41)*$I$2/(1+EXP($I$3*(COUNT($H$7:N$7)+$I$4))),TREND($D41:$E41,$D$7:$E$7,N$7))</f>
        <v>0</v>
      </c>
      <c r="O41">
        <f>IF($F41="s-curve",$D41+($E41-$D41)*$I$2/(1+EXP($I$3*(COUNT($H$7:O$7)+$I$4))),TREND($D41:$E41,$D$7:$E$7,O$7))</f>
        <v>0</v>
      </c>
      <c r="P41">
        <f>IF($F41="s-curve",$D41+($E41-$D41)*$I$2/(1+EXP($I$3*(COUNT($H$7:P$7)+$I$4))),TREND($D41:$E41,$D$7:$E$7,P$7))</f>
        <v>0</v>
      </c>
      <c r="Q41">
        <f>IF($F41="s-curve",$D41+($E41-$D41)*$I$2/(1+EXP($I$3*(COUNT($H$7:Q$7)+$I$4))),TREND($D41:$E41,$D$7:$E$7,Q$7))</f>
        <v>0</v>
      </c>
      <c r="R41">
        <f>IF($F41="s-curve",$D41+($E41-$D41)*$I$2/(1+EXP($I$3*(COUNT($H$7:R$7)+$I$4))),TREND($D41:$E41,$D$7:$E$7,R$7))</f>
        <v>0</v>
      </c>
      <c r="S41">
        <f>IF($F41="s-curve",$D41+($E41-$D41)*$I$2/(1+EXP($I$3*(COUNT($H$7:S$7)+$I$4))),TREND($D41:$E41,$D$7:$E$7,S$7))</f>
        <v>0</v>
      </c>
      <c r="T41">
        <f>IF($F41="s-curve",$D41+($E41-$D41)*$I$2/(1+EXP($I$3*(COUNT($H$7:T$7)+$I$4))),TREND($D41:$E41,$D$7:$E$7,T$7))</f>
        <v>0</v>
      </c>
      <c r="U41">
        <f>IF($F41="s-curve",$D41+($E41-$D41)*$I$2/(1+EXP($I$3*(COUNT($H$7:U$7)+$I$4))),TREND($D41:$E41,$D$7:$E$7,U$7))</f>
        <v>0</v>
      </c>
      <c r="V41">
        <f>IF($F41="s-curve",$D41+($E41-$D41)*$I$2/(1+EXP($I$3*(COUNT($H$7:V$7)+$I$4))),TREND($D41:$E41,$D$7:$E$7,V$7))</f>
        <v>0</v>
      </c>
      <c r="W41">
        <f>IF($F41="s-curve",$D41+($E41-$D41)*$I$2/(1+EXP($I$3*(COUNT($H$7:W$7)+$I$4))),TREND($D41:$E41,$D$7:$E$7,W$7))</f>
        <v>0</v>
      </c>
      <c r="X41">
        <f>IF($F41="s-curve",$D41+($E41-$D41)*$I$2/(1+EXP($I$3*(COUNT($H$7:X$7)+$I$4))),TREND($D41:$E41,$D$7:$E$7,X$7))</f>
        <v>0</v>
      </c>
      <c r="Y41">
        <f>IF($F41="s-curve",$D41+($E41-$D41)*$I$2/(1+EXP($I$3*(COUNT($H$7:Y$7)+$I$4))),TREND($D41:$E41,$D$7:$E$7,Y$7))</f>
        <v>0</v>
      </c>
      <c r="Z41">
        <f>IF($F41="s-curve",$D41+($E41-$D41)*$I$2/(1+EXP($I$3*(COUNT($H$7:Z$7)+$I$4))),TREND($D41:$E41,$D$7:$E$7,Z$7))</f>
        <v>0</v>
      </c>
      <c r="AA41">
        <f>IF($F41="s-curve",$D41+($E41-$D41)*$I$2/(1+EXP($I$3*(COUNT($H$7:AA$7)+$I$4))),TREND($D41:$E41,$D$7:$E$7,AA$7))</f>
        <v>0</v>
      </c>
      <c r="AB41">
        <f>IF($F41="s-curve",$D41+($E41-$D41)*$I$2/(1+EXP($I$3*(COUNT($H$7:AB$7)+$I$4))),TREND($D41:$E41,$D$7:$E$7,AB$7))</f>
        <v>0</v>
      </c>
      <c r="AC41">
        <f>IF($F41="s-curve",$D41+($E41-$D41)*$I$2/(1+EXP($I$3*(COUNT($H$7:AC$7)+$I$4))),TREND($D41:$E41,$D$7:$E$7,AC$7))</f>
        <v>0</v>
      </c>
      <c r="AD41">
        <f>IF($F41="s-curve",$D41+($E41-$D41)*$I$2/(1+EXP($I$3*(COUNT($H$7:AD$7)+$I$4))),TREND($D41:$E41,$D$7:$E$7,AD$7))</f>
        <v>0</v>
      </c>
      <c r="AE41">
        <f>IF($F41="s-curve",$D41+($E41-$D41)*$I$2/(1+EXP($I$3*(COUNT($H$7:AE$7)+$I$4))),TREND($D41:$E41,$D$7:$E$7,AE$7))</f>
        <v>0</v>
      </c>
      <c r="AF41">
        <f>IF($F41="s-curve",$D41+($E41-$D41)*$I$2/(1+EXP($I$3*(COUNT($H$7:AF$7)+$I$4))),TREND($D41:$E41,$D$7:$E$7,AF$7))</f>
        <v>0</v>
      </c>
      <c r="AG41">
        <f>IF($F41="s-curve",$D41+($E41-$D41)*$I$2/(1+EXP($I$3*(COUNT($H$7:AG$7)+$I$4))),TREND($D41:$E41,$D$7:$E$7,AG$7))</f>
        <v>0</v>
      </c>
      <c r="AH41">
        <f>IF($F41="s-curve",$D41+($E41-$D41)*$I$2/(1+EXP($I$3*(COUNT($H$7:AH$7)+$I$4))),TREND($D41:$E41,$D$7:$E$7,AH$7))</f>
        <v>0</v>
      </c>
      <c r="AI41">
        <f>IF($F41="s-curve",$D41+($E41-$D41)*$I$2/(1+EXP($I$3*(COUNT($H$7:AI$7)+$I$4))),TREND($D41:$E41,$D$7:$E$7,AI$7))</f>
        <v>0</v>
      </c>
      <c r="AJ41">
        <f>IF($F41="s-curve",$D41+($E41-$D41)*$I$2/(1+EXP($I$3*(COUNT($H$7:AJ$7)+$I$4))),TREND($D41:$E41,$D$7:$E$7,AJ$7))</f>
        <v>0</v>
      </c>
      <c r="AK41">
        <f>IF($F41="s-curve",$D41+($E41-$D41)*$I$2/(1+EXP($I$3*(COUNT($H$7:AK$7)+$I$4))),TREND($D41:$E41,$D$7:$E$7,AK$7))</f>
        <v>0</v>
      </c>
      <c r="AL41">
        <f>IF($F41="s-curve",$D41+($E41-$D41)*$I$2/(1+EXP($I$3*(COUNT($H$7:AL$7)+$I$4))),TREND($D41:$E41,$D$7:$E$7,AL$7))</f>
        <v>0</v>
      </c>
      <c r="AM41">
        <f>IF($F41="s-curve",$D41+($E41-$D41)*$I$2/(1+EXP($I$3*(COUNT($H$7:AM$7)+$I$4))),TREND($D41:$E41,$D$7:$E$7,AM$7))</f>
        <v>0</v>
      </c>
      <c r="AN41">
        <f>IF($F41="s-curve",$D41+($E41-$D41)*$I$2/(1+EXP($I$3*(COUNT($H$7:AN$7)+$I$4))),TREND($D41:$E41,$D$7:$E$7,AN$7))</f>
        <v>0</v>
      </c>
      <c r="AO41">
        <f>IF($F41="s-curve",$D41+($E41-$D41)*$I$2/(1+EXP($I$3*(COUNT($H$7:AO$7)+$I$4))),TREND($D41:$E41,$D$7:$E$7,AO$7))</f>
        <v>0</v>
      </c>
      <c r="AP41">
        <f>IF($F41="s-curve",$D41+($E41-$D41)*$I$2/(1+EXP($I$3*(COUNT($H$7:AP$7)+$I$4))),TREND($D41:$E41,$D$7:$E$7,AP$7))</f>
        <v>0</v>
      </c>
    </row>
    <row r="42" spans="1:42" ht="15.75" thickBot="1" x14ac:dyDescent="0.3">
      <c r="B42" s="6"/>
      <c r="C42" s="35" t="s">
        <v>64</v>
      </c>
      <c r="D42" s="6">
        <v>0</v>
      </c>
      <c r="E42" s="6">
        <v>0</v>
      </c>
      <c r="F42" s="16" t="str">
        <f t="shared" si="4"/>
        <v>n/a</v>
      </c>
      <c r="H42" s="10">
        <f t="shared" si="3"/>
        <v>0</v>
      </c>
      <c r="I42">
        <f>IF($F42="s-curve",$D42+($E42-$D42)*$I$2/(1+EXP($I$3*(COUNT($H$7:I$7)+$I$4))),TREND($D42:$E42,$D$7:$E$7,I$7))</f>
        <v>0</v>
      </c>
      <c r="J42">
        <f>IF($F42="s-curve",$D42+($E42-$D42)*$I$2/(1+EXP($I$3*(COUNT($H$7:J$7)+$I$4))),TREND($D42:$E42,$D$7:$E$7,J$7))</f>
        <v>0</v>
      </c>
      <c r="K42">
        <f>IF($F42="s-curve",$D42+($E42-$D42)*$I$2/(1+EXP($I$3*(COUNT($H$7:K$7)+$I$4))),TREND($D42:$E42,$D$7:$E$7,K$7))</f>
        <v>0</v>
      </c>
      <c r="L42">
        <f>IF($F42="s-curve",$D42+($E42-$D42)*$I$2/(1+EXP($I$3*(COUNT($H$7:L$7)+$I$4))),TREND($D42:$E42,$D$7:$E$7,L$7))</f>
        <v>0</v>
      </c>
      <c r="M42">
        <f>IF($F42="s-curve",$D42+($E42-$D42)*$I$2/(1+EXP($I$3*(COUNT($H$7:M$7)+$I$4))),TREND($D42:$E42,$D$7:$E$7,M$7))</f>
        <v>0</v>
      </c>
      <c r="N42">
        <f>IF($F42="s-curve",$D42+($E42-$D42)*$I$2/(1+EXP($I$3*(COUNT($H$7:N$7)+$I$4))),TREND($D42:$E42,$D$7:$E$7,N$7))</f>
        <v>0</v>
      </c>
      <c r="O42">
        <f>IF($F42="s-curve",$D42+($E42-$D42)*$I$2/(1+EXP($I$3*(COUNT($H$7:O$7)+$I$4))),TREND($D42:$E42,$D$7:$E$7,O$7))</f>
        <v>0</v>
      </c>
      <c r="P42">
        <f>IF($F42="s-curve",$D42+($E42-$D42)*$I$2/(1+EXP($I$3*(COUNT($H$7:P$7)+$I$4))),TREND($D42:$E42,$D$7:$E$7,P$7))</f>
        <v>0</v>
      </c>
      <c r="Q42">
        <f>IF($F42="s-curve",$D42+($E42-$D42)*$I$2/(1+EXP($I$3*(COUNT($H$7:Q$7)+$I$4))),TREND($D42:$E42,$D$7:$E$7,Q$7))</f>
        <v>0</v>
      </c>
      <c r="R42">
        <f>IF($F42="s-curve",$D42+($E42-$D42)*$I$2/(1+EXP($I$3*(COUNT($H$7:R$7)+$I$4))),TREND($D42:$E42,$D$7:$E$7,R$7))</f>
        <v>0</v>
      </c>
      <c r="S42">
        <f>IF($F42="s-curve",$D42+($E42-$D42)*$I$2/(1+EXP($I$3*(COUNT($H$7:S$7)+$I$4))),TREND($D42:$E42,$D$7:$E$7,S$7))</f>
        <v>0</v>
      </c>
      <c r="T42">
        <f>IF($F42="s-curve",$D42+($E42-$D42)*$I$2/(1+EXP($I$3*(COUNT($H$7:T$7)+$I$4))),TREND($D42:$E42,$D$7:$E$7,T$7))</f>
        <v>0</v>
      </c>
      <c r="U42">
        <f>IF($F42="s-curve",$D42+($E42-$D42)*$I$2/(1+EXP($I$3*(COUNT($H$7:U$7)+$I$4))),TREND($D42:$E42,$D$7:$E$7,U$7))</f>
        <v>0</v>
      </c>
      <c r="V42">
        <f>IF($F42="s-curve",$D42+($E42-$D42)*$I$2/(1+EXP($I$3*(COUNT($H$7:V$7)+$I$4))),TREND($D42:$E42,$D$7:$E$7,V$7))</f>
        <v>0</v>
      </c>
      <c r="W42">
        <f>IF($F42="s-curve",$D42+($E42-$D42)*$I$2/(1+EXP($I$3*(COUNT($H$7:W$7)+$I$4))),TREND($D42:$E42,$D$7:$E$7,W$7))</f>
        <v>0</v>
      </c>
      <c r="X42">
        <f>IF($F42="s-curve",$D42+($E42-$D42)*$I$2/(1+EXP($I$3*(COUNT($H$7:X$7)+$I$4))),TREND($D42:$E42,$D$7:$E$7,X$7))</f>
        <v>0</v>
      </c>
      <c r="Y42">
        <f>IF($F42="s-curve",$D42+($E42-$D42)*$I$2/(1+EXP($I$3*(COUNT($H$7:Y$7)+$I$4))),TREND($D42:$E42,$D$7:$E$7,Y$7))</f>
        <v>0</v>
      </c>
      <c r="Z42">
        <f>IF($F42="s-curve",$D42+($E42-$D42)*$I$2/(1+EXP($I$3*(COUNT($H$7:Z$7)+$I$4))),TREND($D42:$E42,$D$7:$E$7,Z$7))</f>
        <v>0</v>
      </c>
      <c r="AA42">
        <f>IF($F42="s-curve",$D42+($E42-$D42)*$I$2/(1+EXP($I$3*(COUNT($H$7:AA$7)+$I$4))),TREND($D42:$E42,$D$7:$E$7,AA$7))</f>
        <v>0</v>
      </c>
      <c r="AB42">
        <f>IF($F42="s-curve",$D42+($E42-$D42)*$I$2/(1+EXP($I$3*(COUNT($H$7:AB$7)+$I$4))),TREND($D42:$E42,$D$7:$E$7,AB$7))</f>
        <v>0</v>
      </c>
      <c r="AC42">
        <f>IF($F42="s-curve",$D42+($E42-$D42)*$I$2/(1+EXP($I$3*(COUNT($H$7:AC$7)+$I$4))),TREND($D42:$E42,$D$7:$E$7,AC$7))</f>
        <v>0</v>
      </c>
      <c r="AD42">
        <f>IF($F42="s-curve",$D42+($E42-$D42)*$I$2/(1+EXP($I$3*(COUNT($H$7:AD$7)+$I$4))),TREND($D42:$E42,$D$7:$E$7,AD$7))</f>
        <v>0</v>
      </c>
      <c r="AE42">
        <f>IF($F42="s-curve",$D42+($E42-$D42)*$I$2/(1+EXP($I$3*(COUNT($H$7:AE$7)+$I$4))),TREND($D42:$E42,$D$7:$E$7,AE$7))</f>
        <v>0</v>
      </c>
      <c r="AF42">
        <f>IF($F42="s-curve",$D42+($E42-$D42)*$I$2/(1+EXP($I$3*(COUNT($H$7:AF$7)+$I$4))),TREND($D42:$E42,$D$7:$E$7,AF$7))</f>
        <v>0</v>
      </c>
      <c r="AG42">
        <f>IF($F42="s-curve",$D42+($E42-$D42)*$I$2/(1+EXP($I$3*(COUNT($H$7:AG$7)+$I$4))),TREND($D42:$E42,$D$7:$E$7,AG$7))</f>
        <v>0</v>
      </c>
      <c r="AH42">
        <f>IF($F42="s-curve",$D42+($E42-$D42)*$I$2/(1+EXP($I$3*(COUNT($H$7:AH$7)+$I$4))),TREND($D42:$E42,$D$7:$E$7,AH$7))</f>
        <v>0</v>
      </c>
      <c r="AI42">
        <f>IF($F42="s-curve",$D42+($E42-$D42)*$I$2/(1+EXP($I$3*(COUNT($H$7:AI$7)+$I$4))),TREND($D42:$E42,$D$7:$E$7,AI$7))</f>
        <v>0</v>
      </c>
      <c r="AJ42">
        <f>IF($F42="s-curve",$D42+($E42-$D42)*$I$2/(1+EXP($I$3*(COUNT($H$7:AJ$7)+$I$4))),TREND($D42:$E42,$D$7:$E$7,AJ$7))</f>
        <v>0</v>
      </c>
      <c r="AK42">
        <f>IF($F42="s-curve",$D42+($E42-$D42)*$I$2/(1+EXP($I$3*(COUNT($H$7:AK$7)+$I$4))),TREND($D42:$E42,$D$7:$E$7,AK$7))</f>
        <v>0</v>
      </c>
      <c r="AL42">
        <f>IF($F42="s-curve",$D42+($E42-$D42)*$I$2/(1+EXP($I$3*(COUNT($H$7:AL$7)+$I$4))),TREND($D42:$E42,$D$7:$E$7,AL$7))</f>
        <v>0</v>
      </c>
      <c r="AM42">
        <f>IF($F42="s-curve",$D42+($E42-$D42)*$I$2/(1+EXP($I$3*(COUNT($H$7:AM$7)+$I$4))),TREND($D42:$E42,$D$7:$E$7,AM$7))</f>
        <v>0</v>
      </c>
      <c r="AN42">
        <f>IF($F42="s-curve",$D42+($E42-$D42)*$I$2/(1+EXP($I$3*(COUNT($H$7:AN$7)+$I$4))),TREND($D42:$E42,$D$7:$E$7,AN$7))</f>
        <v>0</v>
      </c>
      <c r="AO42">
        <f>IF($F42="s-curve",$D42+($E42-$D42)*$I$2/(1+EXP($I$3*(COUNT($H$7:AO$7)+$I$4))),TREND($D42:$E42,$D$7:$E$7,AO$7))</f>
        <v>0</v>
      </c>
      <c r="AP42">
        <f>IF($F42="s-curve",$D42+($E42-$D42)*$I$2/(1+EXP($I$3*(COUNT($H$7:AP$7)+$I$4))),TREND($D42:$E42,$D$7:$E$7,AP$7))</f>
        <v>0</v>
      </c>
    </row>
    <row r="43" spans="1:42" x14ac:dyDescent="0.25">
      <c r="A43" s="13" t="s">
        <v>15</v>
      </c>
      <c r="B43" t="s">
        <v>19</v>
      </c>
      <c r="C43" t="s">
        <v>2</v>
      </c>
      <c r="D43">
        <v>0</v>
      </c>
      <c r="E43">
        <v>0</v>
      </c>
      <c r="F43" s="15" t="str">
        <f t="shared" si="4"/>
        <v>n/a</v>
      </c>
      <c r="H43" s="10">
        <f t="shared" si="3"/>
        <v>0</v>
      </c>
      <c r="I43">
        <f>IF($F43="s-curve",$D43+($E43-$D43)*$I$2/(1+EXP($I$3*(COUNT($H$7:I$7)+$I$4))),TREND($D43:$E43,$D$7:$E$7,I$7))</f>
        <v>0</v>
      </c>
      <c r="J43">
        <f>IF($F43="s-curve",$D43+($E43-$D43)*$I$2/(1+EXP($I$3*(COUNT($H$7:J$7)+$I$4))),TREND($D43:$E43,$D$7:$E$7,J$7))</f>
        <v>0</v>
      </c>
      <c r="K43">
        <f>IF($F43="s-curve",$D43+($E43-$D43)*$I$2/(1+EXP($I$3*(COUNT($H$7:K$7)+$I$4))),TREND($D43:$E43,$D$7:$E$7,K$7))</f>
        <v>0</v>
      </c>
      <c r="L43">
        <f>IF($F43="s-curve",$D43+($E43-$D43)*$I$2/(1+EXP($I$3*(COUNT($H$7:L$7)+$I$4))),TREND($D43:$E43,$D$7:$E$7,L$7))</f>
        <v>0</v>
      </c>
      <c r="M43">
        <f>IF($F43="s-curve",$D43+($E43-$D43)*$I$2/(1+EXP($I$3*(COUNT($H$7:M$7)+$I$4))),TREND($D43:$E43,$D$7:$E$7,M$7))</f>
        <v>0</v>
      </c>
      <c r="N43">
        <f>IF($F43="s-curve",$D43+($E43-$D43)*$I$2/(1+EXP($I$3*(COUNT($H$7:N$7)+$I$4))),TREND($D43:$E43,$D$7:$E$7,N$7))</f>
        <v>0</v>
      </c>
      <c r="O43">
        <f>IF($F43="s-curve",$D43+($E43-$D43)*$I$2/(1+EXP($I$3*(COUNT($H$7:O$7)+$I$4))),TREND($D43:$E43,$D$7:$E$7,O$7))</f>
        <v>0</v>
      </c>
      <c r="P43">
        <f>IF($F43="s-curve",$D43+($E43-$D43)*$I$2/(1+EXP($I$3*(COUNT($H$7:P$7)+$I$4))),TREND($D43:$E43,$D$7:$E$7,P$7))</f>
        <v>0</v>
      </c>
      <c r="Q43">
        <f>IF($F43="s-curve",$D43+($E43-$D43)*$I$2/(1+EXP($I$3*(COUNT($H$7:Q$7)+$I$4))),TREND($D43:$E43,$D$7:$E$7,Q$7))</f>
        <v>0</v>
      </c>
      <c r="R43">
        <f>IF($F43="s-curve",$D43+($E43-$D43)*$I$2/(1+EXP($I$3*(COUNT($H$7:R$7)+$I$4))),TREND($D43:$E43,$D$7:$E$7,R$7))</f>
        <v>0</v>
      </c>
      <c r="S43">
        <f>IF($F43="s-curve",$D43+($E43-$D43)*$I$2/(1+EXP($I$3*(COUNT($H$7:S$7)+$I$4))),TREND($D43:$E43,$D$7:$E$7,S$7))</f>
        <v>0</v>
      </c>
      <c r="T43">
        <f>IF($F43="s-curve",$D43+($E43-$D43)*$I$2/(1+EXP($I$3*(COUNT($H$7:T$7)+$I$4))),TREND($D43:$E43,$D$7:$E$7,T$7))</f>
        <v>0</v>
      </c>
      <c r="U43">
        <f>IF($F43="s-curve",$D43+($E43-$D43)*$I$2/(1+EXP($I$3*(COUNT($H$7:U$7)+$I$4))),TREND($D43:$E43,$D$7:$E$7,U$7))</f>
        <v>0</v>
      </c>
      <c r="V43">
        <f>IF($F43="s-curve",$D43+($E43-$D43)*$I$2/(1+EXP($I$3*(COUNT($H$7:V$7)+$I$4))),TREND($D43:$E43,$D$7:$E$7,V$7))</f>
        <v>0</v>
      </c>
      <c r="W43">
        <f>IF($F43="s-curve",$D43+($E43-$D43)*$I$2/(1+EXP($I$3*(COUNT($H$7:W$7)+$I$4))),TREND($D43:$E43,$D$7:$E$7,W$7))</f>
        <v>0</v>
      </c>
      <c r="X43">
        <f>IF($F43="s-curve",$D43+($E43-$D43)*$I$2/(1+EXP($I$3*(COUNT($H$7:X$7)+$I$4))),TREND($D43:$E43,$D$7:$E$7,X$7))</f>
        <v>0</v>
      </c>
      <c r="Y43">
        <f>IF($F43="s-curve",$D43+($E43-$D43)*$I$2/(1+EXP($I$3*(COUNT($H$7:Y$7)+$I$4))),TREND($D43:$E43,$D$7:$E$7,Y$7))</f>
        <v>0</v>
      </c>
      <c r="Z43">
        <f>IF($F43="s-curve",$D43+($E43-$D43)*$I$2/(1+EXP($I$3*(COUNT($H$7:Z$7)+$I$4))),TREND($D43:$E43,$D$7:$E$7,Z$7))</f>
        <v>0</v>
      </c>
      <c r="AA43">
        <f>IF($F43="s-curve",$D43+($E43-$D43)*$I$2/(1+EXP($I$3*(COUNT($H$7:AA$7)+$I$4))),TREND($D43:$E43,$D$7:$E$7,AA$7))</f>
        <v>0</v>
      </c>
      <c r="AB43">
        <f>IF($F43="s-curve",$D43+($E43-$D43)*$I$2/(1+EXP($I$3*(COUNT($H$7:AB$7)+$I$4))),TREND($D43:$E43,$D$7:$E$7,AB$7))</f>
        <v>0</v>
      </c>
      <c r="AC43">
        <f>IF($F43="s-curve",$D43+($E43-$D43)*$I$2/(1+EXP($I$3*(COUNT($H$7:AC$7)+$I$4))),TREND($D43:$E43,$D$7:$E$7,AC$7))</f>
        <v>0</v>
      </c>
      <c r="AD43">
        <f>IF($F43="s-curve",$D43+($E43-$D43)*$I$2/(1+EXP($I$3*(COUNT($H$7:AD$7)+$I$4))),TREND($D43:$E43,$D$7:$E$7,AD$7))</f>
        <v>0</v>
      </c>
      <c r="AE43">
        <f>IF($F43="s-curve",$D43+($E43-$D43)*$I$2/(1+EXP($I$3*(COUNT($H$7:AE$7)+$I$4))),TREND($D43:$E43,$D$7:$E$7,AE$7))</f>
        <v>0</v>
      </c>
      <c r="AF43">
        <f>IF($F43="s-curve",$D43+($E43-$D43)*$I$2/(1+EXP($I$3*(COUNT($H$7:AF$7)+$I$4))),TREND($D43:$E43,$D$7:$E$7,AF$7))</f>
        <v>0</v>
      </c>
      <c r="AG43">
        <f>IF($F43="s-curve",$D43+($E43-$D43)*$I$2/(1+EXP($I$3*(COUNT($H$7:AG$7)+$I$4))),TREND($D43:$E43,$D$7:$E$7,AG$7))</f>
        <v>0</v>
      </c>
      <c r="AH43">
        <f>IF($F43="s-curve",$D43+($E43-$D43)*$I$2/(1+EXP($I$3*(COUNT($H$7:AH$7)+$I$4))),TREND($D43:$E43,$D$7:$E$7,AH$7))</f>
        <v>0</v>
      </c>
      <c r="AI43">
        <f>IF($F43="s-curve",$D43+($E43-$D43)*$I$2/(1+EXP($I$3*(COUNT($H$7:AI$7)+$I$4))),TREND($D43:$E43,$D$7:$E$7,AI$7))</f>
        <v>0</v>
      </c>
      <c r="AJ43">
        <f>IF($F43="s-curve",$D43+($E43-$D43)*$I$2/(1+EXP($I$3*(COUNT($H$7:AJ$7)+$I$4))),TREND($D43:$E43,$D$7:$E$7,AJ$7))</f>
        <v>0</v>
      </c>
      <c r="AK43">
        <f>IF($F43="s-curve",$D43+($E43-$D43)*$I$2/(1+EXP($I$3*(COUNT($H$7:AK$7)+$I$4))),TREND($D43:$E43,$D$7:$E$7,AK$7))</f>
        <v>0</v>
      </c>
      <c r="AL43">
        <f>IF($F43="s-curve",$D43+($E43-$D43)*$I$2/(1+EXP($I$3*(COUNT($H$7:AL$7)+$I$4))),TREND($D43:$E43,$D$7:$E$7,AL$7))</f>
        <v>0</v>
      </c>
      <c r="AM43">
        <f>IF($F43="s-curve",$D43+($E43-$D43)*$I$2/(1+EXP($I$3*(COUNT($H$7:AM$7)+$I$4))),TREND($D43:$E43,$D$7:$E$7,AM$7))</f>
        <v>0</v>
      </c>
      <c r="AN43">
        <f>IF($F43="s-curve",$D43+($E43-$D43)*$I$2/(1+EXP($I$3*(COUNT($H$7:AN$7)+$I$4))),TREND($D43:$E43,$D$7:$E$7,AN$7))</f>
        <v>0</v>
      </c>
      <c r="AO43">
        <f>IF($F43="s-curve",$D43+($E43-$D43)*$I$2/(1+EXP($I$3*(COUNT($H$7:AO$7)+$I$4))),TREND($D43:$E43,$D$7:$E$7,AO$7))</f>
        <v>0</v>
      </c>
      <c r="AP43">
        <f>IF($F43="s-curve",$D43+($E43-$D43)*$I$2/(1+EXP($I$3*(COUNT($H$7:AP$7)+$I$4))),TREND($D43:$E43,$D$7:$E$7,AP$7))</f>
        <v>0</v>
      </c>
    </row>
    <row r="44" spans="1:42" x14ac:dyDescent="0.25">
      <c r="C44" t="s">
        <v>3</v>
      </c>
      <c r="D44">
        <v>0</v>
      </c>
      <c r="E44">
        <v>0</v>
      </c>
      <c r="F44" s="15" t="str">
        <f t="shared" si="4"/>
        <v>n/a</v>
      </c>
      <c r="H44" s="10">
        <f t="shared" si="3"/>
        <v>0</v>
      </c>
      <c r="I44">
        <f>IF($F44="s-curve",$D44+($E44-$D44)*$I$2/(1+EXP($I$3*(COUNT($H$7:I$7)+$I$4))),TREND($D44:$E44,$D$7:$E$7,I$7))</f>
        <v>0</v>
      </c>
      <c r="J44">
        <f>IF($F44="s-curve",$D44+($E44-$D44)*$I$2/(1+EXP($I$3*(COUNT($H$7:J$7)+$I$4))),TREND($D44:$E44,$D$7:$E$7,J$7))</f>
        <v>0</v>
      </c>
      <c r="K44">
        <f>IF($F44="s-curve",$D44+($E44-$D44)*$I$2/(1+EXP($I$3*(COUNT($H$7:K$7)+$I$4))),TREND($D44:$E44,$D$7:$E$7,K$7))</f>
        <v>0</v>
      </c>
      <c r="L44">
        <f>IF($F44="s-curve",$D44+($E44-$D44)*$I$2/(1+EXP($I$3*(COUNT($H$7:L$7)+$I$4))),TREND($D44:$E44,$D$7:$E$7,L$7))</f>
        <v>0</v>
      </c>
      <c r="M44">
        <f>IF($F44="s-curve",$D44+($E44-$D44)*$I$2/(1+EXP($I$3*(COUNT($H$7:M$7)+$I$4))),TREND($D44:$E44,$D$7:$E$7,M$7))</f>
        <v>0</v>
      </c>
      <c r="N44">
        <f>IF($F44="s-curve",$D44+($E44-$D44)*$I$2/(1+EXP($I$3*(COUNT($H$7:N$7)+$I$4))),TREND($D44:$E44,$D$7:$E$7,N$7))</f>
        <v>0</v>
      </c>
      <c r="O44">
        <f>IF($F44="s-curve",$D44+($E44-$D44)*$I$2/(1+EXP($I$3*(COUNT($H$7:O$7)+$I$4))),TREND($D44:$E44,$D$7:$E$7,O$7))</f>
        <v>0</v>
      </c>
      <c r="P44">
        <f>IF($F44="s-curve",$D44+($E44-$D44)*$I$2/(1+EXP($I$3*(COUNT($H$7:P$7)+$I$4))),TREND($D44:$E44,$D$7:$E$7,P$7))</f>
        <v>0</v>
      </c>
      <c r="Q44">
        <f>IF($F44="s-curve",$D44+($E44-$D44)*$I$2/(1+EXP($I$3*(COUNT($H$7:Q$7)+$I$4))),TREND($D44:$E44,$D$7:$E$7,Q$7))</f>
        <v>0</v>
      </c>
      <c r="R44">
        <f>IF($F44="s-curve",$D44+($E44-$D44)*$I$2/(1+EXP($I$3*(COUNT($H$7:R$7)+$I$4))),TREND($D44:$E44,$D$7:$E$7,R$7))</f>
        <v>0</v>
      </c>
      <c r="S44">
        <f>IF($F44="s-curve",$D44+($E44-$D44)*$I$2/(1+EXP($I$3*(COUNT($H$7:S$7)+$I$4))),TREND($D44:$E44,$D$7:$E$7,S$7))</f>
        <v>0</v>
      </c>
      <c r="T44">
        <f>IF($F44="s-curve",$D44+($E44-$D44)*$I$2/(1+EXP($I$3*(COUNT($H$7:T$7)+$I$4))),TREND($D44:$E44,$D$7:$E$7,T$7))</f>
        <v>0</v>
      </c>
      <c r="U44">
        <f>IF($F44="s-curve",$D44+($E44-$D44)*$I$2/(1+EXP($I$3*(COUNT($H$7:U$7)+$I$4))),TREND($D44:$E44,$D$7:$E$7,U$7))</f>
        <v>0</v>
      </c>
      <c r="V44">
        <f>IF($F44="s-curve",$D44+($E44-$D44)*$I$2/(1+EXP($I$3*(COUNT($H$7:V$7)+$I$4))),TREND($D44:$E44,$D$7:$E$7,V$7))</f>
        <v>0</v>
      </c>
      <c r="W44">
        <f>IF($F44="s-curve",$D44+($E44-$D44)*$I$2/(1+EXP($I$3*(COUNT($H$7:W$7)+$I$4))),TREND($D44:$E44,$D$7:$E$7,W$7))</f>
        <v>0</v>
      </c>
      <c r="X44">
        <f>IF($F44="s-curve",$D44+($E44-$D44)*$I$2/(1+EXP($I$3*(COUNT($H$7:X$7)+$I$4))),TREND($D44:$E44,$D$7:$E$7,X$7))</f>
        <v>0</v>
      </c>
      <c r="Y44">
        <f>IF($F44="s-curve",$D44+($E44-$D44)*$I$2/(1+EXP($I$3*(COUNT($H$7:Y$7)+$I$4))),TREND($D44:$E44,$D$7:$E$7,Y$7))</f>
        <v>0</v>
      </c>
      <c r="Z44">
        <f>IF($F44="s-curve",$D44+($E44-$D44)*$I$2/(1+EXP($I$3*(COUNT($H$7:Z$7)+$I$4))),TREND($D44:$E44,$D$7:$E$7,Z$7))</f>
        <v>0</v>
      </c>
      <c r="AA44">
        <f>IF($F44="s-curve",$D44+($E44-$D44)*$I$2/(1+EXP($I$3*(COUNT($H$7:AA$7)+$I$4))),TREND($D44:$E44,$D$7:$E$7,AA$7))</f>
        <v>0</v>
      </c>
      <c r="AB44">
        <f>IF($F44="s-curve",$D44+($E44-$D44)*$I$2/(1+EXP($I$3*(COUNT($H$7:AB$7)+$I$4))),TREND($D44:$E44,$D$7:$E$7,AB$7))</f>
        <v>0</v>
      </c>
      <c r="AC44">
        <f>IF($F44="s-curve",$D44+($E44-$D44)*$I$2/(1+EXP($I$3*(COUNT($H$7:AC$7)+$I$4))),TREND($D44:$E44,$D$7:$E$7,AC$7))</f>
        <v>0</v>
      </c>
      <c r="AD44">
        <f>IF($F44="s-curve",$D44+($E44-$D44)*$I$2/(1+EXP($I$3*(COUNT($H$7:AD$7)+$I$4))),TREND($D44:$E44,$D$7:$E$7,AD$7))</f>
        <v>0</v>
      </c>
      <c r="AE44">
        <f>IF($F44="s-curve",$D44+($E44-$D44)*$I$2/(1+EXP($I$3*(COUNT($H$7:AE$7)+$I$4))),TREND($D44:$E44,$D$7:$E$7,AE$7))</f>
        <v>0</v>
      </c>
      <c r="AF44">
        <f>IF($F44="s-curve",$D44+($E44-$D44)*$I$2/(1+EXP($I$3*(COUNT($H$7:AF$7)+$I$4))),TREND($D44:$E44,$D$7:$E$7,AF$7))</f>
        <v>0</v>
      </c>
      <c r="AG44">
        <f>IF($F44="s-curve",$D44+($E44-$D44)*$I$2/(1+EXP($I$3*(COUNT($H$7:AG$7)+$I$4))),TREND($D44:$E44,$D$7:$E$7,AG$7))</f>
        <v>0</v>
      </c>
      <c r="AH44">
        <f>IF($F44="s-curve",$D44+($E44-$D44)*$I$2/(1+EXP($I$3*(COUNT($H$7:AH$7)+$I$4))),TREND($D44:$E44,$D$7:$E$7,AH$7))</f>
        <v>0</v>
      </c>
      <c r="AI44">
        <f>IF($F44="s-curve",$D44+($E44-$D44)*$I$2/(1+EXP($I$3*(COUNT($H$7:AI$7)+$I$4))),TREND($D44:$E44,$D$7:$E$7,AI$7))</f>
        <v>0</v>
      </c>
      <c r="AJ44">
        <f>IF($F44="s-curve",$D44+($E44-$D44)*$I$2/(1+EXP($I$3*(COUNT($H$7:AJ$7)+$I$4))),TREND($D44:$E44,$D$7:$E$7,AJ$7))</f>
        <v>0</v>
      </c>
      <c r="AK44">
        <f>IF($F44="s-curve",$D44+($E44-$D44)*$I$2/(1+EXP($I$3*(COUNT($H$7:AK$7)+$I$4))),TREND($D44:$E44,$D$7:$E$7,AK$7))</f>
        <v>0</v>
      </c>
      <c r="AL44">
        <f>IF($F44="s-curve",$D44+($E44-$D44)*$I$2/(1+EXP($I$3*(COUNT($H$7:AL$7)+$I$4))),TREND($D44:$E44,$D$7:$E$7,AL$7))</f>
        <v>0</v>
      </c>
      <c r="AM44">
        <f>IF($F44="s-curve",$D44+($E44-$D44)*$I$2/(1+EXP($I$3*(COUNT($H$7:AM$7)+$I$4))),TREND($D44:$E44,$D$7:$E$7,AM$7))</f>
        <v>0</v>
      </c>
      <c r="AN44">
        <f>IF($F44="s-curve",$D44+($E44-$D44)*$I$2/(1+EXP($I$3*(COUNT($H$7:AN$7)+$I$4))),TREND($D44:$E44,$D$7:$E$7,AN$7))</f>
        <v>0</v>
      </c>
      <c r="AO44">
        <f>IF($F44="s-curve",$D44+($E44-$D44)*$I$2/(1+EXP($I$3*(COUNT($H$7:AO$7)+$I$4))),TREND($D44:$E44,$D$7:$E$7,AO$7))</f>
        <v>0</v>
      </c>
      <c r="AP44">
        <f>IF($F44="s-curve",$D44+($E44-$D44)*$I$2/(1+EXP($I$3*(COUNT($H$7:AP$7)+$I$4))),TREND($D44:$E44,$D$7:$E$7,AP$7))</f>
        <v>0</v>
      </c>
    </row>
    <row r="45" spans="1:42" x14ac:dyDescent="0.25">
      <c r="C45" t="s">
        <v>4</v>
      </c>
      <c r="D45">
        <v>0</v>
      </c>
      <c r="E45">
        <v>0</v>
      </c>
      <c r="F45" s="15" t="str">
        <f t="shared" si="4"/>
        <v>n/a</v>
      </c>
      <c r="H45" s="10">
        <f t="shared" si="3"/>
        <v>0</v>
      </c>
      <c r="I45">
        <f>IF($F45="s-curve",$D45+($E45-$D45)*$I$2/(1+EXP($I$3*(COUNT($H$7:I$7)+$I$4))),TREND($D45:$E45,$D$7:$E$7,I$7))</f>
        <v>0</v>
      </c>
      <c r="J45">
        <f>IF($F45="s-curve",$D45+($E45-$D45)*$I$2/(1+EXP($I$3*(COUNT($H$7:J$7)+$I$4))),TREND($D45:$E45,$D$7:$E$7,J$7))</f>
        <v>0</v>
      </c>
      <c r="K45">
        <f>IF($F45="s-curve",$D45+($E45-$D45)*$I$2/(1+EXP($I$3*(COUNT($H$7:K$7)+$I$4))),TREND($D45:$E45,$D$7:$E$7,K$7))</f>
        <v>0</v>
      </c>
      <c r="L45">
        <f>IF($F45="s-curve",$D45+($E45-$D45)*$I$2/(1+EXP($I$3*(COUNT($H$7:L$7)+$I$4))),TREND($D45:$E45,$D$7:$E$7,L$7))</f>
        <v>0</v>
      </c>
      <c r="M45">
        <f>IF($F45="s-curve",$D45+($E45-$D45)*$I$2/(1+EXP($I$3*(COUNT($H$7:M$7)+$I$4))),TREND($D45:$E45,$D$7:$E$7,M$7))</f>
        <v>0</v>
      </c>
      <c r="N45">
        <f>IF($F45="s-curve",$D45+($E45-$D45)*$I$2/(1+EXP($I$3*(COUNT($H$7:N$7)+$I$4))),TREND($D45:$E45,$D$7:$E$7,N$7))</f>
        <v>0</v>
      </c>
      <c r="O45">
        <f>IF($F45="s-curve",$D45+($E45-$D45)*$I$2/(1+EXP($I$3*(COUNT($H$7:O$7)+$I$4))),TREND($D45:$E45,$D$7:$E$7,O$7))</f>
        <v>0</v>
      </c>
      <c r="P45">
        <f>IF($F45="s-curve",$D45+($E45-$D45)*$I$2/(1+EXP($I$3*(COUNT($H$7:P$7)+$I$4))),TREND($D45:$E45,$D$7:$E$7,P$7))</f>
        <v>0</v>
      </c>
      <c r="Q45">
        <f>IF($F45="s-curve",$D45+($E45-$D45)*$I$2/(1+EXP($I$3*(COUNT($H$7:Q$7)+$I$4))),TREND($D45:$E45,$D$7:$E$7,Q$7))</f>
        <v>0</v>
      </c>
      <c r="R45">
        <f>IF($F45="s-curve",$D45+($E45-$D45)*$I$2/(1+EXP($I$3*(COUNT($H$7:R$7)+$I$4))),TREND($D45:$E45,$D$7:$E$7,R$7))</f>
        <v>0</v>
      </c>
      <c r="S45">
        <f>IF($F45="s-curve",$D45+($E45-$D45)*$I$2/(1+EXP($I$3*(COUNT($H$7:S$7)+$I$4))),TREND($D45:$E45,$D$7:$E$7,S$7))</f>
        <v>0</v>
      </c>
      <c r="T45">
        <f>IF($F45="s-curve",$D45+($E45-$D45)*$I$2/(1+EXP($I$3*(COUNT($H$7:T$7)+$I$4))),TREND($D45:$E45,$D$7:$E$7,T$7))</f>
        <v>0</v>
      </c>
      <c r="U45">
        <f>IF($F45="s-curve",$D45+($E45-$D45)*$I$2/(1+EXP($I$3*(COUNT($H$7:U$7)+$I$4))),TREND($D45:$E45,$D$7:$E$7,U$7))</f>
        <v>0</v>
      </c>
      <c r="V45">
        <f>IF($F45="s-curve",$D45+($E45-$D45)*$I$2/(1+EXP($I$3*(COUNT($H$7:V$7)+$I$4))),TREND($D45:$E45,$D$7:$E$7,V$7))</f>
        <v>0</v>
      </c>
      <c r="W45">
        <f>IF($F45="s-curve",$D45+($E45-$D45)*$I$2/(1+EXP($I$3*(COUNT($H$7:W$7)+$I$4))),TREND($D45:$E45,$D$7:$E$7,W$7))</f>
        <v>0</v>
      </c>
      <c r="X45">
        <f>IF($F45="s-curve",$D45+($E45-$D45)*$I$2/(1+EXP($I$3*(COUNT($H$7:X$7)+$I$4))),TREND($D45:$E45,$D$7:$E$7,X$7))</f>
        <v>0</v>
      </c>
      <c r="Y45">
        <f>IF($F45="s-curve",$D45+($E45-$D45)*$I$2/(1+EXP($I$3*(COUNT($H$7:Y$7)+$I$4))),TREND($D45:$E45,$D$7:$E$7,Y$7))</f>
        <v>0</v>
      </c>
      <c r="Z45">
        <f>IF($F45="s-curve",$D45+($E45-$D45)*$I$2/(1+EXP($I$3*(COUNT($H$7:Z$7)+$I$4))),TREND($D45:$E45,$D$7:$E$7,Z$7))</f>
        <v>0</v>
      </c>
      <c r="AA45">
        <f>IF($F45="s-curve",$D45+($E45-$D45)*$I$2/(1+EXP($I$3*(COUNT($H$7:AA$7)+$I$4))),TREND($D45:$E45,$D$7:$E$7,AA$7))</f>
        <v>0</v>
      </c>
      <c r="AB45">
        <f>IF($F45="s-curve",$D45+($E45-$D45)*$I$2/(1+EXP($I$3*(COUNT($H$7:AB$7)+$I$4))),TREND($D45:$E45,$D$7:$E$7,AB$7))</f>
        <v>0</v>
      </c>
      <c r="AC45">
        <f>IF($F45="s-curve",$D45+($E45-$D45)*$I$2/(1+EXP($I$3*(COUNT($H$7:AC$7)+$I$4))),TREND($D45:$E45,$D$7:$E$7,AC$7))</f>
        <v>0</v>
      </c>
      <c r="AD45">
        <f>IF($F45="s-curve",$D45+($E45-$D45)*$I$2/(1+EXP($I$3*(COUNT($H$7:AD$7)+$I$4))),TREND($D45:$E45,$D$7:$E$7,AD$7))</f>
        <v>0</v>
      </c>
      <c r="AE45">
        <f>IF($F45="s-curve",$D45+($E45-$D45)*$I$2/(1+EXP($I$3*(COUNT($H$7:AE$7)+$I$4))),TREND($D45:$E45,$D$7:$E$7,AE$7))</f>
        <v>0</v>
      </c>
      <c r="AF45">
        <f>IF($F45="s-curve",$D45+($E45-$D45)*$I$2/(1+EXP($I$3*(COUNT($H$7:AF$7)+$I$4))),TREND($D45:$E45,$D$7:$E$7,AF$7))</f>
        <v>0</v>
      </c>
      <c r="AG45">
        <f>IF($F45="s-curve",$D45+($E45-$D45)*$I$2/(1+EXP($I$3*(COUNT($H$7:AG$7)+$I$4))),TREND($D45:$E45,$D$7:$E$7,AG$7))</f>
        <v>0</v>
      </c>
      <c r="AH45">
        <f>IF($F45="s-curve",$D45+($E45-$D45)*$I$2/(1+EXP($I$3*(COUNT($H$7:AH$7)+$I$4))),TREND($D45:$E45,$D$7:$E$7,AH$7))</f>
        <v>0</v>
      </c>
      <c r="AI45">
        <f>IF($F45="s-curve",$D45+($E45-$D45)*$I$2/(1+EXP($I$3*(COUNT($H$7:AI$7)+$I$4))),TREND($D45:$E45,$D$7:$E$7,AI$7))</f>
        <v>0</v>
      </c>
      <c r="AJ45">
        <f>IF($F45="s-curve",$D45+($E45-$D45)*$I$2/(1+EXP($I$3*(COUNT($H$7:AJ$7)+$I$4))),TREND($D45:$E45,$D$7:$E$7,AJ$7))</f>
        <v>0</v>
      </c>
      <c r="AK45">
        <f>IF($F45="s-curve",$D45+($E45-$D45)*$I$2/(1+EXP($I$3*(COUNT($H$7:AK$7)+$I$4))),TREND($D45:$E45,$D$7:$E$7,AK$7))</f>
        <v>0</v>
      </c>
      <c r="AL45">
        <f>IF($F45="s-curve",$D45+($E45-$D45)*$I$2/(1+EXP($I$3*(COUNT($H$7:AL$7)+$I$4))),TREND($D45:$E45,$D$7:$E$7,AL$7))</f>
        <v>0</v>
      </c>
      <c r="AM45">
        <f>IF($F45="s-curve",$D45+($E45-$D45)*$I$2/(1+EXP($I$3*(COUNT($H$7:AM$7)+$I$4))),TREND($D45:$E45,$D$7:$E$7,AM$7))</f>
        <v>0</v>
      </c>
      <c r="AN45">
        <f>IF($F45="s-curve",$D45+($E45-$D45)*$I$2/(1+EXP($I$3*(COUNT($H$7:AN$7)+$I$4))),TREND($D45:$E45,$D$7:$E$7,AN$7))</f>
        <v>0</v>
      </c>
      <c r="AO45">
        <f>IF($F45="s-curve",$D45+($E45-$D45)*$I$2/(1+EXP($I$3*(COUNT($H$7:AO$7)+$I$4))),TREND($D45:$E45,$D$7:$E$7,AO$7))</f>
        <v>0</v>
      </c>
      <c r="AP45">
        <f>IF($F45="s-curve",$D45+($E45-$D45)*$I$2/(1+EXP($I$3*(COUNT($H$7:AP$7)+$I$4))),TREND($D45:$E45,$D$7:$E$7,AP$7))</f>
        <v>0</v>
      </c>
    </row>
    <row r="46" spans="1:42" x14ac:dyDescent="0.25">
      <c r="C46" t="s">
        <v>5</v>
      </c>
      <c r="D46">
        <v>1</v>
      </c>
      <c r="E46">
        <v>1</v>
      </c>
      <c r="F46" s="15" t="str">
        <f t="shared" si="4"/>
        <v>n/a</v>
      </c>
      <c r="H46" s="10">
        <f t="shared" ref="H46:H78" si="5">D46</f>
        <v>1</v>
      </c>
      <c r="I46">
        <f>IF($F46="s-curve",$D46+($E46-$D46)*$I$2/(1+EXP($I$3*(COUNT($H$7:I$7)+$I$4))),TREND($D46:$E46,$D$7:$E$7,I$7))</f>
        <v>1</v>
      </c>
      <c r="J46">
        <f>IF($F46="s-curve",$D46+($E46-$D46)*$I$2/(1+EXP($I$3*(COUNT($H$7:J$7)+$I$4))),TREND($D46:$E46,$D$7:$E$7,J$7))</f>
        <v>1</v>
      </c>
      <c r="K46">
        <f>IF($F46="s-curve",$D46+($E46-$D46)*$I$2/(1+EXP($I$3*(COUNT($H$7:K$7)+$I$4))),TREND($D46:$E46,$D$7:$E$7,K$7))</f>
        <v>1</v>
      </c>
      <c r="L46">
        <f>IF($F46="s-curve",$D46+($E46-$D46)*$I$2/(1+EXP($I$3*(COUNT($H$7:L$7)+$I$4))),TREND($D46:$E46,$D$7:$E$7,L$7))</f>
        <v>1</v>
      </c>
      <c r="M46">
        <f>IF($F46="s-curve",$D46+($E46-$D46)*$I$2/(1+EXP($I$3*(COUNT($H$7:M$7)+$I$4))),TREND($D46:$E46,$D$7:$E$7,M$7))</f>
        <v>1</v>
      </c>
      <c r="N46">
        <f>IF($F46="s-curve",$D46+($E46-$D46)*$I$2/(1+EXP($I$3*(COUNT($H$7:N$7)+$I$4))),TREND($D46:$E46,$D$7:$E$7,N$7))</f>
        <v>1</v>
      </c>
      <c r="O46">
        <f>IF($F46="s-curve",$D46+($E46-$D46)*$I$2/(1+EXP($I$3*(COUNT($H$7:O$7)+$I$4))),TREND($D46:$E46,$D$7:$E$7,O$7))</f>
        <v>1</v>
      </c>
      <c r="P46">
        <f>IF($F46="s-curve",$D46+($E46-$D46)*$I$2/(1+EXP($I$3*(COUNT($H$7:P$7)+$I$4))),TREND($D46:$E46,$D$7:$E$7,P$7))</f>
        <v>1</v>
      </c>
      <c r="Q46">
        <f>IF($F46="s-curve",$D46+($E46-$D46)*$I$2/(1+EXP($I$3*(COUNT($H$7:Q$7)+$I$4))),TREND($D46:$E46,$D$7:$E$7,Q$7))</f>
        <v>1</v>
      </c>
      <c r="R46">
        <f>IF($F46="s-curve",$D46+($E46-$D46)*$I$2/(1+EXP($I$3*(COUNT($H$7:R$7)+$I$4))),TREND($D46:$E46,$D$7:$E$7,R$7))</f>
        <v>1</v>
      </c>
      <c r="S46">
        <f>IF($F46="s-curve",$D46+($E46-$D46)*$I$2/(1+EXP($I$3*(COUNT($H$7:S$7)+$I$4))),TREND($D46:$E46,$D$7:$E$7,S$7))</f>
        <v>1</v>
      </c>
      <c r="T46">
        <f>IF($F46="s-curve",$D46+($E46-$D46)*$I$2/(1+EXP($I$3*(COUNT($H$7:T$7)+$I$4))),TREND($D46:$E46,$D$7:$E$7,T$7))</f>
        <v>1</v>
      </c>
      <c r="U46">
        <f>IF($F46="s-curve",$D46+($E46-$D46)*$I$2/(1+EXP($I$3*(COUNT($H$7:U$7)+$I$4))),TREND($D46:$E46,$D$7:$E$7,U$7))</f>
        <v>1</v>
      </c>
      <c r="V46">
        <f>IF($F46="s-curve",$D46+($E46-$D46)*$I$2/(1+EXP($I$3*(COUNT($H$7:V$7)+$I$4))),TREND($D46:$E46,$D$7:$E$7,V$7))</f>
        <v>1</v>
      </c>
      <c r="W46">
        <f>IF($F46="s-curve",$D46+($E46-$D46)*$I$2/(1+EXP($I$3*(COUNT($H$7:W$7)+$I$4))),TREND($D46:$E46,$D$7:$E$7,W$7))</f>
        <v>1</v>
      </c>
      <c r="X46">
        <f>IF($F46="s-curve",$D46+($E46-$D46)*$I$2/(1+EXP($I$3*(COUNT($H$7:X$7)+$I$4))),TREND($D46:$E46,$D$7:$E$7,X$7))</f>
        <v>1</v>
      </c>
      <c r="Y46">
        <f>IF($F46="s-curve",$D46+($E46-$D46)*$I$2/(1+EXP($I$3*(COUNT($H$7:Y$7)+$I$4))),TREND($D46:$E46,$D$7:$E$7,Y$7))</f>
        <v>1</v>
      </c>
      <c r="Z46">
        <f>IF($F46="s-curve",$D46+($E46-$D46)*$I$2/(1+EXP($I$3*(COUNT($H$7:Z$7)+$I$4))),TREND($D46:$E46,$D$7:$E$7,Z$7))</f>
        <v>1</v>
      </c>
      <c r="AA46">
        <f>IF($F46="s-curve",$D46+($E46-$D46)*$I$2/(1+EXP($I$3*(COUNT($H$7:AA$7)+$I$4))),TREND($D46:$E46,$D$7:$E$7,AA$7))</f>
        <v>1</v>
      </c>
      <c r="AB46">
        <f>IF($F46="s-curve",$D46+($E46-$D46)*$I$2/(1+EXP($I$3*(COUNT($H$7:AB$7)+$I$4))),TREND($D46:$E46,$D$7:$E$7,AB$7))</f>
        <v>1</v>
      </c>
      <c r="AC46">
        <f>IF($F46="s-curve",$D46+($E46-$D46)*$I$2/(1+EXP($I$3*(COUNT($H$7:AC$7)+$I$4))),TREND($D46:$E46,$D$7:$E$7,AC$7))</f>
        <v>1</v>
      </c>
      <c r="AD46">
        <f>IF($F46="s-curve",$D46+($E46-$D46)*$I$2/(1+EXP($I$3*(COUNT($H$7:AD$7)+$I$4))),TREND($D46:$E46,$D$7:$E$7,AD$7))</f>
        <v>1</v>
      </c>
      <c r="AE46">
        <f>IF($F46="s-curve",$D46+($E46-$D46)*$I$2/(1+EXP($I$3*(COUNT($H$7:AE$7)+$I$4))),TREND($D46:$E46,$D$7:$E$7,AE$7))</f>
        <v>1</v>
      </c>
      <c r="AF46">
        <f>IF($F46="s-curve",$D46+($E46-$D46)*$I$2/(1+EXP($I$3*(COUNT($H$7:AF$7)+$I$4))),TREND($D46:$E46,$D$7:$E$7,AF$7))</f>
        <v>1</v>
      </c>
      <c r="AG46">
        <f>IF($F46="s-curve",$D46+($E46-$D46)*$I$2/(1+EXP($I$3*(COUNT($H$7:AG$7)+$I$4))),TREND($D46:$E46,$D$7:$E$7,AG$7))</f>
        <v>1</v>
      </c>
      <c r="AH46">
        <f>IF($F46="s-curve",$D46+($E46-$D46)*$I$2/(1+EXP($I$3*(COUNT($H$7:AH$7)+$I$4))),TREND($D46:$E46,$D$7:$E$7,AH$7))</f>
        <v>1</v>
      </c>
      <c r="AI46">
        <f>IF($F46="s-curve",$D46+($E46-$D46)*$I$2/(1+EXP($I$3*(COUNT($H$7:AI$7)+$I$4))),TREND($D46:$E46,$D$7:$E$7,AI$7))</f>
        <v>1</v>
      </c>
      <c r="AJ46">
        <f>IF($F46="s-curve",$D46+($E46-$D46)*$I$2/(1+EXP($I$3*(COUNT($H$7:AJ$7)+$I$4))),TREND($D46:$E46,$D$7:$E$7,AJ$7))</f>
        <v>1</v>
      </c>
      <c r="AK46">
        <f>IF($F46="s-curve",$D46+($E46-$D46)*$I$2/(1+EXP($I$3*(COUNT($H$7:AK$7)+$I$4))),TREND($D46:$E46,$D$7:$E$7,AK$7))</f>
        <v>1</v>
      </c>
      <c r="AL46">
        <f>IF($F46="s-curve",$D46+($E46-$D46)*$I$2/(1+EXP($I$3*(COUNT($H$7:AL$7)+$I$4))),TREND($D46:$E46,$D$7:$E$7,AL$7))</f>
        <v>1</v>
      </c>
      <c r="AM46">
        <f>IF($F46="s-curve",$D46+($E46-$D46)*$I$2/(1+EXP($I$3*(COUNT($H$7:AM$7)+$I$4))),TREND($D46:$E46,$D$7:$E$7,AM$7))</f>
        <v>1</v>
      </c>
      <c r="AN46">
        <f>IF($F46="s-curve",$D46+($E46-$D46)*$I$2/(1+EXP($I$3*(COUNT($H$7:AN$7)+$I$4))),TREND($D46:$E46,$D$7:$E$7,AN$7))</f>
        <v>1</v>
      </c>
      <c r="AO46">
        <f>IF($F46="s-curve",$D46+($E46-$D46)*$I$2/(1+EXP($I$3*(COUNT($H$7:AO$7)+$I$4))),TREND($D46:$E46,$D$7:$E$7,AO$7))</f>
        <v>1</v>
      </c>
      <c r="AP46">
        <f>IF($F46="s-curve",$D46+($E46-$D46)*$I$2/(1+EXP($I$3*(COUNT($H$7:AP$7)+$I$4))),TREND($D46:$E46,$D$7:$E$7,AP$7))</f>
        <v>1</v>
      </c>
    </row>
    <row r="47" spans="1:42" x14ac:dyDescent="0.25">
      <c r="C47" t="s">
        <v>6</v>
      </c>
      <c r="D47">
        <v>0</v>
      </c>
      <c r="E47">
        <v>0</v>
      </c>
      <c r="F47" s="15" t="str">
        <f t="shared" ref="F47:F79" si="6">IF(D47=E47,"n/a",IF(OR(C47="battery electric vehicle",C47="plugin hybrid vehicle"),"s-curve","linear"))</f>
        <v>n/a</v>
      </c>
      <c r="H47" s="10">
        <f t="shared" si="5"/>
        <v>0</v>
      </c>
      <c r="I47">
        <f>IF($F47="s-curve",$D47+($E47-$D47)*$I$2/(1+EXP($I$3*(COUNT($H$7:I$7)+$I$4))),TREND($D47:$E47,$D$7:$E$7,I$7))</f>
        <v>0</v>
      </c>
      <c r="J47">
        <f>IF($F47="s-curve",$D47+($E47-$D47)*$I$2/(1+EXP($I$3*(COUNT($H$7:J$7)+$I$4))),TREND($D47:$E47,$D$7:$E$7,J$7))</f>
        <v>0</v>
      </c>
      <c r="K47">
        <f>IF($F47="s-curve",$D47+($E47-$D47)*$I$2/(1+EXP($I$3*(COUNT($H$7:K$7)+$I$4))),TREND($D47:$E47,$D$7:$E$7,K$7))</f>
        <v>0</v>
      </c>
      <c r="L47">
        <f>IF($F47="s-curve",$D47+($E47-$D47)*$I$2/(1+EXP($I$3*(COUNT($H$7:L$7)+$I$4))),TREND($D47:$E47,$D$7:$E$7,L$7))</f>
        <v>0</v>
      </c>
      <c r="M47">
        <f>IF($F47="s-curve",$D47+($E47-$D47)*$I$2/(1+EXP($I$3*(COUNT($H$7:M$7)+$I$4))),TREND($D47:$E47,$D$7:$E$7,M$7))</f>
        <v>0</v>
      </c>
      <c r="N47">
        <f>IF($F47="s-curve",$D47+($E47-$D47)*$I$2/(1+EXP($I$3*(COUNT($H$7:N$7)+$I$4))),TREND($D47:$E47,$D$7:$E$7,N$7))</f>
        <v>0</v>
      </c>
      <c r="O47">
        <f>IF($F47="s-curve",$D47+($E47-$D47)*$I$2/(1+EXP($I$3*(COUNT($H$7:O$7)+$I$4))),TREND($D47:$E47,$D$7:$E$7,O$7))</f>
        <v>0</v>
      </c>
      <c r="P47">
        <f>IF($F47="s-curve",$D47+($E47-$D47)*$I$2/(1+EXP($I$3*(COUNT($H$7:P$7)+$I$4))),TREND($D47:$E47,$D$7:$E$7,P$7))</f>
        <v>0</v>
      </c>
      <c r="Q47">
        <f>IF($F47="s-curve",$D47+($E47-$D47)*$I$2/(1+EXP($I$3*(COUNT($H$7:Q$7)+$I$4))),TREND($D47:$E47,$D$7:$E$7,Q$7))</f>
        <v>0</v>
      </c>
      <c r="R47">
        <f>IF($F47="s-curve",$D47+($E47-$D47)*$I$2/(1+EXP($I$3*(COUNT($H$7:R$7)+$I$4))),TREND($D47:$E47,$D$7:$E$7,R$7))</f>
        <v>0</v>
      </c>
      <c r="S47">
        <f>IF($F47="s-curve",$D47+($E47-$D47)*$I$2/(1+EXP($I$3*(COUNT($H$7:S$7)+$I$4))),TREND($D47:$E47,$D$7:$E$7,S$7))</f>
        <v>0</v>
      </c>
      <c r="T47">
        <f>IF($F47="s-curve",$D47+($E47-$D47)*$I$2/(1+EXP($I$3*(COUNT($H$7:T$7)+$I$4))),TREND($D47:$E47,$D$7:$E$7,T$7))</f>
        <v>0</v>
      </c>
      <c r="U47">
        <f>IF($F47="s-curve",$D47+($E47-$D47)*$I$2/(1+EXP($I$3*(COUNT($H$7:U$7)+$I$4))),TREND($D47:$E47,$D$7:$E$7,U$7))</f>
        <v>0</v>
      </c>
      <c r="V47">
        <f>IF($F47="s-curve",$D47+($E47-$D47)*$I$2/(1+EXP($I$3*(COUNT($H$7:V$7)+$I$4))),TREND($D47:$E47,$D$7:$E$7,V$7))</f>
        <v>0</v>
      </c>
      <c r="W47">
        <f>IF($F47="s-curve",$D47+($E47-$D47)*$I$2/(1+EXP($I$3*(COUNT($H$7:W$7)+$I$4))),TREND($D47:$E47,$D$7:$E$7,W$7))</f>
        <v>0</v>
      </c>
      <c r="X47">
        <f>IF($F47="s-curve",$D47+($E47-$D47)*$I$2/(1+EXP($I$3*(COUNT($H$7:X$7)+$I$4))),TREND($D47:$E47,$D$7:$E$7,X$7))</f>
        <v>0</v>
      </c>
      <c r="Y47">
        <f>IF($F47="s-curve",$D47+($E47-$D47)*$I$2/(1+EXP($I$3*(COUNT($H$7:Y$7)+$I$4))),TREND($D47:$E47,$D$7:$E$7,Y$7))</f>
        <v>0</v>
      </c>
      <c r="Z47">
        <f>IF($F47="s-curve",$D47+($E47-$D47)*$I$2/(1+EXP($I$3*(COUNT($H$7:Z$7)+$I$4))),TREND($D47:$E47,$D$7:$E$7,Z$7))</f>
        <v>0</v>
      </c>
      <c r="AA47">
        <f>IF($F47="s-curve",$D47+($E47-$D47)*$I$2/(1+EXP($I$3*(COUNT($H$7:AA$7)+$I$4))),TREND($D47:$E47,$D$7:$E$7,AA$7))</f>
        <v>0</v>
      </c>
      <c r="AB47">
        <f>IF($F47="s-curve",$D47+($E47-$D47)*$I$2/(1+EXP($I$3*(COUNT($H$7:AB$7)+$I$4))),TREND($D47:$E47,$D$7:$E$7,AB$7))</f>
        <v>0</v>
      </c>
      <c r="AC47">
        <f>IF($F47="s-curve",$D47+($E47-$D47)*$I$2/(1+EXP($I$3*(COUNT($H$7:AC$7)+$I$4))),TREND($D47:$E47,$D$7:$E$7,AC$7))</f>
        <v>0</v>
      </c>
      <c r="AD47">
        <f>IF($F47="s-curve",$D47+($E47-$D47)*$I$2/(1+EXP($I$3*(COUNT($H$7:AD$7)+$I$4))),TREND($D47:$E47,$D$7:$E$7,AD$7))</f>
        <v>0</v>
      </c>
      <c r="AE47">
        <f>IF($F47="s-curve",$D47+($E47-$D47)*$I$2/(1+EXP($I$3*(COUNT($H$7:AE$7)+$I$4))),TREND($D47:$E47,$D$7:$E$7,AE$7))</f>
        <v>0</v>
      </c>
      <c r="AF47">
        <f>IF($F47="s-curve",$D47+($E47-$D47)*$I$2/(1+EXP($I$3*(COUNT($H$7:AF$7)+$I$4))),TREND($D47:$E47,$D$7:$E$7,AF$7))</f>
        <v>0</v>
      </c>
      <c r="AG47">
        <f>IF($F47="s-curve",$D47+($E47-$D47)*$I$2/(1+EXP($I$3*(COUNT($H$7:AG$7)+$I$4))),TREND($D47:$E47,$D$7:$E$7,AG$7))</f>
        <v>0</v>
      </c>
      <c r="AH47">
        <f>IF($F47="s-curve",$D47+($E47-$D47)*$I$2/(1+EXP($I$3*(COUNT($H$7:AH$7)+$I$4))),TREND($D47:$E47,$D$7:$E$7,AH$7))</f>
        <v>0</v>
      </c>
      <c r="AI47">
        <f>IF($F47="s-curve",$D47+($E47-$D47)*$I$2/(1+EXP($I$3*(COUNT($H$7:AI$7)+$I$4))),TREND($D47:$E47,$D$7:$E$7,AI$7))</f>
        <v>0</v>
      </c>
      <c r="AJ47">
        <f>IF($F47="s-curve",$D47+($E47-$D47)*$I$2/(1+EXP($I$3*(COUNT($H$7:AJ$7)+$I$4))),TREND($D47:$E47,$D$7:$E$7,AJ$7))</f>
        <v>0</v>
      </c>
      <c r="AK47">
        <f>IF($F47="s-curve",$D47+($E47-$D47)*$I$2/(1+EXP($I$3*(COUNT($H$7:AK$7)+$I$4))),TREND($D47:$E47,$D$7:$E$7,AK$7))</f>
        <v>0</v>
      </c>
      <c r="AL47">
        <f>IF($F47="s-curve",$D47+($E47-$D47)*$I$2/(1+EXP($I$3*(COUNT($H$7:AL$7)+$I$4))),TREND($D47:$E47,$D$7:$E$7,AL$7))</f>
        <v>0</v>
      </c>
      <c r="AM47">
        <f>IF($F47="s-curve",$D47+($E47-$D47)*$I$2/(1+EXP($I$3*(COUNT($H$7:AM$7)+$I$4))),TREND($D47:$E47,$D$7:$E$7,AM$7))</f>
        <v>0</v>
      </c>
      <c r="AN47">
        <f>IF($F47="s-curve",$D47+($E47-$D47)*$I$2/(1+EXP($I$3*(COUNT($H$7:AN$7)+$I$4))),TREND($D47:$E47,$D$7:$E$7,AN$7))</f>
        <v>0</v>
      </c>
      <c r="AO47">
        <f>IF($F47="s-curve",$D47+($E47-$D47)*$I$2/(1+EXP($I$3*(COUNT($H$7:AO$7)+$I$4))),TREND($D47:$E47,$D$7:$E$7,AO$7))</f>
        <v>0</v>
      </c>
      <c r="AP47">
        <f>IF($F47="s-curve",$D47+($E47-$D47)*$I$2/(1+EXP($I$3*(COUNT($H$7:AP$7)+$I$4))),TREND($D47:$E47,$D$7:$E$7,AP$7))</f>
        <v>0</v>
      </c>
    </row>
    <row r="48" spans="1:42" x14ac:dyDescent="0.25">
      <c r="A48" s="13"/>
      <c r="B48" s="13"/>
      <c r="C48" s="31" t="s">
        <v>63</v>
      </c>
      <c r="D48" s="13">
        <v>0</v>
      </c>
      <c r="E48" s="13">
        <v>0</v>
      </c>
      <c r="F48" s="34" t="str">
        <f t="shared" si="6"/>
        <v>n/a</v>
      </c>
      <c r="H48" s="10">
        <f t="shared" si="5"/>
        <v>0</v>
      </c>
      <c r="I48">
        <f>IF($F48="s-curve",$D48+($E48-$D48)*$I$2/(1+EXP($I$3*(COUNT($H$7:I$7)+$I$4))),TREND($D48:$E48,$D$7:$E$7,I$7))</f>
        <v>0</v>
      </c>
      <c r="J48">
        <f>IF($F48="s-curve",$D48+($E48-$D48)*$I$2/(1+EXP($I$3*(COUNT($H$7:J$7)+$I$4))),TREND($D48:$E48,$D$7:$E$7,J$7))</f>
        <v>0</v>
      </c>
      <c r="K48">
        <f>IF($F48="s-curve",$D48+($E48-$D48)*$I$2/(1+EXP($I$3*(COUNT($H$7:K$7)+$I$4))),TREND($D48:$E48,$D$7:$E$7,K$7))</f>
        <v>0</v>
      </c>
      <c r="L48">
        <f>IF($F48="s-curve",$D48+($E48-$D48)*$I$2/(1+EXP($I$3*(COUNT($H$7:L$7)+$I$4))),TREND($D48:$E48,$D$7:$E$7,L$7))</f>
        <v>0</v>
      </c>
      <c r="M48">
        <f>IF($F48="s-curve",$D48+($E48-$D48)*$I$2/(1+EXP($I$3*(COUNT($H$7:M$7)+$I$4))),TREND($D48:$E48,$D$7:$E$7,M$7))</f>
        <v>0</v>
      </c>
      <c r="N48">
        <f>IF($F48="s-curve",$D48+($E48-$D48)*$I$2/(1+EXP($I$3*(COUNT($H$7:N$7)+$I$4))),TREND($D48:$E48,$D$7:$E$7,N$7))</f>
        <v>0</v>
      </c>
      <c r="O48">
        <f>IF($F48="s-curve",$D48+($E48-$D48)*$I$2/(1+EXP($I$3*(COUNT($H$7:O$7)+$I$4))),TREND($D48:$E48,$D$7:$E$7,O$7))</f>
        <v>0</v>
      </c>
      <c r="P48">
        <f>IF($F48="s-curve",$D48+($E48-$D48)*$I$2/(1+EXP($I$3*(COUNT($H$7:P$7)+$I$4))),TREND($D48:$E48,$D$7:$E$7,P$7))</f>
        <v>0</v>
      </c>
      <c r="Q48">
        <f>IF($F48="s-curve",$D48+($E48-$D48)*$I$2/(1+EXP($I$3*(COUNT($H$7:Q$7)+$I$4))),TREND($D48:$E48,$D$7:$E$7,Q$7))</f>
        <v>0</v>
      </c>
      <c r="R48">
        <f>IF($F48="s-curve",$D48+($E48-$D48)*$I$2/(1+EXP($I$3*(COUNT($H$7:R$7)+$I$4))),TREND($D48:$E48,$D$7:$E$7,R$7))</f>
        <v>0</v>
      </c>
      <c r="S48">
        <f>IF($F48="s-curve",$D48+($E48-$D48)*$I$2/(1+EXP($I$3*(COUNT($H$7:S$7)+$I$4))),TREND($D48:$E48,$D$7:$E$7,S$7))</f>
        <v>0</v>
      </c>
      <c r="T48">
        <f>IF($F48="s-curve",$D48+($E48-$D48)*$I$2/(1+EXP($I$3*(COUNT($H$7:T$7)+$I$4))),TREND($D48:$E48,$D$7:$E$7,T$7))</f>
        <v>0</v>
      </c>
      <c r="U48">
        <f>IF($F48="s-curve",$D48+($E48-$D48)*$I$2/(1+EXP($I$3*(COUNT($H$7:U$7)+$I$4))),TREND($D48:$E48,$D$7:$E$7,U$7))</f>
        <v>0</v>
      </c>
      <c r="V48">
        <f>IF($F48="s-curve",$D48+($E48-$D48)*$I$2/(1+EXP($I$3*(COUNT($H$7:V$7)+$I$4))),TREND($D48:$E48,$D$7:$E$7,V$7))</f>
        <v>0</v>
      </c>
      <c r="W48">
        <f>IF($F48="s-curve",$D48+($E48-$D48)*$I$2/(1+EXP($I$3*(COUNT($H$7:W$7)+$I$4))),TREND($D48:$E48,$D$7:$E$7,W$7))</f>
        <v>0</v>
      </c>
      <c r="X48">
        <f>IF($F48="s-curve",$D48+($E48-$D48)*$I$2/(1+EXP($I$3*(COUNT($H$7:X$7)+$I$4))),TREND($D48:$E48,$D$7:$E$7,X$7))</f>
        <v>0</v>
      </c>
      <c r="Y48">
        <f>IF($F48="s-curve",$D48+($E48-$D48)*$I$2/(1+EXP($I$3*(COUNT($H$7:Y$7)+$I$4))),TREND($D48:$E48,$D$7:$E$7,Y$7))</f>
        <v>0</v>
      </c>
      <c r="Z48">
        <f>IF($F48="s-curve",$D48+($E48-$D48)*$I$2/(1+EXP($I$3*(COUNT($H$7:Z$7)+$I$4))),TREND($D48:$E48,$D$7:$E$7,Z$7))</f>
        <v>0</v>
      </c>
      <c r="AA48">
        <f>IF($F48="s-curve",$D48+($E48-$D48)*$I$2/(1+EXP($I$3*(COUNT($H$7:AA$7)+$I$4))),TREND($D48:$E48,$D$7:$E$7,AA$7))</f>
        <v>0</v>
      </c>
      <c r="AB48">
        <f>IF($F48="s-curve",$D48+($E48-$D48)*$I$2/(1+EXP($I$3*(COUNT($H$7:AB$7)+$I$4))),TREND($D48:$E48,$D$7:$E$7,AB$7))</f>
        <v>0</v>
      </c>
      <c r="AC48">
        <f>IF($F48="s-curve",$D48+($E48-$D48)*$I$2/(1+EXP($I$3*(COUNT($H$7:AC$7)+$I$4))),TREND($D48:$E48,$D$7:$E$7,AC$7))</f>
        <v>0</v>
      </c>
      <c r="AD48">
        <f>IF($F48="s-curve",$D48+($E48-$D48)*$I$2/(1+EXP($I$3*(COUNT($H$7:AD$7)+$I$4))),TREND($D48:$E48,$D$7:$E$7,AD$7))</f>
        <v>0</v>
      </c>
      <c r="AE48">
        <f>IF($F48="s-curve",$D48+($E48-$D48)*$I$2/(1+EXP($I$3*(COUNT($H$7:AE$7)+$I$4))),TREND($D48:$E48,$D$7:$E$7,AE$7))</f>
        <v>0</v>
      </c>
      <c r="AF48">
        <f>IF($F48="s-curve",$D48+($E48-$D48)*$I$2/(1+EXP($I$3*(COUNT($H$7:AF$7)+$I$4))),TREND($D48:$E48,$D$7:$E$7,AF$7))</f>
        <v>0</v>
      </c>
      <c r="AG48">
        <f>IF($F48="s-curve",$D48+($E48-$D48)*$I$2/(1+EXP($I$3*(COUNT($H$7:AG$7)+$I$4))),TREND($D48:$E48,$D$7:$E$7,AG$7))</f>
        <v>0</v>
      </c>
      <c r="AH48">
        <f>IF($F48="s-curve",$D48+($E48-$D48)*$I$2/(1+EXP($I$3*(COUNT($H$7:AH$7)+$I$4))),TREND($D48:$E48,$D$7:$E$7,AH$7))</f>
        <v>0</v>
      </c>
      <c r="AI48">
        <f>IF($F48="s-curve",$D48+($E48-$D48)*$I$2/(1+EXP($I$3*(COUNT($H$7:AI$7)+$I$4))),TREND($D48:$E48,$D$7:$E$7,AI$7))</f>
        <v>0</v>
      </c>
      <c r="AJ48">
        <f>IF($F48="s-curve",$D48+($E48-$D48)*$I$2/(1+EXP($I$3*(COUNT($H$7:AJ$7)+$I$4))),TREND($D48:$E48,$D$7:$E$7,AJ$7))</f>
        <v>0</v>
      </c>
      <c r="AK48">
        <f>IF($F48="s-curve",$D48+($E48-$D48)*$I$2/(1+EXP($I$3*(COUNT($H$7:AK$7)+$I$4))),TREND($D48:$E48,$D$7:$E$7,AK$7))</f>
        <v>0</v>
      </c>
      <c r="AL48">
        <f>IF($F48="s-curve",$D48+($E48-$D48)*$I$2/(1+EXP($I$3*(COUNT($H$7:AL$7)+$I$4))),TREND($D48:$E48,$D$7:$E$7,AL$7))</f>
        <v>0</v>
      </c>
      <c r="AM48">
        <f>IF($F48="s-curve",$D48+($E48-$D48)*$I$2/(1+EXP($I$3*(COUNT($H$7:AM$7)+$I$4))),TREND($D48:$E48,$D$7:$E$7,AM$7))</f>
        <v>0</v>
      </c>
      <c r="AN48">
        <f>IF($F48="s-curve",$D48+($E48-$D48)*$I$2/(1+EXP($I$3*(COUNT($H$7:AN$7)+$I$4))),TREND($D48:$E48,$D$7:$E$7,AN$7))</f>
        <v>0</v>
      </c>
      <c r="AO48">
        <f>IF($F48="s-curve",$D48+($E48-$D48)*$I$2/(1+EXP($I$3*(COUNT($H$7:AO$7)+$I$4))),TREND($D48:$E48,$D$7:$E$7,AO$7))</f>
        <v>0</v>
      </c>
      <c r="AP48">
        <f>IF($F48="s-curve",$D48+($E48-$D48)*$I$2/(1+EXP($I$3*(COUNT($H$7:AP$7)+$I$4))),TREND($D48:$E48,$D$7:$E$7,AP$7))</f>
        <v>0</v>
      </c>
    </row>
    <row r="49" spans="1:42" ht="15.75" thickBot="1" x14ac:dyDescent="0.3">
      <c r="A49" s="6"/>
      <c r="B49" s="6"/>
      <c r="C49" s="35" t="s">
        <v>64</v>
      </c>
      <c r="D49" s="6">
        <v>0</v>
      </c>
      <c r="E49" s="6">
        <v>0</v>
      </c>
      <c r="F49" s="16" t="str">
        <f t="shared" si="6"/>
        <v>n/a</v>
      </c>
      <c r="H49" s="10">
        <f t="shared" si="5"/>
        <v>0</v>
      </c>
      <c r="I49">
        <f>IF($F49="s-curve",$D49+($E49-$D49)*$I$2/(1+EXP($I$3*(COUNT($H$7:I$7)+$I$4))),TREND($D49:$E49,$D$7:$E$7,I$7))</f>
        <v>0</v>
      </c>
      <c r="J49">
        <f>IF($F49="s-curve",$D49+($E49-$D49)*$I$2/(1+EXP($I$3*(COUNT($H$7:J$7)+$I$4))),TREND($D49:$E49,$D$7:$E$7,J$7))</f>
        <v>0</v>
      </c>
      <c r="K49">
        <f>IF($F49="s-curve",$D49+($E49-$D49)*$I$2/(1+EXP($I$3*(COUNT($H$7:K$7)+$I$4))),TREND($D49:$E49,$D$7:$E$7,K$7))</f>
        <v>0</v>
      </c>
      <c r="L49">
        <f>IF($F49="s-curve",$D49+($E49-$D49)*$I$2/(1+EXP($I$3*(COUNT($H$7:L$7)+$I$4))),TREND($D49:$E49,$D$7:$E$7,L$7))</f>
        <v>0</v>
      </c>
      <c r="M49">
        <f>IF($F49="s-curve",$D49+($E49-$D49)*$I$2/(1+EXP($I$3*(COUNT($H$7:M$7)+$I$4))),TREND($D49:$E49,$D$7:$E$7,M$7))</f>
        <v>0</v>
      </c>
      <c r="N49">
        <f>IF($F49="s-curve",$D49+($E49-$D49)*$I$2/(1+EXP($I$3*(COUNT($H$7:N$7)+$I$4))),TREND($D49:$E49,$D$7:$E$7,N$7))</f>
        <v>0</v>
      </c>
      <c r="O49">
        <f>IF($F49="s-curve",$D49+($E49-$D49)*$I$2/(1+EXP($I$3*(COUNT($H$7:O$7)+$I$4))),TREND($D49:$E49,$D$7:$E$7,O$7))</f>
        <v>0</v>
      </c>
      <c r="P49">
        <f>IF($F49="s-curve",$D49+($E49-$D49)*$I$2/(1+EXP($I$3*(COUNT($H$7:P$7)+$I$4))),TREND($D49:$E49,$D$7:$E$7,P$7))</f>
        <v>0</v>
      </c>
      <c r="Q49">
        <f>IF($F49="s-curve",$D49+($E49-$D49)*$I$2/(1+EXP($I$3*(COUNT($H$7:Q$7)+$I$4))),TREND($D49:$E49,$D$7:$E$7,Q$7))</f>
        <v>0</v>
      </c>
      <c r="R49">
        <f>IF($F49="s-curve",$D49+($E49-$D49)*$I$2/(1+EXP($I$3*(COUNT($H$7:R$7)+$I$4))),TREND($D49:$E49,$D$7:$E$7,R$7))</f>
        <v>0</v>
      </c>
      <c r="S49">
        <f>IF($F49="s-curve",$D49+($E49-$D49)*$I$2/(1+EXP($I$3*(COUNT($H$7:S$7)+$I$4))),TREND($D49:$E49,$D$7:$E$7,S$7))</f>
        <v>0</v>
      </c>
      <c r="T49">
        <f>IF($F49="s-curve",$D49+($E49-$D49)*$I$2/(1+EXP($I$3*(COUNT($H$7:T$7)+$I$4))),TREND($D49:$E49,$D$7:$E$7,T$7))</f>
        <v>0</v>
      </c>
      <c r="U49">
        <f>IF($F49="s-curve",$D49+($E49-$D49)*$I$2/(1+EXP($I$3*(COUNT($H$7:U$7)+$I$4))),TREND($D49:$E49,$D$7:$E$7,U$7))</f>
        <v>0</v>
      </c>
      <c r="V49">
        <f>IF($F49="s-curve",$D49+($E49-$D49)*$I$2/(1+EXP($I$3*(COUNT($H$7:V$7)+$I$4))),TREND($D49:$E49,$D$7:$E$7,V$7))</f>
        <v>0</v>
      </c>
      <c r="W49">
        <f>IF($F49="s-curve",$D49+($E49-$D49)*$I$2/(1+EXP($I$3*(COUNT($H$7:W$7)+$I$4))),TREND($D49:$E49,$D$7:$E$7,W$7))</f>
        <v>0</v>
      </c>
      <c r="X49">
        <f>IF($F49="s-curve",$D49+($E49-$D49)*$I$2/(1+EXP($I$3*(COUNT($H$7:X$7)+$I$4))),TREND($D49:$E49,$D$7:$E$7,X$7))</f>
        <v>0</v>
      </c>
      <c r="Y49">
        <f>IF($F49="s-curve",$D49+($E49-$D49)*$I$2/(1+EXP($I$3*(COUNT($H$7:Y$7)+$I$4))),TREND($D49:$E49,$D$7:$E$7,Y$7))</f>
        <v>0</v>
      </c>
      <c r="Z49">
        <f>IF($F49="s-curve",$D49+($E49-$D49)*$I$2/(1+EXP($I$3*(COUNT($H$7:Z$7)+$I$4))),TREND($D49:$E49,$D$7:$E$7,Z$7))</f>
        <v>0</v>
      </c>
      <c r="AA49">
        <f>IF($F49="s-curve",$D49+($E49-$D49)*$I$2/(1+EXP($I$3*(COUNT($H$7:AA$7)+$I$4))),TREND($D49:$E49,$D$7:$E$7,AA$7))</f>
        <v>0</v>
      </c>
      <c r="AB49">
        <f>IF($F49="s-curve",$D49+($E49-$D49)*$I$2/(1+EXP($I$3*(COUNT($H$7:AB$7)+$I$4))),TREND($D49:$E49,$D$7:$E$7,AB$7))</f>
        <v>0</v>
      </c>
      <c r="AC49">
        <f>IF($F49="s-curve",$D49+($E49-$D49)*$I$2/(1+EXP($I$3*(COUNT($H$7:AC$7)+$I$4))),TREND($D49:$E49,$D$7:$E$7,AC$7))</f>
        <v>0</v>
      </c>
      <c r="AD49">
        <f>IF($F49="s-curve",$D49+($E49-$D49)*$I$2/(1+EXP($I$3*(COUNT($H$7:AD$7)+$I$4))),TREND($D49:$E49,$D$7:$E$7,AD$7))</f>
        <v>0</v>
      </c>
      <c r="AE49">
        <f>IF($F49="s-curve",$D49+($E49-$D49)*$I$2/(1+EXP($I$3*(COUNT($H$7:AE$7)+$I$4))),TREND($D49:$E49,$D$7:$E$7,AE$7))</f>
        <v>0</v>
      </c>
      <c r="AF49">
        <f>IF($F49="s-curve",$D49+($E49-$D49)*$I$2/(1+EXP($I$3*(COUNT($H$7:AF$7)+$I$4))),TREND($D49:$E49,$D$7:$E$7,AF$7))</f>
        <v>0</v>
      </c>
      <c r="AG49">
        <f>IF($F49="s-curve",$D49+($E49-$D49)*$I$2/(1+EXP($I$3*(COUNT($H$7:AG$7)+$I$4))),TREND($D49:$E49,$D$7:$E$7,AG$7))</f>
        <v>0</v>
      </c>
      <c r="AH49">
        <f>IF($F49="s-curve",$D49+($E49-$D49)*$I$2/(1+EXP($I$3*(COUNT($H$7:AH$7)+$I$4))),TREND($D49:$E49,$D$7:$E$7,AH$7))</f>
        <v>0</v>
      </c>
      <c r="AI49">
        <f>IF($F49="s-curve",$D49+($E49-$D49)*$I$2/(1+EXP($I$3*(COUNT($H$7:AI$7)+$I$4))),TREND($D49:$E49,$D$7:$E$7,AI$7))</f>
        <v>0</v>
      </c>
      <c r="AJ49">
        <f>IF($F49="s-curve",$D49+($E49-$D49)*$I$2/(1+EXP($I$3*(COUNT($H$7:AJ$7)+$I$4))),TREND($D49:$E49,$D$7:$E$7,AJ$7))</f>
        <v>0</v>
      </c>
      <c r="AK49">
        <f>IF($F49="s-curve",$D49+($E49-$D49)*$I$2/(1+EXP($I$3*(COUNT($H$7:AK$7)+$I$4))),TREND($D49:$E49,$D$7:$E$7,AK$7))</f>
        <v>0</v>
      </c>
      <c r="AL49">
        <f>IF($F49="s-curve",$D49+($E49-$D49)*$I$2/(1+EXP($I$3*(COUNT($H$7:AL$7)+$I$4))),TREND($D49:$E49,$D$7:$E$7,AL$7))</f>
        <v>0</v>
      </c>
      <c r="AM49">
        <f>IF($F49="s-curve",$D49+($E49-$D49)*$I$2/(1+EXP($I$3*(COUNT($H$7:AM$7)+$I$4))),TREND($D49:$E49,$D$7:$E$7,AM$7))</f>
        <v>0</v>
      </c>
      <c r="AN49">
        <f>IF($F49="s-curve",$D49+($E49-$D49)*$I$2/(1+EXP($I$3*(COUNT($H$7:AN$7)+$I$4))),TREND($D49:$E49,$D$7:$E$7,AN$7))</f>
        <v>0</v>
      </c>
      <c r="AO49">
        <f>IF($F49="s-curve",$D49+($E49-$D49)*$I$2/(1+EXP($I$3*(COUNT($H$7:AO$7)+$I$4))),TREND($D49:$E49,$D$7:$E$7,AO$7))</f>
        <v>0</v>
      </c>
      <c r="AP49">
        <f>IF($F49="s-curve",$D49+($E49-$D49)*$I$2/(1+EXP($I$3*(COUNT($H$7:AP$7)+$I$4))),TREND($D49:$E49,$D$7:$E$7,AP$7))</f>
        <v>0</v>
      </c>
    </row>
    <row r="50" spans="1:42" x14ac:dyDescent="0.25">
      <c r="A50" s="13"/>
      <c r="B50" s="13"/>
      <c r="C50" s="37" t="s">
        <v>89</v>
      </c>
      <c r="D50" s="38">
        <v>2016</v>
      </c>
      <c r="E50" s="38">
        <v>2030</v>
      </c>
      <c r="F50" s="34" t="str">
        <f t="shared" si="6"/>
        <v>linear</v>
      </c>
      <c r="H50" s="10"/>
    </row>
    <row r="51" spans="1:42" x14ac:dyDescent="0.25">
      <c r="A51" t="s">
        <v>16</v>
      </c>
      <c r="B51" t="s">
        <v>20</v>
      </c>
      <c r="C51" t="s">
        <v>2</v>
      </c>
      <c r="D51">
        <f>'SYVbT-passenger'!B$5/SUM('SYVbT-passenger'!B$5:H$5)</f>
        <v>0.51100000000000001</v>
      </c>
      <c r="E51">
        <v>1</v>
      </c>
      <c r="F51" s="15" t="str">
        <f t="shared" si="6"/>
        <v>s-curve</v>
      </c>
      <c r="H51" s="10">
        <f t="shared" si="5"/>
        <v>0.51100000000000001</v>
      </c>
      <c r="I51">
        <f>IF($F51="s-curve",$D51+($E51-$D51)*$I$2/(1+EXP($I$3*(COUNT($H$7:I$7)-5))),TREND($D51:$E51,$D$50:$E$50,I$7))</f>
        <v>0.65234569321637315</v>
      </c>
      <c r="J51">
        <f>IF($F51="s-curve",$D51+($E51-$D51)*$I$2/(1+EXP($I$3*(COUNT($H$7:J$7)-5))),TREND($D51:$E51,$D$50:$E$50,J$7))</f>
        <v>0.68427406625558596</v>
      </c>
      <c r="K51">
        <f>IF($F51="s-curve",$D51+($E51-$D51)*$I$2/(1+EXP($I$3*(COUNT($H$7:K$7)-5))),TREND($D51:$E51,$D$50:$E$50,K$7))</f>
        <v>0.71909760927909872</v>
      </c>
      <c r="L51">
        <f>IF($F51="s-curve",$D51+($E51-$D51)*$I$2/(1+EXP($I$3*(COUNT($H$7:L$7)-5))),TREND($D51:$E51,$D$50:$E$50,L$7))</f>
        <v>0.75550000000000006</v>
      </c>
      <c r="M51">
        <f>IF($F51="s-curve",$D51+($E51-$D51)*$I$2/(1+EXP($I$3*(COUNT($H$7:M$7)-5))),TREND($D51:$E51,$D$50:$E$50,M$7))</f>
        <v>0.79190239072090129</v>
      </c>
      <c r="N51">
        <f>IF($F51="s-curve",$D51+($E51-$D51)*$I$2/(1+EXP($I$3*(COUNT($H$7:N$7)-5))),TREND($D51:$E51,$D$50:$E$50,N$7))</f>
        <v>0.82672593374441394</v>
      </c>
      <c r="O51">
        <f>IF($F51="s-curve",$D51+($E51-$D51)*$I$2/(1+EXP($I$3*(COUNT($H$7:O$7)-5))),TREND($D51:$E51,$D$50:$E$50,O$7))</f>
        <v>0.85865430678362697</v>
      </c>
      <c r="P51">
        <f>IF($F51="s-curve",$D51+($E51-$D51)*$I$2/(1+EXP($I$3*(COUNT($H$7:P$7)-5))),TREND($D51:$E51,$D$50:$E$50,P$7))</f>
        <v>0.8868086191310196</v>
      </c>
      <c r="Q51">
        <f>IF($F51="s-curve",$D51+($E51-$D51)*$I$2/(1+EXP($I$3*(COUNT($H$7:Q$7)-5))),TREND($D51:$E51,$D$50:$E$50,Q$7))</f>
        <v>0.91079391885869176</v>
      </c>
      <c r="R51">
        <f>IF($F51="s-curve",$D51+($E51-$D51)*$I$2/(1+EXP($I$3*(COUNT($H$7:R$7)-5))),TREND($D51:$E51,$D$50:$E$50,R$7))</f>
        <v>0.93063482926366148</v>
      </c>
      <c r="S51">
        <f>IF($F51="s-curve",$D51+($E51-$D51)*$I$2/(1+EXP($I$3*(COUNT($H$7:S$7)-5))),TREND($D51:$E51,$D$50:$E$50,S$7))</f>
        <v>0.94665165443534527</v>
      </c>
      <c r="T51">
        <f>IF($F51="s-curve",$D51+($E51-$D51)*$I$2/(1+EXP($I$3*(COUNT($H$7:T$7)-5))),TREND($D51:$E51,$D$50:$E$50,T$7))</f>
        <v>0.95932855141447204</v>
      </c>
      <c r="U51">
        <f>IF($F51="s-curve",$D51+($E51-$D51)*$I$2/(1+EXP($I$3*(COUNT($H$7:U$7)-5))),TREND($D51:$E51,$D$50:$E$50,U$7))</f>
        <v>0.96920602888812879</v>
      </c>
      <c r="V51">
        <f>IF($F51="s-curve",$D51+($E51-$D51)*$I$2/(1+EXP($I$3*(COUNT($H$7:V$7)-5))),TREND($D51:$E51,$D$50:$E$50,V$7))</f>
        <v>0.9768087480161699</v>
      </c>
      <c r="W51">
        <f>IF($F51="s-curve",$D51+($E51-$D51)*$I$2/(1+EXP($I$3*(COUNT($H$7:W$7)-5))),TREND($D51:$E51,$D$50:$E$50,W$7))</f>
        <v>0.98260568844568086</v>
      </c>
      <c r="X51">
        <f>IF($F51="s-curve",$D51+($E51-$D51)*$I$2/(1+EXP($I$3*(COUNT($H$7:X$7)-5))),TREND($D51:$E51,$D$50:$E$50,X$7))</f>
        <v>0.98699407014091256</v>
      </c>
      <c r="Y51">
        <f>IF($F51="s-curve",$D51+($E51-$D51)*$I$2/(1+EXP($I$3*(COUNT($H$7:Y$7)-5))),TREND($D51:$E51,$D$50:$E$50,Y$7))</f>
        <v>0.99029809049603612</v>
      </c>
      <c r="Z51">
        <f>IF($F51="s-curve",$D51+($E51-$D51)*$I$2/(1+EXP($I$3*(COUNT($H$7:Z$7)-5))),TREND($D51:$E51,$D$50:$E$50,Z$7))</f>
        <v>0.99277549850198943</v>
      </c>
      <c r="AA51">
        <f>IF($F51="s-curve",$D51+($E51-$D51)*$I$2/(1+EXP($I$3*(COUNT($H$7:AA$7)-5))),TREND($D51:$E51,$D$50:$E$50,AA$7))</f>
        <v>0.99462738505364001</v>
      </c>
      <c r="AB51">
        <f>IF($F51="s-curve",$D51+($E51-$D51)*$I$2/(1+EXP($I$3*(COUNT($H$7:AB$7)-5))),TREND($D51:$E51,$D$50:$E$50,AB$7))</f>
        <v>0.99600850270610475</v>
      </c>
      <c r="AC51">
        <f>IF($F51="s-curve",$D51+($E51-$D51)*$I$2/(1+EXP($I$3*(COUNT($H$7:AC$7)-5))),TREND($D51:$E51,$D$50:$E$50,AC$7))</f>
        <v>0.99703675707061534</v>
      </c>
      <c r="AD51">
        <f>IF($F51="s-curve",$D51+($E51-$D51)*$I$2/(1+EXP($I$3*(COUNT($H$7:AD$7)-5))),TREND($D51:$E51,$D$50:$E$50,AD$7))</f>
        <v>0.99780132242429975</v>
      </c>
      <c r="AE51">
        <f>IF($F51="s-curve",$D51+($E51-$D51)*$I$2/(1+EXP($I$3*(COUNT($H$7:AE$7)-5))),TREND($D51:$E51,$D$50:$E$50,AE$7))</f>
        <v>0.99836927922667495</v>
      </c>
      <c r="AF51">
        <f>IF($F51="s-curve",$D51+($E51-$D51)*$I$2/(1+EXP($I$3*(COUNT($H$7:AF$7)-5))),TREND($D51:$E51,$D$50:$E$50,AF$7))</f>
        <v>0.99879088727640564</v>
      </c>
      <c r="AG51">
        <f>IF($F51="s-curve",$D51+($E51-$D51)*$I$2/(1+EXP($I$3*(COUNT($H$7:AG$7)-5))),TREND($D51:$E51,$D$50:$E$50,AG$7))</f>
        <v>0.99910369285712108</v>
      </c>
      <c r="AH51">
        <f>IF($F51="s-curve",$D51+($E51-$D51)*$I$2/(1+EXP($I$3*(COUNT($H$7:AH$7)-5))),TREND($D51:$E51,$D$50:$E$50,AH$7))</f>
        <v>0.99933568374424031</v>
      </c>
      <c r="AI51">
        <f>IF($F51="s-curve",$D51+($E51-$D51)*$I$2/(1+EXP($I$3*(COUNT($H$7:AI$7)-5))),TREND($D51:$E51,$D$50:$E$50,AI$7))</f>
        <v>0.99950768906897813</v>
      </c>
      <c r="AJ51">
        <f>IF($F51="s-curve",$D51+($E51-$D51)*$I$2/(1+EXP($I$3*(COUNT($H$7:AJ$7)-5))),TREND($D51:$E51,$D$50:$E$50,AJ$7))</f>
        <v>0.99963519190025396</v>
      </c>
      <c r="AK51">
        <f>IF($F51="s-curve",$D51+($E51-$D51)*$I$2/(1+EXP($I$3*(COUNT($H$7:AK$7)-5))),TREND($D51:$E51,$D$50:$E$50,AK$7))</f>
        <v>0.99972969124654432</v>
      </c>
      <c r="AL51">
        <f>IF($F51="s-curve",$D51+($E51-$D51)*$I$2/(1+EXP($I$3*(COUNT($H$7:AL$7)-5))),TREND($D51:$E51,$D$50:$E$50,AL$7))</f>
        <v>0.9997997216563218</v>
      </c>
      <c r="AM51">
        <f>IF($F51="s-curve",$D51+($E51-$D51)*$I$2/(1+EXP($I$3*(COUNT($H$7:AM$7)-5))),TREND($D51:$E51,$D$50:$E$50,AM$7))</f>
        <v>0.99985161440231596</v>
      </c>
      <c r="AN51">
        <f>IF($F51="s-curve",$D51+($E51-$D51)*$I$2/(1+EXP($I$3*(COUNT($H$7:AN$7)-5))),TREND($D51:$E51,$D$50:$E$50,AN$7))</f>
        <v>0.99989006459935581</v>
      </c>
      <c r="AO51">
        <f>IF($F51="s-curve",$D51+($E51-$D51)*$I$2/(1+EXP($I$3*(COUNT($H$7:AO$7)-5))),TREND($D51:$E51,$D$50:$E$50,AO$7))</f>
        <v>0.99991855310632394</v>
      </c>
      <c r="AP51">
        <f>IF($F51="s-curve",$D51+($E51-$D51)*$I$2/(1+EXP($I$3*(COUNT($H$7:AP$7)-5))),TREND($D51:$E51,$D$50:$E$50,AP$7))</f>
        <v>0.99993966005234269</v>
      </c>
    </row>
    <row r="52" spans="1:42" x14ac:dyDescent="0.25">
      <c r="C52" t="s">
        <v>3</v>
      </c>
      <c r="D52">
        <f>'SYVbT-passenger'!C$5/SUM('SYVbT-passenger'!B$5:H$5)</f>
        <v>0</v>
      </c>
      <c r="E52">
        <v>0</v>
      </c>
      <c r="F52" s="15" t="str">
        <f t="shared" si="6"/>
        <v>n/a</v>
      </c>
      <c r="H52" s="10">
        <f t="shared" ref="H52:H64" si="7">D52</f>
        <v>0</v>
      </c>
      <c r="I52">
        <f>IF($F52="s-curve",$D52+($E52-$D52)*$I$2/(1+EXP($I$3*(COUNT($H$7:I$7)-5))),TREND($D52:$E52,$D$50:$E$50,I$7))</f>
        <v>0</v>
      </c>
      <c r="J52">
        <f>IF($F52="s-curve",$D52+($E52-$D52)*$I$2/(1+EXP($I$3*(COUNT($H$7:J$7)-5))),TREND($D52:$E52,$D$50:$E$50,J$7))</f>
        <v>0</v>
      </c>
      <c r="K52">
        <f>IF($F52="s-curve",$D52+($E52-$D52)*$I$2/(1+EXP($I$3*(COUNT($H$7:K$7)-5))),TREND($D52:$E52,$D$50:$E$50,K$7))</f>
        <v>0</v>
      </c>
      <c r="L52">
        <f>IF($F52="s-curve",$D52+($E52-$D52)*$I$2/(1+EXP($I$3*(COUNT($H$7:L$7)-5))),TREND($D52:$E52,$D$50:$E$50,L$7))</f>
        <v>0</v>
      </c>
      <c r="M52">
        <f>IF($F52="s-curve",$D52+($E52-$D52)*$I$2/(1+EXP($I$3*(COUNT($H$7:M$7)-5))),TREND($D52:$E52,$D$50:$E$50,M$7))</f>
        <v>0</v>
      </c>
      <c r="N52">
        <f>IF($F52="s-curve",$D52+($E52-$D52)*$I$2/(1+EXP($I$3*(COUNT($H$7:N$7)-5))),TREND($D52:$E52,$D$50:$E$50,N$7))</f>
        <v>0</v>
      </c>
      <c r="O52">
        <f>IF($F52="s-curve",$D52+($E52-$D52)*$I$2/(1+EXP($I$3*(COUNT($H$7:O$7)-5))),TREND($D52:$E52,$D$50:$E$50,O$7))</f>
        <v>0</v>
      </c>
      <c r="P52">
        <f>IF($F52="s-curve",$D52+($E52-$D52)*$I$2/(1+EXP($I$3*(COUNT($H$7:P$7)-5))),TREND($D52:$E52,$D$50:$E$50,P$7))</f>
        <v>0</v>
      </c>
      <c r="Q52">
        <f>IF($F52="s-curve",$D52+($E52-$D52)*$I$2/(1+EXP($I$3*(COUNT($H$7:Q$7)-5))),TREND($D52:$E52,$D$50:$E$50,Q$7))</f>
        <v>0</v>
      </c>
      <c r="R52">
        <f>IF($F52="s-curve",$D52+($E52-$D52)*$I$2/(1+EXP($I$3*(COUNT($H$7:R$7)-5))),TREND($D52:$E52,$D$50:$E$50,R$7))</f>
        <v>0</v>
      </c>
      <c r="S52">
        <f>IF($F52="s-curve",$D52+($E52-$D52)*$I$2/(1+EXP($I$3*(COUNT($H$7:S$7)-5))),TREND($D52:$E52,$D$50:$E$50,S$7))</f>
        <v>0</v>
      </c>
      <c r="T52">
        <f>IF($F52="s-curve",$D52+($E52-$D52)*$I$2/(1+EXP($I$3*(COUNT($H$7:T$7)-5))),TREND($D52:$E52,$D$50:$E$50,T$7))</f>
        <v>0</v>
      </c>
      <c r="U52">
        <f>IF($F52="s-curve",$D52+($E52-$D52)*$I$2/(1+EXP($I$3*(COUNT($H$7:U$7)-5))),TREND($D52:$E52,$D$50:$E$50,U$7))</f>
        <v>0</v>
      </c>
      <c r="V52">
        <f>IF($F52="s-curve",$D52+($E52-$D52)*$I$2/(1+EXP($I$3*(COUNT($H$7:V$7)-5))),TREND($D52:$E52,$D$50:$E$50,V$7))</f>
        <v>0</v>
      </c>
      <c r="W52">
        <f>IF($F52="s-curve",$D52+($E52-$D52)*$I$2/(1+EXP($I$3*(COUNT($H$7:W$7)-5))),TREND($D52:$E52,$D$50:$E$50,W$7))</f>
        <v>0</v>
      </c>
      <c r="X52">
        <f>IF($F52="s-curve",$D52+($E52-$D52)*$I$2/(1+EXP($I$3*(COUNT($H$7:X$7)-5))),TREND($D52:$E52,$D$50:$E$50,X$7))</f>
        <v>0</v>
      </c>
      <c r="Y52">
        <f>IF($F52="s-curve",$D52+($E52-$D52)*$I$2/(1+EXP($I$3*(COUNT($H$7:Y$7)-5))),TREND($D52:$E52,$D$50:$E$50,Y$7))</f>
        <v>0</v>
      </c>
      <c r="Z52">
        <f>IF($F52="s-curve",$D52+($E52-$D52)*$I$2/(1+EXP($I$3*(COUNT($H$7:Z$7)-5))),TREND($D52:$E52,$D$50:$E$50,Z$7))</f>
        <v>0</v>
      </c>
      <c r="AA52">
        <f>IF($F52="s-curve",$D52+($E52-$D52)*$I$2/(1+EXP($I$3*(COUNT($H$7:AA$7)-5))),TREND($D52:$E52,$D$50:$E$50,AA$7))</f>
        <v>0</v>
      </c>
      <c r="AB52">
        <f>IF($F52="s-curve",$D52+($E52-$D52)*$I$2/(1+EXP($I$3*(COUNT($H$7:AB$7)-5))),TREND($D52:$E52,$D$50:$E$50,AB$7))</f>
        <v>0</v>
      </c>
      <c r="AC52">
        <f>IF($F52="s-curve",$D52+($E52-$D52)*$I$2/(1+EXP($I$3*(COUNT($H$7:AC$7)-5))),TREND($D52:$E52,$D$50:$E$50,AC$7))</f>
        <v>0</v>
      </c>
      <c r="AD52">
        <f>IF($F52="s-curve",$D52+($E52-$D52)*$I$2/(1+EXP($I$3*(COUNT($H$7:AD$7)-5))),TREND($D52:$E52,$D$50:$E$50,AD$7))</f>
        <v>0</v>
      </c>
      <c r="AE52">
        <f>IF($F52="s-curve",$D52+($E52-$D52)*$I$2/(1+EXP($I$3*(COUNT($H$7:AE$7)-5))),TREND($D52:$E52,$D$50:$E$50,AE$7))</f>
        <v>0</v>
      </c>
      <c r="AF52">
        <f>IF($F52="s-curve",$D52+($E52-$D52)*$I$2/(1+EXP($I$3*(COUNT($H$7:AF$7)-5))),TREND($D52:$E52,$D$50:$E$50,AF$7))</f>
        <v>0</v>
      </c>
      <c r="AG52">
        <f>IF($F52="s-curve",$D52+($E52-$D52)*$I$2/(1+EXP($I$3*(COUNT($H$7:AG$7)-5))),TREND($D52:$E52,$D$50:$E$50,AG$7))</f>
        <v>0</v>
      </c>
      <c r="AH52">
        <f>IF($F52="s-curve",$D52+($E52-$D52)*$I$2/(1+EXP($I$3*(COUNT($H$7:AH$7)-5))),TREND($D52:$E52,$D$50:$E$50,AH$7))</f>
        <v>0</v>
      </c>
      <c r="AI52">
        <f>IF($F52="s-curve",$D52+($E52-$D52)*$I$2/(1+EXP($I$3*(COUNT($H$7:AI$7)-5))),TREND($D52:$E52,$D$50:$E$50,AI$7))</f>
        <v>0</v>
      </c>
      <c r="AJ52">
        <f>IF($F52="s-curve",$D52+($E52-$D52)*$I$2/(1+EXP($I$3*(COUNT($H$7:AJ$7)-5))),TREND($D52:$E52,$D$50:$E$50,AJ$7))</f>
        <v>0</v>
      </c>
      <c r="AK52">
        <f>IF($F52="s-curve",$D52+($E52-$D52)*$I$2/(1+EXP($I$3*(COUNT($H$7:AK$7)-5))),TREND($D52:$E52,$D$50:$E$50,AK$7))</f>
        <v>0</v>
      </c>
      <c r="AL52">
        <f>IF($F52="s-curve",$D52+($E52-$D52)*$I$2/(1+EXP($I$3*(COUNT($H$7:AL$7)-5))),TREND($D52:$E52,$D$50:$E$50,AL$7))</f>
        <v>0</v>
      </c>
      <c r="AM52">
        <f>IF($F52="s-curve",$D52+($E52-$D52)*$I$2/(1+EXP($I$3*(COUNT($H$7:AM$7)-5))),TREND($D52:$E52,$D$50:$E$50,AM$7))</f>
        <v>0</v>
      </c>
      <c r="AN52">
        <f>IF($F52="s-curve",$D52+($E52-$D52)*$I$2/(1+EXP($I$3*(COUNT($H$7:AN$7)-5))),TREND($D52:$E52,$D$50:$E$50,AN$7))</f>
        <v>0</v>
      </c>
      <c r="AO52">
        <f>IF($F52="s-curve",$D52+($E52-$D52)*$I$2/(1+EXP($I$3*(COUNT($H$7:AO$7)-5))),TREND($D52:$E52,$D$50:$E$50,AO$7))</f>
        <v>0</v>
      </c>
      <c r="AP52">
        <f>IF($F52="s-curve",$D52+($E52-$D52)*$I$2/(1+EXP($I$3*(COUNT($H$7:AP$7)-5))),TREND($D52:$E52,$D$50:$E$50,AP$7))</f>
        <v>0</v>
      </c>
    </row>
    <row r="53" spans="1:42" x14ac:dyDescent="0.25">
      <c r="C53" t="s">
        <v>4</v>
      </c>
      <c r="D53">
        <f>'SYVbT-passenger'!D$5/SUM('SYVbT-passenger'!B$5:H$5)</f>
        <v>0</v>
      </c>
      <c r="E53">
        <v>0</v>
      </c>
      <c r="F53" s="15" t="str">
        <f t="shared" si="6"/>
        <v>n/a</v>
      </c>
      <c r="H53" s="10">
        <f t="shared" si="7"/>
        <v>0</v>
      </c>
      <c r="I53">
        <f>IF($F53="s-curve",$D53+($E53-$D53)*$I$2/(1+EXP($I$3*(COUNT($H$7:I$7)-5))),TREND($D53:$E53,$D$50:$E$50,I$7))</f>
        <v>0</v>
      </c>
      <c r="J53">
        <f>IF($F53="s-curve",$D53+($E53-$D53)*$I$2/(1+EXP($I$3*(COUNT($H$7:J$7)-5))),TREND($D53:$E53,$D$50:$E$50,J$7))</f>
        <v>0</v>
      </c>
      <c r="K53">
        <f>IF($F53="s-curve",$D53+($E53-$D53)*$I$2/(1+EXP($I$3*(COUNT($H$7:K$7)-5))),TREND($D53:$E53,$D$50:$E$50,K$7))</f>
        <v>0</v>
      </c>
      <c r="L53">
        <f>IF($F53="s-curve",$D53+($E53-$D53)*$I$2/(1+EXP($I$3*(COUNT($H$7:L$7)-5))),TREND($D53:$E53,$D$50:$E$50,L$7))</f>
        <v>0</v>
      </c>
      <c r="M53">
        <f>IF($F53="s-curve",$D53+($E53-$D53)*$I$2/(1+EXP($I$3*(COUNT($H$7:M$7)-5))),TREND($D53:$E53,$D$50:$E$50,M$7))</f>
        <v>0</v>
      </c>
      <c r="N53">
        <f>IF($F53="s-curve",$D53+($E53-$D53)*$I$2/(1+EXP($I$3*(COUNT($H$7:N$7)-5))),TREND($D53:$E53,$D$50:$E$50,N$7))</f>
        <v>0</v>
      </c>
      <c r="O53">
        <f>IF($F53="s-curve",$D53+($E53-$D53)*$I$2/(1+EXP($I$3*(COUNT($H$7:O$7)-5))),TREND($D53:$E53,$D$50:$E$50,O$7))</f>
        <v>0</v>
      </c>
      <c r="P53">
        <f>IF($F53="s-curve",$D53+($E53-$D53)*$I$2/(1+EXP($I$3*(COUNT($H$7:P$7)-5))),TREND($D53:$E53,$D$50:$E$50,P$7))</f>
        <v>0</v>
      </c>
      <c r="Q53">
        <f>IF($F53="s-curve",$D53+($E53-$D53)*$I$2/(1+EXP($I$3*(COUNT($H$7:Q$7)-5))),TREND($D53:$E53,$D$50:$E$50,Q$7))</f>
        <v>0</v>
      </c>
      <c r="R53">
        <f>IF($F53="s-curve",$D53+($E53-$D53)*$I$2/(1+EXP($I$3*(COUNT($H$7:R$7)-5))),TREND($D53:$E53,$D$50:$E$50,R$7))</f>
        <v>0</v>
      </c>
      <c r="S53">
        <f>IF($F53="s-curve",$D53+($E53-$D53)*$I$2/(1+EXP($I$3*(COUNT($H$7:S$7)-5))),TREND($D53:$E53,$D$50:$E$50,S$7))</f>
        <v>0</v>
      </c>
      <c r="T53">
        <f>IF($F53="s-curve",$D53+($E53-$D53)*$I$2/(1+EXP($I$3*(COUNT($H$7:T$7)-5))),TREND($D53:$E53,$D$50:$E$50,T$7))</f>
        <v>0</v>
      </c>
      <c r="U53">
        <f>IF($F53="s-curve",$D53+($E53-$D53)*$I$2/(1+EXP($I$3*(COUNT($H$7:U$7)-5))),TREND($D53:$E53,$D$50:$E$50,U$7))</f>
        <v>0</v>
      </c>
      <c r="V53">
        <f>IF($F53="s-curve",$D53+($E53-$D53)*$I$2/(1+EXP($I$3*(COUNT($H$7:V$7)-5))),TREND($D53:$E53,$D$50:$E$50,V$7))</f>
        <v>0</v>
      </c>
      <c r="W53">
        <f>IF($F53="s-curve",$D53+($E53-$D53)*$I$2/(1+EXP($I$3*(COUNT($H$7:W$7)-5))),TREND($D53:$E53,$D$50:$E$50,W$7))</f>
        <v>0</v>
      </c>
      <c r="X53">
        <f>IF($F53="s-curve",$D53+($E53-$D53)*$I$2/(1+EXP($I$3*(COUNT($H$7:X$7)-5))),TREND($D53:$E53,$D$50:$E$50,X$7))</f>
        <v>0</v>
      </c>
      <c r="Y53">
        <f>IF($F53="s-curve",$D53+($E53-$D53)*$I$2/(1+EXP($I$3*(COUNT($H$7:Y$7)-5))),TREND($D53:$E53,$D$50:$E$50,Y$7))</f>
        <v>0</v>
      </c>
      <c r="Z53">
        <f>IF($F53="s-curve",$D53+($E53-$D53)*$I$2/(1+EXP($I$3*(COUNT($H$7:Z$7)-5))),TREND($D53:$E53,$D$50:$E$50,Z$7))</f>
        <v>0</v>
      </c>
      <c r="AA53">
        <f>IF($F53="s-curve",$D53+($E53-$D53)*$I$2/(1+EXP($I$3*(COUNT($H$7:AA$7)-5))),TREND($D53:$E53,$D$50:$E$50,AA$7))</f>
        <v>0</v>
      </c>
      <c r="AB53">
        <f>IF($F53="s-curve",$D53+($E53-$D53)*$I$2/(1+EXP($I$3*(COUNT($H$7:AB$7)-5))),TREND($D53:$E53,$D$50:$E$50,AB$7))</f>
        <v>0</v>
      </c>
      <c r="AC53">
        <f>IF($F53="s-curve",$D53+($E53-$D53)*$I$2/(1+EXP($I$3*(COUNT($H$7:AC$7)-5))),TREND($D53:$E53,$D$50:$E$50,AC$7))</f>
        <v>0</v>
      </c>
      <c r="AD53">
        <f>IF($F53="s-curve",$D53+($E53-$D53)*$I$2/(1+EXP($I$3*(COUNT($H$7:AD$7)-5))),TREND($D53:$E53,$D$50:$E$50,AD$7))</f>
        <v>0</v>
      </c>
      <c r="AE53">
        <f>IF($F53="s-curve",$D53+($E53-$D53)*$I$2/(1+EXP($I$3*(COUNT($H$7:AE$7)-5))),TREND($D53:$E53,$D$50:$E$50,AE$7))</f>
        <v>0</v>
      </c>
      <c r="AF53">
        <f>IF($F53="s-curve",$D53+($E53-$D53)*$I$2/(1+EXP($I$3*(COUNT($H$7:AF$7)-5))),TREND($D53:$E53,$D$50:$E$50,AF$7))</f>
        <v>0</v>
      </c>
      <c r="AG53">
        <f>IF($F53="s-curve",$D53+($E53-$D53)*$I$2/(1+EXP($I$3*(COUNT($H$7:AG$7)-5))),TREND($D53:$E53,$D$50:$E$50,AG$7))</f>
        <v>0</v>
      </c>
      <c r="AH53">
        <f>IF($F53="s-curve",$D53+($E53-$D53)*$I$2/(1+EXP($I$3*(COUNT($H$7:AH$7)-5))),TREND($D53:$E53,$D$50:$E$50,AH$7))</f>
        <v>0</v>
      </c>
      <c r="AI53">
        <f>IF($F53="s-curve",$D53+($E53-$D53)*$I$2/(1+EXP($I$3*(COUNT($H$7:AI$7)-5))),TREND($D53:$E53,$D$50:$E$50,AI$7))</f>
        <v>0</v>
      </c>
      <c r="AJ53">
        <f>IF($F53="s-curve",$D53+($E53-$D53)*$I$2/(1+EXP($I$3*(COUNT($H$7:AJ$7)-5))),TREND($D53:$E53,$D$50:$E$50,AJ$7))</f>
        <v>0</v>
      </c>
      <c r="AK53">
        <f>IF($F53="s-curve",$D53+($E53-$D53)*$I$2/(1+EXP($I$3*(COUNT($H$7:AK$7)-5))),TREND($D53:$E53,$D$50:$E$50,AK$7))</f>
        <v>0</v>
      </c>
      <c r="AL53">
        <f>IF($F53="s-curve",$D53+($E53-$D53)*$I$2/(1+EXP($I$3*(COUNT($H$7:AL$7)-5))),TREND($D53:$E53,$D$50:$E$50,AL$7))</f>
        <v>0</v>
      </c>
      <c r="AM53">
        <f>IF($F53="s-curve",$D53+($E53-$D53)*$I$2/(1+EXP($I$3*(COUNT($H$7:AM$7)-5))),TREND($D53:$E53,$D$50:$E$50,AM$7))</f>
        <v>0</v>
      </c>
      <c r="AN53">
        <f>IF($F53="s-curve",$D53+($E53-$D53)*$I$2/(1+EXP($I$3*(COUNT($H$7:AN$7)-5))),TREND($D53:$E53,$D$50:$E$50,AN$7))</f>
        <v>0</v>
      </c>
      <c r="AO53">
        <f>IF($F53="s-curve",$D53+($E53-$D53)*$I$2/(1+EXP($I$3*(COUNT($H$7:AO$7)-5))),TREND($D53:$E53,$D$50:$E$50,AO$7))</f>
        <v>0</v>
      </c>
      <c r="AP53">
        <f>IF($F53="s-curve",$D53+($E53-$D53)*$I$2/(1+EXP($I$3*(COUNT($H$7:AP$7)-5))),TREND($D53:$E53,$D$50:$E$50,AP$7))</f>
        <v>0</v>
      </c>
    </row>
    <row r="54" spans="1:42" x14ac:dyDescent="0.25">
      <c r="C54" t="s">
        <v>5</v>
      </c>
      <c r="D54">
        <f>'SYVbT-passenger'!E$5/SUM('SYVbT-passenger'!B$5:H$5)</f>
        <v>0.48899999999999993</v>
      </c>
      <c r="E54">
        <v>0.6</v>
      </c>
      <c r="F54" s="15" t="str">
        <f t="shared" si="6"/>
        <v>linear</v>
      </c>
      <c r="H54" s="10">
        <f t="shared" si="7"/>
        <v>0.48899999999999993</v>
      </c>
      <c r="I54">
        <f>IF($F54="s-curve",$D54+($E54-$D54)*$I$2/(1+EXP($I$3*(COUNT($H$7:I$7)-5))),TREND($D54:$E54,$D$50:$E$50,I$7))</f>
        <v>0.49692857142857072</v>
      </c>
      <c r="J54">
        <f>IF($F54="s-curve",$D54+($E54-$D54)*$I$2/(1+EXP($I$3*(COUNT($H$7:J$7)-5))),TREND($D54:$E54,$D$50:$E$50,J$7))</f>
        <v>0.50485714285714245</v>
      </c>
      <c r="K54">
        <f>IF($F54="s-curve",$D54+($E54-$D54)*$I$2/(1+EXP($I$3*(COUNT($H$7:K$7)-5))),TREND($D54:$E54,$D$50:$E$50,K$7))</f>
        <v>0.5127857142857124</v>
      </c>
      <c r="L54">
        <f>IF($F54="s-curve",$D54+($E54-$D54)*$I$2/(1+EXP($I$3*(COUNT($H$7:L$7)-5))),TREND($D54:$E54,$D$50:$E$50,L$7))</f>
        <v>0.52071428571428413</v>
      </c>
      <c r="M54">
        <f>IF($F54="s-curve",$D54+($E54-$D54)*$I$2/(1+EXP($I$3*(COUNT($H$7:M$7)-5))),TREND($D54:$E54,$D$50:$E$50,M$7))</f>
        <v>0.52864285714285586</v>
      </c>
      <c r="N54">
        <f>IF($F54="s-curve",$D54+($E54-$D54)*$I$2/(1+EXP($I$3*(COUNT($H$7:N$7)-5))),TREND($D54:$E54,$D$50:$E$50,N$7))</f>
        <v>0.53657142857142759</v>
      </c>
      <c r="O54">
        <f>IF($F54="s-curve",$D54+($E54-$D54)*$I$2/(1+EXP($I$3*(COUNT($H$7:O$7)-5))),TREND($D54:$E54,$D$50:$E$50,O$7))</f>
        <v>0.54449999999999932</v>
      </c>
      <c r="P54">
        <f>IF($F54="s-curve",$D54+($E54-$D54)*$I$2/(1+EXP($I$3*(COUNT($H$7:P$7)-5))),TREND($D54:$E54,$D$50:$E$50,P$7))</f>
        <v>0.55242857142857105</v>
      </c>
      <c r="Q54">
        <f>IF($F54="s-curve",$D54+($E54-$D54)*$I$2/(1+EXP($I$3*(COUNT($H$7:Q$7)-5))),TREND($D54:$E54,$D$50:$E$50,Q$7))</f>
        <v>0.56035714285714278</v>
      </c>
      <c r="R54">
        <f>IF($F54="s-curve",$D54+($E54-$D54)*$I$2/(1+EXP($I$3*(COUNT($H$7:R$7)-5))),TREND($D54:$E54,$D$50:$E$50,R$7))</f>
        <v>0.5682857142857145</v>
      </c>
      <c r="S54">
        <f>IF($F54="s-curve",$D54+($E54-$D54)*$I$2/(1+EXP($I$3*(COUNT($H$7:S$7)-5))),TREND($D54:$E54,$D$50:$E$50,S$7))</f>
        <v>0.57621428571428623</v>
      </c>
      <c r="T54">
        <f>IF($F54="s-curve",$D54+($E54-$D54)*$I$2/(1+EXP($I$3*(COUNT($H$7:T$7)-5))),TREND($D54:$E54,$D$50:$E$50,T$7))</f>
        <v>0.58414285714285796</v>
      </c>
      <c r="U54">
        <f>IF($F54="s-curve",$D54+($E54-$D54)*$I$2/(1+EXP($I$3*(COUNT($H$7:U$7)-5))),TREND($D54:$E54,$D$50:$E$50,U$7))</f>
        <v>0.59207142857142969</v>
      </c>
      <c r="V54">
        <f>IF($F54="s-curve",$D54+($E54-$D54)*$I$2/(1+EXP($I$3*(COUNT($H$7:V$7)-5))),TREND($D54:$E54,$D$50:$E$50,V$7))</f>
        <v>0.60000000000000142</v>
      </c>
      <c r="W54">
        <f>IF($F54="s-curve",$D54+($E54-$D54)*$I$2/(1+EXP($I$3*(COUNT($H$7:W$7)-5))),TREND($D54:$E54,$D$50:$E$50,W$7))</f>
        <v>0.6079285714285696</v>
      </c>
      <c r="X54">
        <f>IF($F54="s-curve",$D54+($E54-$D54)*$I$2/(1+EXP($I$3*(COUNT($H$7:X$7)-5))),TREND($D54:$E54,$D$50:$E$50,X$7))</f>
        <v>0.61585714285714133</v>
      </c>
      <c r="Y54">
        <f>IF($F54="s-curve",$D54+($E54-$D54)*$I$2/(1+EXP($I$3*(COUNT($H$7:Y$7)-5))),TREND($D54:$E54,$D$50:$E$50,Y$7))</f>
        <v>0.62378571428571306</v>
      </c>
      <c r="Z54">
        <f>IF($F54="s-curve",$D54+($E54-$D54)*$I$2/(1+EXP($I$3*(COUNT($H$7:Z$7)-5))),TREND($D54:$E54,$D$50:$E$50,Z$7))</f>
        <v>0.63171428571428478</v>
      </c>
      <c r="AA54">
        <f>IF($F54="s-curve",$D54+($E54-$D54)*$I$2/(1+EXP($I$3*(COUNT($H$7:AA$7)-5))),TREND($D54:$E54,$D$50:$E$50,AA$7))</f>
        <v>0.63964285714285651</v>
      </c>
      <c r="AB54">
        <f>IF($F54="s-curve",$D54+($E54-$D54)*$I$2/(1+EXP($I$3*(COUNT($H$7:AB$7)-5))),TREND($D54:$E54,$D$50:$E$50,AB$7))</f>
        <v>0.64757142857142824</v>
      </c>
      <c r="AC54">
        <f>IF($F54="s-curve",$D54+($E54-$D54)*$I$2/(1+EXP($I$3*(COUNT($H$7:AC$7)-5))),TREND($D54:$E54,$D$50:$E$50,AC$7))</f>
        <v>0.65549999999999997</v>
      </c>
      <c r="AD54">
        <f>IF($F54="s-curve",$D54+($E54-$D54)*$I$2/(1+EXP($I$3*(COUNT($H$7:AD$7)-5))),TREND($D54:$E54,$D$50:$E$50,AD$7))</f>
        <v>0.6634285714285717</v>
      </c>
      <c r="AE54">
        <f>IF($F54="s-curve",$D54+($E54-$D54)*$I$2/(1+EXP($I$3*(COUNT($H$7:AE$7)-5))),TREND($D54:$E54,$D$50:$E$50,AE$7))</f>
        <v>0.67135714285714343</v>
      </c>
      <c r="AF54">
        <f>IF($F54="s-curve",$D54+($E54-$D54)*$I$2/(1+EXP($I$3*(COUNT($H$7:AF$7)-5))),TREND($D54:$E54,$D$50:$E$50,AF$7))</f>
        <v>0.67928571428571516</v>
      </c>
      <c r="AG54">
        <f>IF($F54="s-curve",$D54+($E54-$D54)*$I$2/(1+EXP($I$3*(COUNT($H$7:AG$7)-5))),TREND($D54:$E54,$D$50:$E$50,AG$7))</f>
        <v>0.68721428571428689</v>
      </c>
      <c r="AH54">
        <f>IF($F54="s-curve",$D54+($E54-$D54)*$I$2/(1+EXP($I$3*(COUNT($H$7:AH$7)-5))),TREND($D54:$E54,$D$50:$E$50,AH$7))</f>
        <v>0.69514285714285862</v>
      </c>
      <c r="AI54">
        <f>IF($F54="s-curve",$D54+($E54-$D54)*$I$2/(1+EXP($I$3*(COUNT($H$7:AI$7)-5))),TREND($D54:$E54,$D$50:$E$50,AI$7))</f>
        <v>0.70307142857142679</v>
      </c>
      <c r="AJ54">
        <f>IF($F54="s-curve",$D54+($E54-$D54)*$I$2/(1+EXP($I$3*(COUNT($H$7:AJ$7)-5))),TREND($D54:$E54,$D$50:$E$50,AJ$7))</f>
        <v>0.71099999999999852</v>
      </c>
      <c r="AK54">
        <f>IF($F54="s-curve",$D54+($E54-$D54)*$I$2/(1+EXP($I$3*(COUNT($H$7:AK$7)-5))),TREND($D54:$E54,$D$50:$E$50,AK$7))</f>
        <v>0.71892857142857025</v>
      </c>
      <c r="AL54">
        <f>IF($F54="s-curve",$D54+($E54-$D54)*$I$2/(1+EXP($I$3*(COUNT($H$7:AL$7)-5))),TREND($D54:$E54,$D$50:$E$50,AL$7))</f>
        <v>0.72685714285714198</v>
      </c>
      <c r="AM54">
        <f>IF($F54="s-curve",$D54+($E54-$D54)*$I$2/(1+EXP($I$3*(COUNT($H$7:AM$7)-5))),TREND($D54:$E54,$D$50:$E$50,AM$7))</f>
        <v>0.73478571428571371</v>
      </c>
      <c r="AN54">
        <f>IF($F54="s-curve",$D54+($E54-$D54)*$I$2/(1+EXP($I$3*(COUNT($H$7:AN$7)-5))),TREND($D54:$E54,$D$50:$E$50,AN$7))</f>
        <v>0.74271428571428544</v>
      </c>
      <c r="AO54">
        <f>IF($F54="s-curve",$D54+($E54-$D54)*$I$2/(1+EXP($I$3*(COUNT($H$7:AO$7)-5))),TREND($D54:$E54,$D$50:$E$50,AO$7))</f>
        <v>0.75064285714285717</v>
      </c>
      <c r="AP54">
        <f>IF($F54="s-curve",$D54+($E54-$D54)*$I$2/(1+EXP($I$3*(COUNT($H$7:AP$7)-5))),TREND($D54:$E54,$D$50:$E$50,AP$7))</f>
        <v>0.7585714285714289</v>
      </c>
    </row>
    <row r="55" spans="1:42" x14ac:dyDescent="0.25">
      <c r="A55" s="13"/>
      <c r="C55" t="s">
        <v>6</v>
      </c>
      <c r="D55">
        <f>'SYVbT-passenger'!F$5/SUM('SYVbT-passenger'!B$5:H$5)</f>
        <v>0</v>
      </c>
      <c r="E55">
        <v>0</v>
      </c>
      <c r="F55" s="15" t="str">
        <f t="shared" si="6"/>
        <v>n/a</v>
      </c>
      <c r="H55" s="10">
        <f t="shared" si="7"/>
        <v>0</v>
      </c>
      <c r="I55">
        <f>IF($F55="s-curve",$D55+($E55-$D55)*$I$2/(1+EXP($I$3*(COUNT($H$7:I$7)-5))),TREND($D55:$E55,$D$50:$E$50,I$7))</f>
        <v>0</v>
      </c>
      <c r="J55">
        <f>IF($F55="s-curve",$D55+($E55-$D55)*$I$2/(1+EXP($I$3*(COUNT($H$7:J$7)-5))),TREND($D55:$E55,$D$50:$E$50,J$7))</f>
        <v>0</v>
      </c>
      <c r="K55">
        <f>IF($F55="s-curve",$D55+($E55-$D55)*$I$2/(1+EXP($I$3*(COUNT($H$7:K$7)-5))),TREND($D55:$E55,$D$50:$E$50,K$7))</f>
        <v>0</v>
      </c>
      <c r="L55">
        <f>IF($F55="s-curve",$D55+($E55-$D55)*$I$2/(1+EXP($I$3*(COUNT($H$7:L$7)-5))),TREND($D55:$E55,$D$50:$E$50,L$7))</f>
        <v>0</v>
      </c>
      <c r="M55">
        <f>IF($F55="s-curve",$D55+($E55-$D55)*$I$2/(1+EXP($I$3*(COUNT($H$7:M$7)-5))),TREND($D55:$E55,$D$50:$E$50,M$7))</f>
        <v>0</v>
      </c>
      <c r="N55">
        <f>IF($F55="s-curve",$D55+($E55-$D55)*$I$2/(1+EXP($I$3*(COUNT($H$7:N$7)-5))),TREND($D55:$E55,$D$50:$E$50,N$7))</f>
        <v>0</v>
      </c>
      <c r="O55">
        <f>IF($F55="s-curve",$D55+($E55-$D55)*$I$2/(1+EXP($I$3*(COUNT($H$7:O$7)-5))),TREND($D55:$E55,$D$50:$E$50,O$7))</f>
        <v>0</v>
      </c>
      <c r="P55">
        <f>IF($F55="s-curve",$D55+($E55-$D55)*$I$2/(1+EXP($I$3*(COUNT($H$7:P$7)-5))),TREND($D55:$E55,$D$50:$E$50,P$7))</f>
        <v>0</v>
      </c>
      <c r="Q55">
        <f>IF($F55="s-curve",$D55+($E55-$D55)*$I$2/(1+EXP($I$3*(COUNT($H$7:Q$7)-5))),TREND($D55:$E55,$D$50:$E$50,Q$7))</f>
        <v>0</v>
      </c>
      <c r="R55">
        <f>IF($F55="s-curve",$D55+($E55-$D55)*$I$2/(1+EXP($I$3*(COUNT($H$7:R$7)-5))),TREND($D55:$E55,$D$50:$E$50,R$7))</f>
        <v>0</v>
      </c>
      <c r="S55">
        <f>IF($F55="s-curve",$D55+($E55-$D55)*$I$2/(1+EXP($I$3*(COUNT($H$7:S$7)-5))),TREND($D55:$E55,$D$50:$E$50,S$7))</f>
        <v>0</v>
      </c>
      <c r="T55">
        <f>IF($F55="s-curve",$D55+($E55-$D55)*$I$2/(1+EXP($I$3*(COUNT($H$7:T$7)-5))),TREND($D55:$E55,$D$50:$E$50,T$7))</f>
        <v>0</v>
      </c>
      <c r="U55">
        <f>IF($F55="s-curve",$D55+($E55-$D55)*$I$2/(1+EXP($I$3*(COUNT($H$7:U$7)-5))),TREND($D55:$E55,$D$50:$E$50,U$7))</f>
        <v>0</v>
      </c>
      <c r="V55">
        <f>IF($F55="s-curve",$D55+($E55-$D55)*$I$2/(1+EXP($I$3*(COUNT($H$7:V$7)-5))),TREND($D55:$E55,$D$50:$E$50,V$7))</f>
        <v>0</v>
      </c>
      <c r="W55">
        <f>IF($F55="s-curve",$D55+($E55-$D55)*$I$2/(1+EXP($I$3*(COUNT($H$7:W$7)-5))),TREND($D55:$E55,$D$50:$E$50,W$7))</f>
        <v>0</v>
      </c>
      <c r="X55">
        <f>IF($F55="s-curve",$D55+($E55-$D55)*$I$2/(1+EXP($I$3*(COUNT($H$7:X$7)-5))),TREND($D55:$E55,$D$50:$E$50,X$7))</f>
        <v>0</v>
      </c>
      <c r="Y55">
        <f>IF($F55="s-curve",$D55+($E55-$D55)*$I$2/(1+EXP($I$3*(COUNT($H$7:Y$7)-5))),TREND($D55:$E55,$D$50:$E$50,Y$7))</f>
        <v>0</v>
      </c>
      <c r="Z55">
        <f>IF($F55="s-curve",$D55+($E55-$D55)*$I$2/(1+EXP($I$3*(COUNT($H$7:Z$7)-5))),TREND($D55:$E55,$D$50:$E$50,Z$7))</f>
        <v>0</v>
      </c>
      <c r="AA55">
        <f>IF($F55="s-curve",$D55+($E55-$D55)*$I$2/(1+EXP($I$3*(COUNT($H$7:AA$7)-5))),TREND($D55:$E55,$D$50:$E$50,AA$7))</f>
        <v>0</v>
      </c>
      <c r="AB55">
        <f>IF($F55="s-curve",$D55+($E55-$D55)*$I$2/(1+EXP($I$3*(COUNT($H$7:AB$7)-5))),TREND($D55:$E55,$D$50:$E$50,AB$7))</f>
        <v>0</v>
      </c>
      <c r="AC55">
        <f>IF($F55="s-curve",$D55+($E55-$D55)*$I$2/(1+EXP($I$3*(COUNT($H$7:AC$7)-5))),TREND($D55:$E55,$D$50:$E$50,AC$7))</f>
        <v>0</v>
      </c>
      <c r="AD55">
        <f>IF($F55="s-curve",$D55+($E55-$D55)*$I$2/(1+EXP($I$3*(COUNT($H$7:AD$7)-5))),TREND($D55:$E55,$D$50:$E$50,AD$7))</f>
        <v>0</v>
      </c>
      <c r="AE55">
        <f>IF($F55="s-curve",$D55+($E55-$D55)*$I$2/(1+EXP($I$3*(COUNT($H$7:AE$7)-5))),TREND($D55:$E55,$D$50:$E$50,AE$7))</f>
        <v>0</v>
      </c>
      <c r="AF55">
        <f>IF($F55="s-curve",$D55+($E55-$D55)*$I$2/(1+EXP($I$3*(COUNT($H$7:AF$7)-5))),TREND($D55:$E55,$D$50:$E$50,AF$7))</f>
        <v>0</v>
      </c>
      <c r="AG55">
        <f>IF($F55="s-curve",$D55+($E55-$D55)*$I$2/(1+EXP($I$3*(COUNT($H$7:AG$7)-5))),TREND($D55:$E55,$D$50:$E$50,AG$7))</f>
        <v>0</v>
      </c>
      <c r="AH55">
        <f>IF($F55="s-curve",$D55+($E55-$D55)*$I$2/(1+EXP($I$3*(COUNT($H$7:AH$7)-5))),TREND($D55:$E55,$D$50:$E$50,AH$7))</f>
        <v>0</v>
      </c>
      <c r="AI55">
        <f>IF($F55="s-curve",$D55+($E55-$D55)*$I$2/(1+EXP($I$3*(COUNT($H$7:AI$7)-5))),TREND($D55:$E55,$D$50:$E$50,AI$7))</f>
        <v>0</v>
      </c>
      <c r="AJ55">
        <f>IF($F55="s-curve",$D55+($E55-$D55)*$I$2/(1+EXP($I$3*(COUNT($H$7:AJ$7)-5))),TREND($D55:$E55,$D$50:$E$50,AJ$7))</f>
        <v>0</v>
      </c>
      <c r="AK55">
        <f>IF($F55="s-curve",$D55+($E55-$D55)*$I$2/(1+EXP($I$3*(COUNT($H$7:AK$7)-5))),TREND($D55:$E55,$D$50:$E$50,AK$7))</f>
        <v>0</v>
      </c>
      <c r="AL55">
        <f>IF($F55="s-curve",$D55+($E55-$D55)*$I$2/(1+EXP($I$3*(COUNT($H$7:AL$7)-5))),TREND($D55:$E55,$D$50:$E$50,AL$7))</f>
        <v>0</v>
      </c>
      <c r="AM55">
        <f>IF($F55="s-curve",$D55+($E55-$D55)*$I$2/(1+EXP($I$3*(COUNT($H$7:AM$7)-5))),TREND($D55:$E55,$D$50:$E$50,AM$7))</f>
        <v>0</v>
      </c>
      <c r="AN55">
        <f>IF($F55="s-curve",$D55+($E55-$D55)*$I$2/(1+EXP($I$3*(COUNT($H$7:AN$7)-5))),TREND($D55:$E55,$D$50:$E$50,AN$7))</f>
        <v>0</v>
      </c>
      <c r="AO55">
        <f>IF($F55="s-curve",$D55+($E55-$D55)*$I$2/(1+EXP($I$3*(COUNT($H$7:AO$7)-5))),TREND($D55:$E55,$D$50:$E$50,AO$7))</f>
        <v>0</v>
      </c>
      <c r="AP55">
        <f>IF($F55="s-curve",$D55+($E55-$D55)*$I$2/(1+EXP($I$3*(COUNT($H$7:AP$7)-5))),TREND($D55:$E55,$D$50:$E$50,AP$7))</f>
        <v>0</v>
      </c>
    </row>
    <row r="56" spans="1:42" x14ac:dyDescent="0.25">
      <c r="A56" s="13"/>
      <c r="B56" s="13"/>
      <c r="C56" s="31" t="s">
        <v>63</v>
      </c>
      <c r="D56" s="13">
        <f>'SYVbT-passenger'!G$5/SUM('SYVbT-passenger'!B$5:H$5)</f>
        <v>0</v>
      </c>
      <c r="E56" s="13">
        <v>0</v>
      </c>
      <c r="F56" s="34" t="str">
        <f t="shared" si="6"/>
        <v>n/a</v>
      </c>
      <c r="H56" s="10">
        <f t="shared" si="7"/>
        <v>0</v>
      </c>
      <c r="I56">
        <f>IF($F56="s-curve",$D56+($E56-$D56)*$I$2/(1+EXP($I$3*(COUNT($H$7:I$7)-5))),TREND($D56:$E56,$D$50:$E$50,I$7))</f>
        <v>0</v>
      </c>
      <c r="J56">
        <f>IF($F56="s-curve",$D56+($E56-$D56)*$I$2/(1+EXP($I$3*(COUNT($H$7:J$7)-5))),TREND($D56:$E56,$D$50:$E$50,J$7))</f>
        <v>0</v>
      </c>
      <c r="K56">
        <f>IF($F56="s-curve",$D56+($E56-$D56)*$I$2/(1+EXP($I$3*(COUNT($H$7:K$7)-5))),TREND($D56:$E56,$D$50:$E$50,K$7))</f>
        <v>0</v>
      </c>
      <c r="L56">
        <f>IF($F56="s-curve",$D56+($E56-$D56)*$I$2/(1+EXP($I$3*(COUNT($H$7:L$7)-5))),TREND($D56:$E56,$D$50:$E$50,L$7))</f>
        <v>0</v>
      </c>
      <c r="M56">
        <f>IF($F56="s-curve",$D56+($E56-$D56)*$I$2/(1+EXP($I$3*(COUNT($H$7:M$7)-5))),TREND($D56:$E56,$D$50:$E$50,M$7))</f>
        <v>0</v>
      </c>
      <c r="N56">
        <f>IF($F56="s-curve",$D56+($E56-$D56)*$I$2/(1+EXP($I$3*(COUNT($H$7:N$7)-5))),TREND($D56:$E56,$D$50:$E$50,N$7))</f>
        <v>0</v>
      </c>
      <c r="O56">
        <f>IF($F56="s-curve",$D56+($E56-$D56)*$I$2/(1+EXP($I$3*(COUNT($H$7:O$7)-5))),TREND($D56:$E56,$D$50:$E$50,O$7))</f>
        <v>0</v>
      </c>
      <c r="P56">
        <f>IF($F56="s-curve",$D56+($E56-$D56)*$I$2/(1+EXP($I$3*(COUNT($H$7:P$7)-5))),TREND($D56:$E56,$D$50:$E$50,P$7))</f>
        <v>0</v>
      </c>
      <c r="Q56">
        <f>IF($F56="s-curve",$D56+($E56-$D56)*$I$2/(1+EXP($I$3*(COUNT($H$7:Q$7)-5))),TREND($D56:$E56,$D$50:$E$50,Q$7))</f>
        <v>0</v>
      </c>
      <c r="R56">
        <f>IF($F56="s-curve",$D56+($E56-$D56)*$I$2/(1+EXP($I$3*(COUNT($H$7:R$7)-5))),TREND($D56:$E56,$D$50:$E$50,R$7))</f>
        <v>0</v>
      </c>
      <c r="S56">
        <f>IF($F56="s-curve",$D56+($E56-$D56)*$I$2/(1+EXP($I$3*(COUNT($H$7:S$7)-5))),TREND($D56:$E56,$D$50:$E$50,S$7))</f>
        <v>0</v>
      </c>
      <c r="T56">
        <f>IF($F56="s-curve",$D56+($E56-$D56)*$I$2/(1+EXP($I$3*(COUNT($H$7:T$7)-5))),TREND($D56:$E56,$D$50:$E$50,T$7))</f>
        <v>0</v>
      </c>
      <c r="U56">
        <f>IF($F56="s-curve",$D56+($E56-$D56)*$I$2/(1+EXP($I$3*(COUNT($H$7:U$7)-5))),TREND($D56:$E56,$D$50:$E$50,U$7))</f>
        <v>0</v>
      </c>
      <c r="V56">
        <f>IF($F56="s-curve",$D56+($E56-$D56)*$I$2/(1+EXP($I$3*(COUNT($H$7:V$7)-5))),TREND($D56:$E56,$D$50:$E$50,V$7))</f>
        <v>0</v>
      </c>
      <c r="W56">
        <f>IF($F56="s-curve",$D56+($E56-$D56)*$I$2/(1+EXP($I$3*(COUNT($H$7:W$7)-5))),TREND($D56:$E56,$D$50:$E$50,W$7))</f>
        <v>0</v>
      </c>
      <c r="X56">
        <f>IF($F56="s-curve",$D56+($E56-$D56)*$I$2/(1+EXP($I$3*(COUNT($H$7:X$7)-5))),TREND($D56:$E56,$D$50:$E$50,X$7))</f>
        <v>0</v>
      </c>
      <c r="Y56">
        <f>IF($F56="s-curve",$D56+($E56-$D56)*$I$2/(1+EXP($I$3*(COUNT($H$7:Y$7)-5))),TREND($D56:$E56,$D$50:$E$50,Y$7))</f>
        <v>0</v>
      </c>
      <c r="Z56">
        <f>IF($F56="s-curve",$D56+($E56-$D56)*$I$2/(1+EXP($I$3*(COUNT($H$7:Z$7)-5))),TREND($D56:$E56,$D$50:$E$50,Z$7))</f>
        <v>0</v>
      </c>
      <c r="AA56">
        <f>IF($F56="s-curve",$D56+($E56-$D56)*$I$2/(1+EXP($I$3*(COUNT($H$7:AA$7)-5))),TREND($D56:$E56,$D$50:$E$50,AA$7))</f>
        <v>0</v>
      </c>
      <c r="AB56">
        <f>IF($F56="s-curve",$D56+($E56-$D56)*$I$2/(1+EXP($I$3*(COUNT($H$7:AB$7)-5))),TREND($D56:$E56,$D$50:$E$50,AB$7))</f>
        <v>0</v>
      </c>
      <c r="AC56">
        <f>IF($F56="s-curve",$D56+($E56-$D56)*$I$2/(1+EXP($I$3*(COUNT($H$7:AC$7)-5))),TREND($D56:$E56,$D$50:$E$50,AC$7))</f>
        <v>0</v>
      </c>
      <c r="AD56">
        <f>IF($F56="s-curve",$D56+($E56-$D56)*$I$2/(1+EXP($I$3*(COUNT($H$7:AD$7)-5))),TREND($D56:$E56,$D$50:$E$50,AD$7))</f>
        <v>0</v>
      </c>
      <c r="AE56">
        <f>IF($F56="s-curve",$D56+($E56-$D56)*$I$2/(1+EXP($I$3*(COUNT($H$7:AE$7)-5))),TREND($D56:$E56,$D$50:$E$50,AE$7))</f>
        <v>0</v>
      </c>
      <c r="AF56">
        <f>IF($F56="s-curve",$D56+($E56-$D56)*$I$2/(1+EXP($I$3*(COUNT($H$7:AF$7)-5))),TREND($D56:$E56,$D$50:$E$50,AF$7))</f>
        <v>0</v>
      </c>
      <c r="AG56">
        <f>IF($F56="s-curve",$D56+($E56-$D56)*$I$2/(1+EXP($I$3*(COUNT($H$7:AG$7)-5))),TREND($D56:$E56,$D$50:$E$50,AG$7))</f>
        <v>0</v>
      </c>
      <c r="AH56">
        <f>IF($F56="s-curve",$D56+($E56-$D56)*$I$2/(1+EXP($I$3*(COUNT($H$7:AH$7)-5))),TREND($D56:$E56,$D$50:$E$50,AH$7))</f>
        <v>0</v>
      </c>
      <c r="AI56">
        <f>IF($F56="s-curve",$D56+($E56-$D56)*$I$2/(1+EXP($I$3*(COUNT($H$7:AI$7)-5))),TREND($D56:$E56,$D$50:$E$50,AI$7))</f>
        <v>0</v>
      </c>
      <c r="AJ56">
        <f>IF($F56="s-curve",$D56+($E56-$D56)*$I$2/(1+EXP($I$3*(COUNT($H$7:AJ$7)-5))),TREND($D56:$E56,$D$50:$E$50,AJ$7))</f>
        <v>0</v>
      </c>
      <c r="AK56">
        <f>IF($F56="s-curve",$D56+($E56-$D56)*$I$2/(1+EXP($I$3*(COUNT($H$7:AK$7)-5))),TREND($D56:$E56,$D$50:$E$50,AK$7))</f>
        <v>0</v>
      </c>
      <c r="AL56">
        <f>IF($F56="s-curve",$D56+($E56-$D56)*$I$2/(1+EXP($I$3*(COUNT($H$7:AL$7)-5))),TREND($D56:$E56,$D$50:$E$50,AL$7))</f>
        <v>0</v>
      </c>
      <c r="AM56">
        <f>IF($F56="s-curve",$D56+($E56-$D56)*$I$2/(1+EXP($I$3*(COUNT($H$7:AM$7)-5))),TREND($D56:$E56,$D$50:$E$50,AM$7))</f>
        <v>0</v>
      </c>
      <c r="AN56">
        <f>IF($F56="s-curve",$D56+($E56-$D56)*$I$2/(1+EXP($I$3*(COUNT($H$7:AN$7)-5))),TREND($D56:$E56,$D$50:$E$50,AN$7))</f>
        <v>0</v>
      </c>
      <c r="AO56">
        <f>IF($F56="s-curve",$D56+($E56-$D56)*$I$2/(1+EXP($I$3*(COUNT($H$7:AO$7)-5))),TREND($D56:$E56,$D$50:$E$50,AO$7))</f>
        <v>0</v>
      </c>
      <c r="AP56">
        <f>IF($F56="s-curve",$D56+($E56-$D56)*$I$2/(1+EXP($I$3*(COUNT($H$7:AP$7)-5))),TREND($D56:$E56,$D$50:$E$50,AP$7))</f>
        <v>0</v>
      </c>
    </row>
    <row r="57" spans="1:42" ht="15.75" thickBot="1" x14ac:dyDescent="0.3">
      <c r="B57" s="6"/>
      <c r="C57" s="35" t="s">
        <v>64</v>
      </c>
      <c r="D57" s="6">
        <f>'SYVbT-passenger'!H$5/SUM('SYVbT-passenger'!B$5:H$5)</f>
        <v>0</v>
      </c>
      <c r="E57" s="6">
        <v>0</v>
      </c>
      <c r="F57" s="16" t="str">
        <f t="shared" si="6"/>
        <v>n/a</v>
      </c>
      <c r="H57" s="10">
        <f t="shared" si="7"/>
        <v>0</v>
      </c>
      <c r="I57">
        <f>IF($F57="s-curve",$D57+($E57-$D57)*$I$2/(1+EXP($I$3*(COUNT($H$7:I$7)-5))),TREND($D57:$E57,$D$50:$E$50,I$7))</f>
        <v>0</v>
      </c>
      <c r="J57">
        <f>IF($F57="s-curve",$D57+($E57-$D57)*$I$2/(1+EXP($I$3*(COUNT($H$7:J$7)-5))),TREND($D57:$E57,$D$50:$E$50,J$7))</f>
        <v>0</v>
      </c>
      <c r="K57">
        <f>IF($F57="s-curve",$D57+($E57-$D57)*$I$2/(1+EXP($I$3*(COUNT($H$7:K$7)-5))),TREND($D57:$E57,$D$50:$E$50,K$7))</f>
        <v>0</v>
      </c>
      <c r="L57">
        <f>IF($F57="s-curve",$D57+($E57-$D57)*$I$2/(1+EXP($I$3*(COUNT($H$7:L$7)-5))),TREND($D57:$E57,$D$50:$E$50,L$7))</f>
        <v>0</v>
      </c>
      <c r="M57">
        <f>IF($F57="s-curve",$D57+($E57-$D57)*$I$2/(1+EXP($I$3*(COUNT($H$7:M$7)-5))),TREND($D57:$E57,$D$50:$E$50,M$7))</f>
        <v>0</v>
      </c>
      <c r="N57">
        <f>IF($F57="s-curve",$D57+($E57-$D57)*$I$2/(1+EXP($I$3*(COUNT($H$7:N$7)-5))),TREND($D57:$E57,$D$50:$E$50,N$7))</f>
        <v>0</v>
      </c>
      <c r="O57">
        <f>IF($F57="s-curve",$D57+($E57-$D57)*$I$2/(1+EXP($I$3*(COUNT($H$7:O$7)-5))),TREND($D57:$E57,$D$50:$E$50,O$7))</f>
        <v>0</v>
      </c>
      <c r="P57">
        <f>IF($F57="s-curve",$D57+($E57-$D57)*$I$2/(1+EXP($I$3*(COUNT($H$7:P$7)-5))),TREND($D57:$E57,$D$50:$E$50,P$7))</f>
        <v>0</v>
      </c>
      <c r="Q57">
        <f>IF($F57="s-curve",$D57+($E57-$D57)*$I$2/(1+EXP($I$3*(COUNT($H$7:Q$7)-5))),TREND($D57:$E57,$D$50:$E$50,Q$7))</f>
        <v>0</v>
      </c>
      <c r="R57">
        <f>IF($F57="s-curve",$D57+($E57-$D57)*$I$2/(1+EXP($I$3*(COUNT($H$7:R$7)-5))),TREND($D57:$E57,$D$50:$E$50,R$7))</f>
        <v>0</v>
      </c>
      <c r="S57">
        <f>IF($F57="s-curve",$D57+($E57-$D57)*$I$2/(1+EXP($I$3*(COUNT($H$7:S$7)-5))),TREND($D57:$E57,$D$50:$E$50,S$7))</f>
        <v>0</v>
      </c>
      <c r="T57">
        <f>IF($F57="s-curve",$D57+($E57-$D57)*$I$2/(1+EXP($I$3*(COUNT($H$7:T$7)-5))),TREND($D57:$E57,$D$50:$E$50,T$7))</f>
        <v>0</v>
      </c>
      <c r="U57">
        <f>IF($F57="s-curve",$D57+($E57-$D57)*$I$2/(1+EXP($I$3*(COUNT($H$7:U$7)-5))),TREND($D57:$E57,$D$50:$E$50,U$7))</f>
        <v>0</v>
      </c>
      <c r="V57">
        <f>IF($F57="s-curve",$D57+($E57-$D57)*$I$2/(1+EXP($I$3*(COUNT($H$7:V$7)-5))),TREND($D57:$E57,$D$50:$E$50,V$7))</f>
        <v>0</v>
      </c>
      <c r="W57">
        <f>IF($F57="s-curve",$D57+($E57-$D57)*$I$2/(1+EXP($I$3*(COUNT($H$7:W$7)-5))),TREND($D57:$E57,$D$50:$E$50,W$7))</f>
        <v>0</v>
      </c>
      <c r="X57">
        <f>IF($F57="s-curve",$D57+($E57-$D57)*$I$2/(1+EXP($I$3*(COUNT($H$7:X$7)-5))),TREND($D57:$E57,$D$50:$E$50,X$7))</f>
        <v>0</v>
      </c>
      <c r="Y57">
        <f>IF($F57="s-curve",$D57+($E57-$D57)*$I$2/(1+EXP($I$3*(COUNT($H$7:Y$7)-5))),TREND($D57:$E57,$D$50:$E$50,Y$7))</f>
        <v>0</v>
      </c>
      <c r="Z57">
        <f>IF($F57="s-curve",$D57+($E57-$D57)*$I$2/(1+EXP($I$3*(COUNT($H$7:Z$7)-5))),TREND($D57:$E57,$D$50:$E$50,Z$7))</f>
        <v>0</v>
      </c>
      <c r="AA57">
        <f>IF($F57="s-curve",$D57+($E57-$D57)*$I$2/(1+EXP($I$3*(COUNT($H$7:AA$7)-5))),TREND($D57:$E57,$D$50:$E$50,AA$7))</f>
        <v>0</v>
      </c>
      <c r="AB57">
        <f>IF($F57="s-curve",$D57+($E57-$D57)*$I$2/(1+EXP($I$3*(COUNT($H$7:AB$7)-5))),TREND($D57:$E57,$D$50:$E$50,AB$7))</f>
        <v>0</v>
      </c>
      <c r="AC57">
        <f>IF($F57="s-curve",$D57+($E57-$D57)*$I$2/(1+EXP($I$3*(COUNT($H$7:AC$7)-5))),TREND($D57:$E57,$D$50:$E$50,AC$7))</f>
        <v>0</v>
      </c>
      <c r="AD57">
        <f>IF($F57="s-curve",$D57+($E57-$D57)*$I$2/(1+EXP($I$3*(COUNT($H$7:AD$7)-5))),TREND($D57:$E57,$D$50:$E$50,AD$7))</f>
        <v>0</v>
      </c>
      <c r="AE57">
        <f>IF($F57="s-curve",$D57+($E57-$D57)*$I$2/(1+EXP($I$3*(COUNT($H$7:AE$7)-5))),TREND($D57:$E57,$D$50:$E$50,AE$7))</f>
        <v>0</v>
      </c>
      <c r="AF57">
        <f>IF($F57="s-curve",$D57+($E57-$D57)*$I$2/(1+EXP($I$3*(COUNT($H$7:AF$7)-5))),TREND($D57:$E57,$D$50:$E$50,AF$7))</f>
        <v>0</v>
      </c>
      <c r="AG57">
        <f>IF($F57="s-curve",$D57+($E57-$D57)*$I$2/(1+EXP($I$3*(COUNT($H$7:AG$7)-5))),TREND($D57:$E57,$D$50:$E$50,AG$7))</f>
        <v>0</v>
      </c>
      <c r="AH57">
        <f>IF($F57="s-curve",$D57+($E57-$D57)*$I$2/(1+EXP($I$3*(COUNT($H$7:AH$7)-5))),TREND($D57:$E57,$D$50:$E$50,AH$7))</f>
        <v>0</v>
      </c>
      <c r="AI57">
        <f>IF($F57="s-curve",$D57+($E57-$D57)*$I$2/(1+EXP($I$3*(COUNT($H$7:AI$7)-5))),TREND($D57:$E57,$D$50:$E$50,AI$7))</f>
        <v>0</v>
      </c>
      <c r="AJ57">
        <f>IF($F57="s-curve",$D57+($E57-$D57)*$I$2/(1+EXP($I$3*(COUNT($H$7:AJ$7)-5))),TREND($D57:$E57,$D$50:$E$50,AJ$7))</f>
        <v>0</v>
      </c>
      <c r="AK57">
        <f>IF($F57="s-curve",$D57+($E57-$D57)*$I$2/(1+EXP($I$3*(COUNT($H$7:AK$7)-5))),TREND($D57:$E57,$D$50:$E$50,AK$7))</f>
        <v>0</v>
      </c>
      <c r="AL57">
        <f>IF($F57="s-curve",$D57+($E57-$D57)*$I$2/(1+EXP($I$3*(COUNT($H$7:AL$7)-5))),TREND($D57:$E57,$D$50:$E$50,AL$7))</f>
        <v>0</v>
      </c>
      <c r="AM57">
        <f>IF($F57="s-curve",$D57+($E57-$D57)*$I$2/(1+EXP($I$3*(COUNT($H$7:AM$7)-5))),TREND($D57:$E57,$D$50:$E$50,AM$7))</f>
        <v>0</v>
      </c>
      <c r="AN57">
        <f>IF($F57="s-curve",$D57+($E57-$D57)*$I$2/(1+EXP($I$3*(COUNT($H$7:AN$7)-5))),TREND($D57:$E57,$D$50:$E$50,AN$7))</f>
        <v>0</v>
      </c>
      <c r="AO57">
        <f>IF($F57="s-curve",$D57+($E57-$D57)*$I$2/(1+EXP($I$3*(COUNT($H$7:AO$7)-5))),TREND($D57:$E57,$D$50:$E$50,AO$7))</f>
        <v>0</v>
      </c>
      <c r="AP57">
        <f>IF($F57="s-curve",$D57+($E57-$D57)*$I$2/(1+EXP($I$3*(COUNT($H$7:AP$7)-5))),TREND($D57:$E57,$D$50:$E$50,AP$7))</f>
        <v>0</v>
      </c>
    </row>
    <row r="58" spans="1:42" x14ac:dyDescent="0.25">
      <c r="A58" s="13" t="s">
        <v>16</v>
      </c>
      <c r="B58" t="s">
        <v>19</v>
      </c>
      <c r="C58" t="s">
        <v>2</v>
      </c>
      <c r="D58">
        <f>'SYVbT-freight'!B$5/SUM('SYVbT-freight'!B$5:H$5)</f>
        <v>0.66933333333333356</v>
      </c>
      <c r="E58">
        <v>1</v>
      </c>
      <c r="F58" s="15" t="str">
        <f t="shared" si="6"/>
        <v>s-curve</v>
      </c>
      <c r="H58" s="10">
        <f t="shared" si="7"/>
        <v>0.66933333333333356</v>
      </c>
      <c r="I58">
        <f>IF($F58="s-curve",$D58+($E58-$D58)*$I$2/(1+EXP($I$3*(COUNT($H$7:I$7)-5))),TREND($D58:$E58,$D$50:$E$50,I$7))</f>
        <v>0.76491269779866555</v>
      </c>
      <c r="J58">
        <f>IF($F58="s-curve",$D58+($E58-$D58)*$I$2/(1+EXP($I$3*(COUNT($H$7:J$7)-5))),TREND($D58:$E58,$D$50:$E$50,J$7))</f>
        <v>0.78650298140800379</v>
      </c>
      <c r="K58">
        <f>IF($F58="s-curve",$D58+($E58-$D58)*$I$2/(1+EXP($I$3*(COUNT($H$7:K$7)-5))),TREND($D58:$E58,$D$50:$E$50,K$7))</f>
        <v>0.81005100777427819</v>
      </c>
      <c r="L58">
        <f>IF($F58="s-curve",$D58+($E58-$D58)*$I$2/(1+EXP($I$3*(COUNT($H$7:L$7)-5))),TREND($D58:$E58,$D$50:$E$50,L$7))</f>
        <v>0.83466666666666678</v>
      </c>
      <c r="M58">
        <f>IF($F58="s-curve",$D58+($E58-$D58)*$I$2/(1+EXP($I$3*(COUNT($H$7:M$7)-5))),TREND($D58:$E58,$D$50:$E$50,M$7))</f>
        <v>0.85928232555905537</v>
      </c>
      <c r="N58">
        <f>IF($F58="s-curve",$D58+($E58-$D58)*$I$2/(1+EXP($I$3*(COUNT($H$7:N$7)-5))),TREND($D58:$E58,$D$50:$E$50,N$7))</f>
        <v>0.88283035192532977</v>
      </c>
      <c r="O58">
        <f>IF($F58="s-curve",$D58+($E58-$D58)*$I$2/(1+EXP($I$3*(COUNT($H$7:O$7)-5))),TREND($D58:$E58,$D$50:$E$50,O$7))</f>
        <v>0.904420635534668</v>
      </c>
      <c r="P58">
        <f>IF($F58="s-curve",$D58+($E58-$D58)*$I$2/(1+EXP($I$3*(COUNT($H$7:P$7)-5))),TREND($D58:$E58,$D$50:$E$50,P$7))</f>
        <v>0.9234588617436752</v>
      </c>
      <c r="Q58">
        <f>IF($F58="s-curve",$D58+($E58-$D58)*$I$2/(1+EXP($I$3*(COUNT($H$7:Q$7)-5))),TREND($D58:$E58,$D$50:$E$50,Q$7))</f>
        <v>0.93967796012803151</v>
      </c>
      <c r="R58">
        <f>IF($F58="s-curve",$D58+($E58-$D58)*$I$2/(1+EXP($I$3*(COUNT($H$7:R$7)-5))),TREND($D58:$E58,$D$50:$E$50,R$7))</f>
        <v>0.9530945812062388</v>
      </c>
      <c r="S58">
        <f>IF($F58="s-curve",$D58+($E58-$D58)*$I$2/(1+EXP($I$3*(COUNT($H$7:S$7)-5))),TREND($D58:$E58,$D$50:$E$50,S$7))</f>
        <v>0.9639253177913174</v>
      </c>
      <c r="T58">
        <f>IF($F58="s-curve",$D58+($E58-$D58)*$I$2/(1+EXP($I$3*(COUNT($H$7:T$7)-5))),TREND($D58:$E58,$D$50:$E$50,T$7))</f>
        <v>0.97249756169267632</v>
      </c>
      <c r="U58">
        <f>IF($F58="s-curve",$D58+($E58-$D58)*$I$2/(1+EXP($I$3*(COUNT($H$7:U$7)-5))),TREND($D58:$E58,$D$50:$E$50,U$7))</f>
        <v>0.97917681026381986</v>
      </c>
      <c r="V58">
        <f>IF($F58="s-curve",$D58+($E58-$D58)*$I$2/(1+EXP($I$3*(COUNT($H$7:V$7)-5))),TREND($D58:$E58,$D$50:$E$50,V$7))</f>
        <v>0.98431784460261795</v>
      </c>
      <c r="W58">
        <f>IF($F58="s-curve",$D58+($E58-$D58)*$I$2/(1+EXP($I$3*(COUNT($H$7:W$7)-5))),TREND($D58:$E58,$D$50:$E$50,W$7))</f>
        <v>0.98823779341384832</v>
      </c>
      <c r="X58">
        <f>IF($F58="s-curve",$D58+($E58-$D58)*$I$2/(1+EXP($I$3*(COUNT($H$7:X$7)-5))),TREND($D58:$E58,$D$50:$E$50,X$7))</f>
        <v>0.99120526079058302</v>
      </c>
      <c r="Y58">
        <f>IF($F58="s-curve",$D58+($E58-$D58)*$I$2/(1+EXP($I$3*(COUNT($H$7:Y$7)-5))),TREND($D58:$E58,$D$50:$E$50,Y$7))</f>
        <v>0.99343947223726503</v>
      </c>
      <c r="Z58">
        <f>IF($F58="s-curve",$D58+($E58-$D58)*$I$2/(1+EXP($I$3*(COUNT($H$7:Z$7)-5))),TREND($D58:$E58,$D$50:$E$50,Z$7))</f>
        <v>0.99511472018675773</v>
      </c>
      <c r="AA58">
        <f>IF($F58="s-curve",$D58+($E58-$D58)*$I$2/(1+EXP($I$3*(COUNT($H$7:AA$7)-5))),TREND($D58:$E58,$D$50:$E$50,AA$7))</f>
        <v>0.99636698430348392</v>
      </c>
      <c r="AB58">
        <f>IF($F58="s-curve",$D58+($E58-$D58)*$I$2/(1+EXP($I$3*(COUNT($H$7:AB$7)-5))),TREND($D58:$E58,$D$50:$E$50,AB$7))</f>
        <v>0.99730090980535513</v>
      </c>
      <c r="AC58">
        <f>IF($F58="s-curve",$D58+($E58-$D58)*$I$2/(1+EXP($I$3*(COUNT($H$7:AC$7)-5))),TREND($D58:$E58,$D$50:$E$50,AC$7))</f>
        <v>0.99799622564011614</v>
      </c>
      <c r="AD58">
        <f>IF($F58="s-curve",$D58+($E58-$D58)*$I$2/(1+EXP($I$3*(COUNT($H$7:AD$7)-5))),TREND($D58:$E58,$D$50:$E$50,AD$7))</f>
        <v>0.99851323234144873</v>
      </c>
      <c r="AE58">
        <f>IF($F58="s-curve",$D58+($E58-$D58)*$I$2/(1+EXP($I$3*(COUNT($H$7:AE$7)-5))),TREND($D58:$E58,$D$50:$E$50,AE$7))</f>
        <v>0.99889729038368202</v>
      </c>
      <c r="AF58">
        <f>IF($F58="s-curve",$D58+($E58-$D58)*$I$2/(1+EXP($I$3*(COUNT($H$7:AF$7)-5))),TREND($D58:$E58,$D$50:$E$50,AF$7))</f>
        <v>0.99918238594287279</v>
      </c>
      <c r="AG58">
        <f>IF($F58="s-curve",$D58+($E58-$D58)*$I$2/(1+EXP($I$3*(COUNT($H$7:AG$7)-5))),TREND($D58:$E58,$D$50:$E$50,AG$7))</f>
        <v>0.99939390818968232</v>
      </c>
      <c r="AH58">
        <f>IF($F58="s-curve",$D58+($E58-$D58)*$I$2/(1+EXP($I$3*(COUNT($H$7:AH$7)-5))),TREND($D58:$E58,$D$50:$E$50,AH$7))</f>
        <v>0.99955078273639153</v>
      </c>
      <c r="AI58">
        <f>IF($F58="s-curve",$D58+($E58-$D58)*$I$2/(1+EXP($I$3*(COUNT($H$7:AI$7)-5))),TREND($D58:$E58,$D$50:$E$50,AI$7))</f>
        <v>0.99966709444882507</v>
      </c>
      <c r="AJ58">
        <f>IF($F58="s-curve",$D58+($E58-$D58)*$I$2/(1+EXP($I$3*(COUNT($H$7:AJ$7)-5))),TREND($D58:$E58,$D$50:$E$50,AJ$7))</f>
        <v>0.999753313132278</v>
      </c>
      <c r="AK58">
        <f>IF($F58="s-curve",$D58+($E58-$D58)*$I$2/(1+EXP($I$3*(COUNT($H$7:AK$7)-5))),TREND($D58:$E58,$D$50:$E$50,AK$7))</f>
        <v>0.99981721453072392</v>
      </c>
      <c r="AL58">
        <f>IF($F58="s-curve",$D58+($E58-$D58)*$I$2/(1+EXP($I$3*(COUNT($H$7:AL$7)-5))),TREND($D58:$E58,$D$50:$E$50,AL$7))</f>
        <v>0.99986456979077798</v>
      </c>
      <c r="AM58">
        <f>IF($F58="s-curve",$D58+($E58-$D58)*$I$2/(1+EXP($I$3*(COUNT($H$7:AM$7)-5))),TREND($D58:$E58,$D$50:$E$50,AM$7))</f>
        <v>0.99989966018207044</v>
      </c>
      <c r="AN58">
        <f>IF($F58="s-curve",$D58+($E58-$D58)*$I$2/(1+EXP($I$3*(COUNT($H$7:AN$7)-5))),TREND($D58:$E58,$D$50:$E$50,AN$7))</f>
        <v>0.99992566058797616</v>
      </c>
      <c r="AO58">
        <f>IF($F58="s-curve",$D58+($E58-$D58)*$I$2/(1+EXP($I$3*(COUNT($H$7:AO$7)-5))),TREND($D58:$E58,$D$50:$E$50,AO$7))</f>
        <v>0.9999449247999137</v>
      </c>
      <c r="AP58">
        <f>IF($F58="s-curve",$D58+($E58-$D58)*$I$2/(1+EXP($I$3*(COUNT($H$7:AP$7)-5))),TREND($D58:$E58,$D$50:$E$50,AP$7))</f>
        <v>0.99995919752687379</v>
      </c>
    </row>
    <row r="59" spans="1:42" x14ac:dyDescent="0.25">
      <c r="A59" s="13"/>
      <c r="C59" t="s">
        <v>3</v>
      </c>
      <c r="D59">
        <f>'SYVbT-freight'!C$5/SUM('SYVbT-freight'!B$5:H$5)</f>
        <v>0</v>
      </c>
      <c r="E59">
        <v>0</v>
      </c>
      <c r="F59" s="15" t="str">
        <f t="shared" si="6"/>
        <v>n/a</v>
      </c>
      <c r="H59" s="10">
        <f t="shared" si="7"/>
        <v>0</v>
      </c>
      <c r="I59">
        <f>IF($F59="s-curve",$D59+($E59-$D59)*$I$2/(1+EXP($I$3*(COUNT($H$7:I$7)-5))),TREND($D59:$E59,$D$50:$E$50,I$7))</f>
        <v>0</v>
      </c>
      <c r="J59">
        <f>IF($F59="s-curve",$D59+($E59-$D59)*$I$2/(1+EXP($I$3*(COUNT($H$7:J$7)-5))),TREND($D59:$E59,$D$50:$E$50,J$7))</f>
        <v>0</v>
      </c>
      <c r="K59">
        <f>IF($F59="s-curve",$D59+($E59-$D59)*$I$2/(1+EXP($I$3*(COUNT($H$7:K$7)-5))),TREND($D59:$E59,$D$50:$E$50,K$7))</f>
        <v>0</v>
      </c>
      <c r="L59">
        <f>IF($F59="s-curve",$D59+($E59-$D59)*$I$2/(1+EXP($I$3*(COUNT($H$7:L$7)-5))),TREND($D59:$E59,$D$50:$E$50,L$7))</f>
        <v>0</v>
      </c>
      <c r="M59">
        <f>IF($F59="s-curve",$D59+($E59-$D59)*$I$2/(1+EXP($I$3*(COUNT($H$7:M$7)-5))),TREND($D59:$E59,$D$50:$E$50,M$7))</f>
        <v>0</v>
      </c>
      <c r="N59">
        <f>IF($F59="s-curve",$D59+($E59-$D59)*$I$2/(1+EXP($I$3*(COUNT($H$7:N$7)-5))),TREND($D59:$E59,$D$50:$E$50,N$7))</f>
        <v>0</v>
      </c>
      <c r="O59">
        <f>IF($F59="s-curve",$D59+($E59-$D59)*$I$2/(1+EXP($I$3*(COUNT($H$7:O$7)-5))),TREND($D59:$E59,$D$50:$E$50,O$7))</f>
        <v>0</v>
      </c>
      <c r="P59">
        <f>IF($F59="s-curve",$D59+($E59-$D59)*$I$2/(1+EXP($I$3*(COUNT($H$7:P$7)-5))),TREND($D59:$E59,$D$50:$E$50,P$7))</f>
        <v>0</v>
      </c>
      <c r="Q59">
        <f>IF($F59="s-curve",$D59+($E59-$D59)*$I$2/(1+EXP($I$3*(COUNT($H$7:Q$7)-5))),TREND($D59:$E59,$D$50:$E$50,Q$7))</f>
        <v>0</v>
      </c>
      <c r="R59">
        <f>IF($F59="s-curve",$D59+($E59-$D59)*$I$2/(1+EXP($I$3*(COUNT($H$7:R$7)-5))),TREND($D59:$E59,$D$50:$E$50,R$7))</f>
        <v>0</v>
      </c>
      <c r="S59">
        <f>IF($F59="s-curve",$D59+($E59-$D59)*$I$2/(1+EXP($I$3*(COUNT($H$7:S$7)-5))),TREND($D59:$E59,$D$50:$E$50,S$7))</f>
        <v>0</v>
      </c>
      <c r="T59">
        <f>IF($F59="s-curve",$D59+($E59-$D59)*$I$2/(1+EXP($I$3*(COUNT($H$7:T$7)-5))),TREND($D59:$E59,$D$50:$E$50,T$7))</f>
        <v>0</v>
      </c>
      <c r="U59">
        <f>IF($F59="s-curve",$D59+($E59-$D59)*$I$2/(1+EXP($I$3*(COUNT($H$7:U$7)-5))),TREND($D59:$E59,$D$50:$E$50,U$7))</f>
        <v>0</v>
      </c>
      <c r="V59">
        <f>IF($F59="s-curve",$D59+($E59-$D59)*$I$2/(1+EXP($I$3*(COUNT($H$7:V$7)-5))),TREND($D59:$E59,$D$50:$E$50,V$7))</f>
        <v>0</v>
      </c>
      <c r="W59">
        <f>IF($F59="s-curve",$D59+($E59-$D59)*$I$2/(1+EXP($I$3*(COUNT($H$7:W$7)-5))),TREND($D59:$E59,$D$50:$E$50,W$7))</f>
        <v>0</v>
      </c>
      <c r="X59">
        <f>IF($F59="s-curve",$D59+($E59-$D59)*$I$2/(1+EXP($I$3*(COUNT($H$7:X$7)-5))),TREND($D59:$E59,$D$50:$E$50,X$7))</f>
        <v>0</v>
      </c>
      <c r="Y59">
        <f>IF($F59="s-curve",$D59+($E59-$D59)*$I$2/(1+EXP($I$3*(COUNT($H$7:Y$7)-5))),TREND($D59:$E59,$D$50:$E$50,Y$7))</f>
        <v>0</v>
      </c>
      <c r="Z59">
        <f>IF($F59="s-curve",$D59+($E59-$D59)*$I$2/(1+EXP($I$3*(COUNT($H$7:Z$7)-5))),TREND($D59:$E59,$D$50:$E$50,Z$7))</f>
        <v>0</v>
      </c>
      <c r="AA59">
        <f>IF($F59="s-curve",$D59+($E59-$D59)*$I$2/(1+EXP($I$3*(COUNT($H$7:AA$7)-5))),TREND($D59:$E59,$D$50:$E$50,AA$7))</f>
        <v>0</v>
      </c>
      <c r="AB59">
        <f>IF($F59="s-curve",$D59+($E59-$D59)*$I$2/(1+EXP($I$3*(COUNT($H$7:AB$7)-5))),TREND($D59:$E59,$D$50:$E$50,AB$7))</f>
        <v>0</v>
      </c>
      <c r="AC59">
        <f>IF($F59="s-curve",$D59+($E59-$D59)*$I$2/(1+EXP($I$3*(COUNT($H$7:AC$7)-5))),TREND($D59:$E59,$D$50:$E$50,AC$7))</f>
        <v>0</v>
      </c>
      <c r="AD59">
        <f>IF($F59="s-curve",$D59+($E59-$D59)*$I$2/(1+EXP($I$3*(COUNT($H$7:AD$7)-5))),TREND($D59:$E59,$D$50:$E$50,AD$7))</f>
        <v>0</v>
      </c>
      <c r="AE59">
        <f>IF($F59="s-curve",$D59+($E59-$D59)*$I$2/(1+EXP($I$3*(COUNT($H$7:AE$7)-5))),TREND($D59:$E59,$D$50:$E$50,AE$7))</f>
        <v>0</v>
      </c>
      <c r="AF59">
        <f>IF($F59="s-curve",$D59+($E59-$D59)*$I$2/(1+EXP($I$3*(COUNT($H$7:AF$7)-5))),TREND($D59:$E59,$D$50:$E$50,AF$7))</f>
        <v>0</v>
      </c>
      <c r="AG59">
        <f>IF($F59="s-curve",$D59+($E59-$D59)*$I$2/(1+EXP($I$3*(COUNT($H$7:AG$7)-5))),TREND($D59:$E59,$D$50:$E$50,AG$7))</f>
        <v>0</v>
      </c>
      <c r="AH59">
        <f>IF($F59="s-curve",$D59+($E59-$D59)*$I$2/(1+EXP($I$3*(COUNT($H$7:AH$7)-5))),TREND($D59:$E59,$D$50:$E$50,AH$7))</f>
        <v>0</v>
      </c>
      <c r="AI59">
        <f>IF($F59="s-curve",$D59+($E59-$D59)*$I$2/(1+EXP($I$3*(COUNT($H$7:AI$7)-5))),TREND($D59:$E59,$D$50:$E$50,AI$7))</f>
        <v>0</v>
      </c>
      <c r="AJ59">
        <f>IF($F59="s-curve",$D59+($E59-$D59)*$I$2/(1+EXP($I$3*(COUNT($H$7:AJ$7)-5))),TREND($D59:$E59,$D$50:$E$50,AJ$7))</f>
        <v>0</v>
      </c>
      <c r="AK59">
        <f>IF($F59="s-curve",$D59+($E59-$D59)*$I$2/(1+EXP($I$3*(COUNT($H$7:AK$7)-5))),TREND($D59:$E59,$D$50:$E$50,AK$7))</f>
        <v>0</v>
      </c>
      <c r="AL59">
        <f>IF($F59="s-curve",$D59+($E59-$D59)*$I$2/(1+EXP($I$3*(COUNT($H$7:AL$7)-5))),TREND($D59:$E59,$D$50:$E$50,AL$7))</f>
        <v>0</v>
      </c>
      <c r="AM59">
        <f>IF($F59="s-curve",$D59+($E59-$D59)*$I$2/(1+EXP($I$3*(COUNT($H$7:AM$7)-5))),TREND($D59:$E59,$D$50:$E$50,AM$7))</f>
        <v>0</v>
      </c>
      <c r="AN59">
        <f>IF($F59="s-curve",$D59+($E59-$D59)*$I$2/(1+EXP($I$3*(COUNT($H$7:AN$7)-5))),TREND($D59:$E59,$D$50:$E$50,AN$7))</f>
        <v>0</v>
      </c>
      <c r="AO59">
        <f>IF($F59="s-curve",$D59+($E59-$D59)*$I$2/(1+EXP($I$3*(COUNT($H$7:AO$7)-5))),TREND($D59:$E59,$D$50:$E$50,AO$7))</f>
        <v>0</v>
      </c>
      <c r="AP59">
        <f>IF($F59="s-curve",$D59+($E59-$D59)*$I$2/(1+EXP($I$3*(COUNT($H$7:AP$7)-5))),TREND($D59:$E59,$D$50:$E$50,AP$7))</f>
        <v>0</v>
      </c>
    </row>
    <row r="60" spans="1:42" x14ac:dyDescent="0.25">
      <c r="A60" s="13"/>
      <c r="C60" t="s">
        <v>4</v>
      </c>
      <c r="D60">
        <f>'SYVbT-freight'!D$5/SUM('SYVbT-freight'!B$5:H$5)</f>
        <v>0</v>
      </c>
      <c r="E60">
        <v>0</v>
      </c>
      <c r="F60" s="15" t="str">
        <f t="shared" si="6"/>
        <v>n/a</v>
      </c>
      <c r="H60" s="10">
        <f t="shared" si="7"/>
        <v>0</v>
      </c>
      <c r="I60">
        <f>IF($F60="s-curve",$D60+($E60-$D60)*$I$2/(1+EXP($I$3*(COUNT($H$7:I$7)-5))),TREND($D60:$E60,$D$50:$E$50,I$7))</f>
        <v>0</v>
      </c>
      <c r="J60">
        <f>IF($F60="s-curve",$D60+($E60-$D60)*$I$2/(1+EXP($I$3*(COUNT($H$7:J$7)-5))),TREND($D60:$E60,$D$50:$E$50,J$7))</f>
        <v>0</v>
      </c>
      <c r="K60">
        <f>IF($F60="s-curve",$D60+($E60-$D60)*$I$2/(1+EXP($I$3*(COUNT($H$7:K$7)-5))),TREND($D60:$E60,$D$50:$E$50,K$7))</f>
        <v>0</v>
      </c>
      <c r="L60">
        <f>IF($F60="s-curve",$D60+($E60-$D60)*$I$2/(1+EXP($I$3*(COUNT($H$7:L$7)-5))),TREND($D60:$E60,$D$50:$E$50,L$7))</f>
        <v>0</v>
      </c>
      <c r="M60">
        <f>IF($F60="s-curve",$D60+($E60-$D60)*$I$2/(1+EXP($I$3*(COUNT($H$7:M$7)-5))),TREND($D60:$E60,$D$50:$E$50,M$7))</f>
        <v>0</v>
      </c>
      <c r="N60">
        <f>IF($F60="s-curve",$D60+($E60-$D60)*$I$2/(1+EXP($I$3*(COUNT($H$7:N$7)-5))),TREND($D60:$E60,$D$50:$E$50,N$7))</f>
        <v>0</v>
      </c>
      <c r="O60">
        <f>IF($F60="s-curve",$D60+($E60-$D60)*$I$2/(1+EXP($I$3*(COUNT($H$7:O$7)-5))),TREND($D60:$E60,$D$50:$E$50,O$7))</f>
        <v>0</v>
      </c>
      <c r="P60">
        <f>IF($F60="s-curve",$D60+($E60-$D60)*$I$2/(1+EXP($I$3*(COUNT($H$7:P$7)-5))),TREND($D60:$E60,$D$50:$E$50,P$7))</f>
        <v>0</v>
      </c>
      <c r="Q60">
        <f>IF($F60="s-curve",$D60+($E60-$D60)*$I$2/(1+EXP($I$3*(COUNT($H$7:Q$7)-5))),TREND($D60:$E60,$D$50:$E$50,Q$7))</f>
        <v>0</v>
      </c>
      <c r="R60">
        <f>IF($F60="s-curve",$D60+($E60-$D60)*$I$2/(1+EXP($I$3*(COUNT($H$7:R$7)-5))),TREND($D60:$E60,$D$50:$E$50,R$7))</f>
        <v>0</v>
      </c>
      <c r="S60">
        <f>IF($F60="s-curve",$D60+($E60-$D60)*$I$2/(1+EXP($I$3*(COUNT($H$7:S$7)-5))),TREND($D60:$E60,$D$50:$E$50,S$7))</f>
        <v>0</v>
      </c>
      <c r="T60">
        <f>IF($F60="s-curve",$D60+($E60-$D60)*$I$2/(1+EXP($I$3*(COUNT($H$7:T$7)-5))),TREND($D60:$E60,$D$50:$E$50,T$7))</f>
        <v>0</v>
      </c>
      <c r="U60">
        <f>IF($F60="s-curve",$D60+($E60-$D60)*$I$2/(1+EXP($I$3*(COUNT($H$7:U$7)-5))),TREND($D60:$E60,$D$50:$E$50,U$7))</f>
        <v>0</v>
      </c>
      <c r="V60">
        <f>IF($F60="s-curve",$D60+($E60-$D60)*$I$2/(1+EXP($I$3*(COUNT($H$7:V$7)-5))),TREND($D60:$E60,$D$50:$E$50,V$7))</f>
        <v>0</v>
      </c>
      <c r="W60">
        <f>IF($F60="s-curve",$D60+($E60-$D60)*$I$2/(1+EXP($I$3*(COUNT($H$7:W$7)-5))),TREND($D60:$E60,$D$50:$E$50,W$7))</f>
        <v>0</v>
      </c>
      <c r="X60">
        <f>IF($F60="s-curve",$D60+($E60-$D60)*$I$2/(1+EXP($I$3*(COUNT($H$7:X$7)-5))),TREND($D60:$E60,$D$50:$E$50,X$7))</f>
        <v>0</v>
      </c>
      <c r="Y60">
        <f>IF($F60="s-curve",$D60+($E60-$D60)*$I$2/(1+EXP($I$3*(COUNT($H$7:Y$7)-5))),TREND($D60:$E60,$D$50:$E$50,Y$7))</f>
        <v>0</v>
      </c>
      <c r="Z60">
        <f>IF($F60="s-curve",$D60+($E60-$D60)*$I$2/(1+EXP($I$3*(COUNT($H$7:Z$7)-5))),TREND($D60:$E60,$D$50:$E$50,Z$7))</f>
        <v>0</v>
      </c>
      <c r="AA60">
        <f>IF($F60="s-curve",$D60+($E60-$D60)*$I$2/(1+EXP($I$3*(COUNT($H$7:AA$7)-5))),TREND($D60:$E60,$D$50:$E$50,AA$7))</f>
        <v>0</v>
      </c>
      <c r="AB60">
        <f>IF($F60="s-curve",$D60+($E60-$D60)*$I$2/(1+EXP($I$3*(COUNT($H$7:AB$7)-5))),TREND($D60:$E60,$D$50:$E$50,AB$7))</f>
        <v>0</v>
      </c>
      <c r="AC60">
        <f>IF($F60="s-curve",$D60+($E60-$D60)*$I$2/(1+EXP($I$3*(COUNT($H$7:AC$7)-5))),TREND($D60:$E60,$D$50:$E$50,AC$7))</f>
        <v>0</v>
      </c>
      <c r="AD60">
        <f>IF($F60="s-curve",$D60+($E60-$D60)*$I$2/(1+EXP($I$3*(COUNT($H$7:AD$7)-5))),TREND($D60:$E60,$D$50:$E$50,AD$7))</f>
        <v>0</v>
      </c>
      <c r="AE60">
        <f>IF($F60="s-curve",$D60+($E60-$D60)*$I$2/(1+EXP($I$3*(COUNT($H$7:AE$7)-5))),TREND($D60:$E60,$D$50:$E$50,AE$7))</f>
        <v>0</v>
      </c>
      <c r="AF60">
        <f>IF($F60="s-curve",$D60+($E60-$D60)*$I$2/(1+EXP($I$3*(COUNT($H$7:AF$7)-5))),TREND($D60:$E60,$D$50:$E$50,AF$7))</f>
        <v>0</v>
      </c>
      <c r="AG60">
        <f>IF($F60="s-curve",$D60+($E60-$D60)*$I$2/(1+EXP($I$3*(COUNT($H$7:AG$7)-5))),TREND($D60:$E60,$D$50:$E$50,AG$7))</f>
        <v>0</v>
      </c>
      <c r="AH60">
        <f>IF($F60="s-curve",$D60+($E60-$D60)*$I$2/(1+EXP($I$3*(COUNT($H$7:AH$7)-5))),TREND($D60:$E60,$D$50:$E$50,AH$7))</f>
        <v>0</v>
      </c>
      <c r="AI60">
        <f>IF($F60="s-curve",$D60+($E60-$D60)*$I$2/(1+EXP($I$3*(COUNT($H$7:AI$7)-5))),TREND($D60:$E60,$D$50:$E$50,AI$7))</f>
        <v>0</v>
      </c>
      <c r="AJ60">
        <f>IF($F60="s-curve",$D60+($E60-$D60)*$I$2/(1+EXP($I$3*(COUNT($H$7:AJ$7)-5))),TREND($D60:$E60,$D$50:$E$50,AJ$7))</f>
        <v>0</v>
      </c>
      <c r="AK60">
        <f>IF($F60="s-curve",$D60+($E60-$D60)*$I$2/(1+EXP($I$3*(COUNT($H$7:AK$7)-5))),TREND($D60:$E60,$D$50:$E$50,AK$7))</f>
        <v>0</v>
      </c>
      <c r="AL60">
        <f>IF($F60="s-curve",$D60+($E60-$D60)*$I$2/(1+EXP($I$3*(COUNT($H$7:AL$7)-5))),TREND($D60:$E60,$D$50:$E$50,AL$7))</f>
        <v>0</v>
      </c>
      <c r="AM60">
        <f>IF($F60="s-curve",$D60+($E60-$D60)*$I$2/(1+EXP($I$3*(COUNT($H$7:AM$7)-5))),TREND($D60:$E60,$D$50:$E$50,AM$7))</f>
        <v>0</v>
      </c>
      <c r="AN60">
        <f>IF($F60="s-curve",$D60+($E60-$D60)*$I$2/(1+EXP($I$3*(COUNT($H$7:AN$7)-5))),TREND($D60:$E60,$D$50:$E$50,AN$7))</f>
        <v>0</v>
      </c>
      <c r="AO60">
        <f>IF($F60="s-curve",$D60+($E60-$D60)*$I$2/(1+EXP($I$3*(COUNT($H$7:AO$7)-5))),TREND($D60:$E60,$D$50:$E$50,AO$7))</f>
        <v>0</v>
      </c>
      <c r="AP60">
        <f>IF($F60="s-curve",$D60+($E60-$D60)*$I$2/(1+EXP($I$3*(COUNT($H$7:AP$7)-5))),TREND($D60:$E60,$D$50:$E$50,AP$7))</f>
        <v>0</v>
      </c>
    </row>
    <row r="61" spans="1:42" x14ac:dyDescent="0.25">
      <c r="C61" t="s">
        <v>5</v>
      </c>
      <c r="D61">
        <f>'SYVbT-freight'!E$5/SUM('SYVbT-freight'!B$5:H$5)</f>
        <v>0.33066666666666644</v>
      </c>
      <c r="E61">
        <v>0.4</v>
      </c>
      <c r="F61" s="15" t="str">
        <f t="shared" si="6"/>
        <v>linear</v>
      </c>
      <c r="H61" s="10">
        <f t="shared" si="7"/>
        <v>0.33066666666666644</v>
      </c>
      <c r="I61">
        <f>IF($F61="s-curve",$D61+($E61-$D61)*$I$2/(1+EXP($I$3*(COUNT($H$7:I$7)-5))),TREND($D61:$E61,$D$50:$E$50,I$7))</f>
        <v>0.33561904761904948</v>
      </c>
      <c r="J61">
        <f>IF($F61="s-curve",$D61+($E61-$D61)*$I$2/(1+EXP($I$3*(COUNT($H$7:J$7)-5))),TREND($D61:$E61,$D$50:$E$50,J$7))</f>
        <v>0.34057142857142964</v>
      </c>
      <c r="K61">
        <f>IF($F61="s-curve",$D61+($E61-$D61)*$I$2/(1+EXP($I$3*(COUNT($H$7:K$7)-5))),TREND($D61:$E61,$D$50:$E$50,K$7))</f>
        <v>0.34552380952381156</v>
      </c>
      <c r="L61">
        <f>IF($F61="s-curve",$D61+($E61-$D61)*$I$2/(1+EXP($I$3*(COUNT($H$7:L$7)-5))),TREND($D61:$E61,$D$50:$E$50,L$7))</f>
        <v>0.35047619047619172</v>
      </c>
      <c r="M61">
        <f>IF($F61="s-curve",$D61+($E61-$D61)*$I$2/(1+EXP($I$3*(COUNT($H$7:M$7)-5))),TREND($D61:$E61,$D$50:$E$50,M$7))</f>
        <v>0.35542857142857365</v>
      </c>
      <c r="N61">
        <f>IF($F61="s-curve",$D61+($E61-$D61)*$I$2/(1+EXP($I$3*(COUNT($H$7:N$7)-5))),TREND($D61:$E61,$D$50:$E$50,N$7))</f>
        <v>0.3603809523809538</v>
      </c>
      <c r="O61">
        <f>IF($F61="s-curve",$D61+($E61-$D61)*$I$2/(1+EXP($I$3*(COUNT($H$7:O$7)-5))),TREND($D61:$E61,$D$50:$E$50,O$7))</f>
        <v>0.36533333333333395</v>
      </c>
      <c r="P61">
        <f>IF($F61="s-curve",$D61+($E61-$D61)*$I$2/(1+EXP($I$3*(COUNT($H$7:P$7)-5))),TREND($D61:$E61,$D$50:$E$50,P$7))</f>
        <v>0.37028571428571588</v>
      </c>
      <c r="Q61">
        <f>IF($F61="s-curve",$D61+($E61-$D61)*$I$2/(1+EXP($I$3*(COUNT($H$7:Q$7)-5))),TREND($D61:$E61,$D$50:$E$50,Q$7))</f>
        <v>0.37523809523809604</v>
      </c>
      <c r="R61">
        <f>IF($F61="s-curve",$D61+($E61-$D61)*$I$2/(1+EXP($I$3*(COUNT($H$7:R$7)-5))),TREND($D61:$E61,$D$50:$E$50,R$7))</f>
        <v>0.38019047619047797</v>
      </c>
      <c r="S61">
        <f>IF($F61="s-curve",$D61+($E61-$D61)*$I$2/(1+EXP($I$3*(COUNT($H$7:S$7)-5))),TREND($D61:$E61,$D$50:$E$50,S$7))</f>
        <v>0.38514285714285812</v>
      </c>
      <c r="T61">
        <f>IF($F61="s-curve",$D61+($E61-$D61)*$I$2/(1+EXP($I$3*(COUNT($H$7:T$7)-5))),TREND($D61:$E61,$D$50:$E$50,T$7))</f>
        <v>0.39009523809524005</v>
      </c>
      <c r="U61">
        <f>IF($F61="s-curve",$D61+($E61-$D61)*$I$2/(1+EXP($I$3*(COUNT($H$7:U$7)-5))),TREND($D61:$E61,$D$50:$E$50,U$7))</f>
        <v>0.3950476190476202</v>
      </c>
      <c r="V61">
        <f>IF($F61="s-curve",$D61+($E61-$D61)*$I$2/(1+EXP($I$3*(COUNT($H$7:V$7)-5))),TREND($D61:$E61,$D$50:$E$50,V$7))</f>
        <v>0.40000000000000213</v>
      </c>
      <c r="W61">
        <f>IF($F61="s-curve",$D61+($E61-$D61)*$I$2/(1+EXP($I$3*(COUNT($H$7:W$7)-5))),TREND($D61:$E61,$D$50:$E$50,W$7))</f>
        <v>0.40495238095238228</v>
      </c>
      <c r="X61">
        <f>IF($F61="s-curve",$D61+($E61-$D61)*$I$2/(1+EXP($I$3*(COUNT($H$7:X$7)-5))),TREND($D61:$E61,$D$50:$E$50,X$7))</f>
        <v>0.40990476190476421</v>
      </c>
      <c r="Y61">
        <f>IF($F61="s-curve",$D61+($E61-$D61)*$I$2/(1+EXP($I$3*(COUNT($H$7:Y$7)-5))),TREND($D61:$E61,$D$50:$E$50,Y$7))</f>
        <v>0.41485714285714437</v>
      </c>
      <c r="Z61">
        <f>IF($F61="s-curve",$D61+($E61-$D61)*$I$2/(1+EXP($I$3*(COUNT($H$7:Z$7)-5))),TREND($D61:$E61,$D$50:$E$50,Z$7))</f>
        <v>0.4198095238095263</v>
      </c>
      <c r="AA61">
        <f>IF($F61="s-curve",$D61+($E61-$D61)*$I$2/(1+EXP($I$3*(COUNT($H$7:AA$7)-5))),TREND($D61:$E61,$D$50:$E$50,AA$7))</f>
        <v>0.42476190476190645</v>
      </c>
      <c r="AB61">
        <f>IF($F61="s-curve",$D61+($E61-$D61)*$I$2/(1+EXP($I$3*(COUNT($H$7:AB$7)-5))),TREND($D61:$E61,$D$50:$E$50,AB$7))</f>
        <v>0.4297142857142866</v>
      </c>
      <c r="AC61">
        <f>IF($F61="s-curve",$D61+($E61-$D61)*$I$2/(1+EXP($I$3*(COUNT($H$7:AC$7)-5))),TREND($D61:$E61,$D$50:$E$50,AC$7))</f>
        <v>0.43466666666666853</v>
      </c>
      <c r="AD61">
        <f>IF($F61="s-curve",$D61+($E61-$D61)*$I$2/(1+EXP($I$3*(COUNT($H$7:AD$7)-5))),TREND($D61:$E61,$D$50:$E$50,AD$7))</f>
        <v>0.43961904761904869</v>
      </c>
      <c r="AE61">
        <f>IF($F61="s-curve",$D61+($E61-$D61)*$I$2/(1+EXP($I$3*(COUNT($H$7:AE$7)-5))),TREND($D61:$E61,$D$50:$E$50,AE$7))</f>
        <v>0.44457142857143062</v>
      </c>
      <c r="AF61">
        <f>IF($F61="s-curve",$D61+($E61-$D61)*$I$2/(1+EXP($I$3*(COUNT($H$7:AF$7)-5))),TREND($D61:$E61,$D$50:$E$50,AF$7))</f>
        <v>0.44952380952381077</v>
      </c>
      <c r="AG61">
        <f>IF($F61="s-curve",$D61+($E61-$D61)*$I$2/(1+EXP($I$3*(COUNT($H$7:AG$7)-5))),TREND($D61:$E61,$D$50:$E$50,AG$7))</f>
        <v>0.4544761904761927</v>
      </c>
      <c r="AH61">
        <f>IF($F61="s-curve",$D61+($E61-$D61)*$I$2/(1+EXP($I$3*(COUNT($H$7:AH$7)-5))),TREND($D61:$E61,$D$50:$E$50,AH$7))</f>
        <v>0.45942857142857285</v>
      </c>
      <c r="AI61">
        <f>IF($F61="s-curve",$D61+($E61-$D61)*$I$2/(1+EXP($I$3*(COUNT($H$7:AI$7)-5))),TREND($D61:$E61,$D$50:$E$50,AI$7))</f>
        <v>0.46438095238095478</v>
      </c>
      <c r="AJ61">
        <f>IF($F61="s-curve",$D61+($E61-$D61)*$I$2/(1+EXP($I$3*(COUNT($H$7:AJ$7)-5))),TREND($D61:$E61,$D$50:$E$50,AJ$7))</f>
        <v>0.46933333333333493</v>
      </c>
      <c r="AK61">
        <f>IF($F61="s-curve",$D61+($E61-$D61)*$I$2/(1+EXP($I$3*(COUNT($H$7:AK$7)-5))),TREND($D61:$E61,$D$50:$E$50,AK$7))</f>
        <v>0.47428571428571686</v>
      </c>
      <c r="AL61">
        <f>IF($F61="s-curve",$D61+($E61-$D61)*$I$2/(1+EXP($I$3*(COUNT($H$7:AL$7)-5))),TREND($D61:$E61,$D$50:$E$50,AL$7))</f>
        <v>0.47923809523809702</v>
      </c>
      <c r="AM61">
        <f>IF($F61="s-curve",$D61+($E61-$D61)*$I$2/(1+EXP($I$3*(COUNT($H$7:AM$7)-5))),TREND($D61:$E61,$D$50:$E$50,AM$7))</f>
        <v>0.48419047619047895</v>
      </c>
      <c r="AN61">
        <f>IF($F61="s-curve",$D61+($E61-$D61)*$I$2/(1+EXP($I$3*(COUNT($H$7:AN$7)-5))),TREND($D61:$E61,$D$50:$E$50,AN$7))</f>
        <v>0.4891428571428591</v>
      </c>
      <c r="AO61">
        <f>IF($F61="s-curve",$D61+($E61-$D61)*$I$2/(1+EXP($I$3*(COUNT($H$7:AO$7)-5))),TREND($D61:$E61,$D$50:$E$50,AO$7))</f>
        <v>0.49409523809523925</v>
      </c>
      <c r="AP61">
        <f>IF($F61="s-curve",$D61+($E61-$D61)*$I$2/(1+EXP($I$3*(COUNT($H$7:AP$7)-5))),TREND($D61:$E61,$D$50:$E$50,AP$7))</f>
        <v>0.49904761904762118</v>
      </c>
    </row>
    <row r="62" spans="1:42" x14ac:dyDescent="0.25">
      <c r="C62" t="s">
        <v>6</v>
      </c>
      <c r="D62">
        <f>'SYVbT-freight'!F$5/SUM('SYVbT-freight'!B$5:H$5)</f>
        <v>0</v>
      </c>
      <c r="E62">
        <v>0</v>
      </c>
      <c r="F62" s="15" t="str">
        <f t="shared" si="6"/>
        <v>n/a</v>
      </c>
      <c r="H62" s="10">
        <f t="shared" si="7"/>
        <v>0</v>
      </c>
      <c r="I62">
        <f>IF($F62="s-curve",$D62+($E62-$D62)*$I$2/(1+EXP($I$3*(COUNT($H$7:I$7)-5))),TREND($D62:$E62,$D$50:$E$50,I$7))</f>
        <v>0</v>
      </c>
      <c r="J62">
        <f>IF($F62="s-curve",$D62+($E62-$D62)*$I$2/(1+EXP($I$3*(COUNT($H$7:J$7)-5))),TREND($D62:$E62,$D$50:$E$50,J$7))</f>
        <v>0</v>
      </c>
      <c r="K62">
        <f>IF($F62="s-curve",$D62+($E62-$D62)*$I$2/(1+EXP($I$3*(COUNT($H$7:K$7)-5))),TREND($D62:$E62,$D$50:$E$50,K$7))</f>
        <v>0</v>
      </c>
      <c r="L62">
        <f>IF($F62="s-curve",$D62+($E62-$D62)*$I$2/(1+EXP($I$3*(COUNT($H$7:L$7)-5))),TREND($D62:$E62,$D$50:$E$50,L$7))</f>
        <v>0</v>
      </c>
      <c r="M62">
        <f>IF($F62="s-curve",$D62+($E62-$D62)*$I$2/(1+EXP($I$3*(COUNT($H$7:M$7)-5))),TREND($D62:$E62,$D$50:$E$50,M$7))</f>
        <v>0</v>
      </c>
      <c r="N62">
        <f>IF($F62="s-curve",$D62+($E62-$D62)*$I$2/(1+EXP($I$3*(COUNT($H$7:N$7)-5))),TREND($D62:$E62,$D$50:$E$50,N$7))</f>
        <v>0</v>
      </c>
      <c r="O62">
        <f>IF($F62="s-curve",$D62+($E62-$D62)*$I$2/(1+EXP($I$3*(COUNT($H$7:O$7)-5))),TREND($D62:$E62,$D$50:$E$50,O$7))</f>
        <v>0</v>
      </c>
      <c r="P62">
        <f>IF($F62="s-curve",$D62+($E62-$D62)*$I$2/(1+EXP($I$3*(COUNT($H$7:P$7)-5))),TREND($D62:$E62,$D$50:$E$50,P$7))</f>
        <v>0</v>
      </c>
      <c r="Q62">
        <f>IF($F62="s-curve",$D62+($E62-$D62)*$I$2/(1+EXP($I$3*(COUNT($H$7:Q$7)-5))),TREND($D62:$E62,$D$50:$E$50,Q$7))</f>
        <v>0</v>
      </c>
      <c r="R62">
        <f>IF($F62="s-curve",$D62+($E62-$D62)*$I$2/(1+EXP($I$3*(COUNT($H$7:R$7)-5))),TREND($D62:$E62,$D$50:$E$50,R$7))</f>
        <v>0</v>
      </c>
      <c r="S62">
        <f>IF($F62="s-curve",$D62+($E62-$D62)*$I$2/(1+EXP($I$3*(COUNT($H$7:S$7)-5))),TREND($D62:$E62,$D$50:$E$50,S$7))</f>
        <v>0</v>
      </c>
      <c r="T62">
        <f>IF($F62="s-curve",$D62+($E62-$D62)*$I$2/(1+EXP($I$3*(COUNT($H$7:T$7)-5))),TREND($D62:$E62,$D$50:$E$50,T$7))</f>
        <v>0</v>
      </c>
      <c r="U62">
        <f>IF($F62="s-curve",$D62+($E62-$D62)*$I$2/(1+EXP($I$3*(COUNT($H$7:U$7)-5))),TREND($D62:$E62,$D$50:$E$50,U$7))</f>
        <v>0</v>
      </c>
      <c r="V62">
        <f>IF($F62="s-curve",$D62+($E62-$D62)*$I$2/(1+EXP($I$3*(COUNT($H$7:V$7)-5))),TREND($D62:$E62,$D$50:$E$50,V$7))</f>
        <v>0</v>
      </c>
      <c r="W62">
        <f>IF($F62="s-curve",$D62+($E62-$D62)*$I$2/(1+EXP($I$3*(COUNT($H$7:W$7)-5))),TREND($D62:$E62,$D$50:$E$50,W$7))</f>
        <v>0</v>
      </c>
      <c r="X62">
        <f>IF($F62="s-curve",$D62+($E62-$D62)*$I$2/(1+EXP($I$3*(COUNT($H$7:X$7)-5))),TREND($D62:$E62,$D$50:$E$50,X$7))</f>
        <v>0</v>
      </c>
      <c r="Y62">
        <f>IF($F62="s-curve",$D62+($E62-$D62)*$I$2/(1+EXP($I$3*(COUNT($H$7:Y$7)-5))),TREND($D62:$E62,$D$50:$E$50,Y$7))</f>
        <v>0</v>
      </c>
      <c r="Z62">
        <f>IF($F62="s-curve",$D62+($E62-$D62)*$I$2/(1+EXP($I$3*(COUNT($H$7:Z$7)-5))),TREND($D62:$E62,$D$50:$E$50,Z$7))</f>
        <v>0</v>
      </c>
      <c r="AA62">
        <f>IF($F62="s-curve",$D62+($E62-$D62)*$I$2/(1+EXP($I$3*(COUNT($H$7:AA$7)-5))),TREND($D62:$E62,$D$50:$E$50,AA$7))</f>
        <v>0</v>
      </c>
      <c r="AB62">
        <f>IF($F62="s-curve",$D62+($E62-$D62)*$I$2/(1+EXP($I$3*(COUNT($H$7:AB$7)-5))),TREND($D62:$E62,$D$50:$E$50,AB$7))</f>
        <v>0</v>
      </c>
      <c r="AC62">
        <f>IF($F62="s-curve",$D62+($E62-$D62)*$I$2/(1+EXP($I$3*(COUNT($H$7:AC$7)-5))),TREND($D62:$E62,$D$50:$E$50,AC$7))</f>
        <v>0</v>
      </c>
      <c r="AD62">
        <f>IF($F62="s-curve",$D62+($E62-$D62)*$I$2/(1+EXP($I$3*(COUNT($H$7:AD$7)-5))),TREND($D62:$E62,$D$50:$E$50,AD$7))</f>
        <v>0</v>
      </c>
      <c r="AE62">
        <f>IF($F62="s-curve",$D62+($E62-$D62)*$I$2/(1+EXP($I$3*(COUNT($H$7:AE$7)-5))),TREND($D62:$E62,$D$50:$E$50,AE$7))</f>
        <v>0</v>
      </c>
      <c r="AF62">
        <f>IF($F62="s-curve",$D62+($E62-$D62)*$I$2/(1+EXP($I$3*(COUNT($H$7:AF$7)-5))),TREND($D62:$E62,$D$50:$E$50,AF$7))</f>
        <v>0</v>
      </c>
      <c r="AG62">
        <f>IF($F62="s-curve",$D62+($E62-$D62)*$I$2/(1+EXP($I$3*(COUNT($H$7:AG$7)-5))),TREND($D62:$E62,$D$50:$E$50,AG$7))</f>
        <v>0</v>
      </c>
      <c r="AH62">
        <f>IF($F62="s-curve",$D62+($E62-$D62)*$I$2/(1+EXP($I$3*(COUNT($H$7:AH$7)-5))),TREND($D62:$E62,$D$50:$E$50,AH$7))</f>
        <v>0</v>
      </c>
      <c r="AI62">
        <f>IF($F62="s-curve",$D62+($E62-$D62)*$I$2/(1+EXP($I$3*(COUNT($H$7:AI$7)-5))),TREND($D62:$E62,$D$50:$E$50,AI$7))</f>
        <v>0</v>
      </c>
      <c r="AJ62">
        <f>IF($F62="s-curve",$D62+($E62-$D62)*$I$2/(1+EXP($I$3*(COUNT($H$7:AJ$7)-5))),TREND($D62:$E62,$D$50:$E$50,AJ$7))</f>
        <v>0</v>
      </c>
      <c r="AK62">
        <f>IF($F62="s-curve",$D62+($E62-$D62)*$I$2/(1+EXP($I$3*(COUNT($H$7:AK$7)-5))),TREND($D62:$E62,$D$50:$E$50,AK$7))</f>
        <v>0</v>
      </c>
      <c r="AL62">
        <f>IF($F62="s-curve",$D62+($E62-$D62)*$I$2/(1+EXP($I$3*(COUNT($H$7:AL$7)-5))),TREND($D62:$E62,$D$50:$E$50,AL$7))</f>
        <v>0</v>
      </c>
      <c r="AM62">
        <f>IF($F62="s-curve",$D62+($E62-$D62)*$I$2/(1+EXP($I$3*(COUNT($H$7:AM$7)-5))),TREND($D62:$E62,$D$50:$E$50,AM$7))</f>
        <v>0</v>
      </c>
      <c r="AN62">
        <f>IF($F62="s-curve",$D62+($E62-$D62)*$I$2/(1+EXP($I$3*(COUNT($H$7:AN$7)-5))),TREND($D62:$E62,$D$50:$E$50,AN$7))</f>
        <v>0</v>
      </c>
      <c r="AO62">
        <f>IF($F62="s-curve",$D62+($E62-$D62)*$I$2/(1+EXP($I$3*(COUNT($H$7:AO$7)-5))),TREND($D62:$E62,$D$50:$E$50,AO$7))</f>
        <v>0</v>
      </c>
      <c r="AP62">
        <f>IF($F62="s-curve",$D62+($E62-$D62)*$I$2/(1+EXP($I$3*(COUNT($H$7:AP$7)-5))),TREND($D62:$E62,$D$50:$E$50,AP$7))</f>
        <v>0</v>
      </c>
    </row>
    <row r="63" spans="1:42" x14ac:dyDescent="0.25">
      <c r="A63" s="13"/>
      <c r="B63" s="13"/>
      <c r="C63" s="31" t="s">
        <v>63</v>
      </c>
      <c r="D63" s="13">
        <f>'SYVbT-freight'!G$5/SUM('SYVbT-freight'!B$5:H$5)</f>
        <v>0</v>
      </c>
      <c r="E63" s="13">
        <v>0</v>
      </c>
      <c r="F63" s="34" t="str">
        <f t="shared" si="6"/>
        <v>n/a</v>
      </c>
      <c r="H63" s="10">
        <f t="shared" si="7"/>
        <v>0</v>
      </c>
      <c r="I63">
        <f>IF($F63="s-curve",$D63+($E63-$D63)*$I$2/(1+EXP($I$3*(COUNT($H$7:I$7)-5))),TREND($D63:$E63,$D$50:$E$50,I$7))</f>
        <v>0</v>
      </c>
      <c r="J63">
        <f>IF($F63="s-curve",$D63+($E63-$D63)*$I$2/(1+EXP($I$3*(COUNT($H$7:J$7)-5))),TREND($D63:$E63,$D$50:$E$50,J$7))</f>
        <v>0</v>
      </c>
      <c r="K63">
        <f>IF($F63="s-curve",$D63+($E63-$D63)*$I$2/(1+EXP($I$3*(COUNT($H$7:K$7)-5))),TREND($D63:$E63,$D$50:$E$50,K$7))</f>
        <v>0</v>
      </c>
      <c r="L63">
        <f>IF($F63="s-curve",$D63+($E63-$D63)*$I$2/(1+EXP($I$3*(COUNT($H$7:L$7)-5))),TREND($D63:$E63,$D$50:$E$50,L$7))</f>
        <v>0</v>
      </c>
      <c r="M63">
        <f>IF($F63="s-curve",$D63+($E63-$D63)*$I$2/(1+EXP($I$3*(COUNT($H$7:M$7)-5))),TREND($D63:$E63,$D$50:$E$50,M$7))</f>
        <v>0</v>
      </c>
      <c r="N63">
        <f>IF($F63="s-curve",$D63+($E63-$D63)*$I$2/(1+EXP($I$3*(COUNT($H$7:N$7)-5))),TREND($D63:$E63,$D$50:$E$50,N$7))</f>
        <v>0</v>
      </c>
      <c r="O63">
        <f>IF($F63="s-curve",$D63+($E63-$D63)*$I$2/(1+EXP($I$3*(COUNT($H$7:O$7)-5))),TREND($D63:$E63,$D$50:$E$50,O$7))</f>
        <v>0</v>
      </c>
      <c r="P63">
        <f>IF($F63="s-curve",$D63+($E63-$D63)*$I$2/(1+EXP($I$3*(COUNT($H$7:P$7)-5))),TREND($D63:$E63,$D$50:$E$50,P$7))</f>
        <v>0</v>
      </c>
      <c r="Q63">
        <f>IF($F63="s-curve",$D63+($E63-$D63)*$I$2/(1+EXP($I$3*(COUNT($H$7:Q$7)-5))),TREND($D63:$E63,$D$50:$E$50,Q$7))</f>
        <v>0</v>
      </c>
      <c r="R63">
        <f>IF($F63="s-curve",$D63+($E63-$D63)*$I$2/(1+EXP($I$3*(COUNT($H$7:R$7)-5))),TREND($D63:$E63,$D$50:$E$50,R$7))</f>
        <v>0</v>
      </c>
      <c r="S63">
        <f>IF($F63="s-curve",$D63+($E63-$D63)*$I$2/(1+EXP($I$3*(COUNT($H$7:S$7)-5))),TREND($D63:$E63,$D$50:$E$50,S$7))</f>
        <v>0</v>
      </c>
      <c r="T63">
        <f>IF($F63="s-curve",$D63+($E63-$D63)*$I$2/(1+EXP($I$3*(COUNT($H$7:T$7)-5))),TREND($D63:$E63,$D$50:$E$50,T$7))</f>
        <v>0</v>
      </c>
      <c r="U63">
        <f>IF($F63="s-curve",$D63+($E63-$D63)*$I$2/(1+EXP($I$3*(COUNT($H$7:U$7)-5))),TREND($D63:$E63,$D$50:$E$50,U$7))</f>
        <v>0</v>
      </c>
      <c r="V63">
        <f>IF($F63="s-curve",$D63+($E63-$D63)*$I$2/(1+EXP($I$3*(COUNT($H$7:V$7)-5))),TREND($D63:$E63,$D$50:$E$50,V$7))</f>
        <v>0</v>
      </c>
      <c r="W63">
        <f>IF($F63="s-curve",$D63+($E63-$D63)*$I$2/(1+EXP($I$3*(COUNT($H$7:W$7)-5))),TREND($D63:$E63,$D$50:$E$50,W$7))</f>
        <v>0</v>
      </c>
      <c r="X63">
        <f>IF($F63="s-curve",$D63+($E63-$D63)*$I$2/(1+EXP($I$3*(COUNT($H$7:X$7)-5))),TREND($D63:$E63,$D$50:$E$50,X$7))</f>
        <v>0</v>
      </c>
      <c r="Y63">
        <f>IF($F63="s-curve",$D63+($E63-$D63)*$I$2/(1+EXP($I$3*(COUNT($H$7:Y$7)-5))),TREND($D63:$E63,$D$50:$E$50,Y$7))</f>
        <v>0</v>
      </c>
      <c r="Z63">
        <f>IF($F63="s-curve",$D63+($E63-$D63)*$I$2/(1+EXP($I$3*(COUNT($H$7:Z$7)-5))),TREND($D63:$E63,$D$50:$E$50,Z$7))</f>
        <v>0</v>
      </c>
      <c r="AA63">
        <f>IF($F63="s-curve",$D63+($E63-$D63)*$I$2/(1+EXP($I$3*(COUNT($H$7:AA$7)-5))),TREND($D63:$E63,$D$50:$E$50,AA$7))</f>
        <v>0</v>
      </c>
      <c r="AB63">
        <f>IF($F63="s-curve",$D63+($E63-$D63)*$I$2/(1+EXP($I$3*(COUNT($H$7:AB$7)-5))),TREND($D63:$E63,$D$50:$E$50,AB$7))</f>
        <v>0</v>
      </c>
      <c r="AC63">
        <f>IF($F63="s-curve",$D63+($E63-$D63)*$I$2/(1+EXP($I$3*(COUNT($H$7:AC$7)-5))),TREND($D63:$E63,$D$50:$E$50,AC$7))</f>
        <v>0</v>
      </c>
      <c r="AD63">
        <f>IF($F63="s-curve",$D63+($E63-$D63)*$I$2/(1+EXP($I$3*(COUNT($H$7:AD$7)-5))),TREND($D63:$E63,$D$50:$E$50,AD$7))</f>
        <v>0</v>
      </c>
      <c r="AE63">
        <f>IF($F63="s-curve",$D63+($E63-$D63)*$I$2/(1+EXP($I$3*(COUNT($H$7:AE$7)-5))),TREND($D63:$E63,$D$50:$E$50,AE$7))</f>
        <v>0</v>
      </c>
      <c r="AF63">
        <f>IF($F63="s-curve",$D63+($E63-$D63)*$I$2/(1+EXP($I$3*(COUNT($H$7:AF$7)-5))),TREND($D63:$E63,$D$50:$E$50,AF$7))</f>
        <v>0</v>
      </c>
      <c r="AG63">
        <f>IF($F63="s-curve",$D63+($E63-$D63)*$I$2/(1+EXP($I$3*(COUNT($H$7:AG$7)-5))),TREND($D63:$E63,$D$50:$E$50,AG$7))</f>
        <v>0</v>
      </c>
      <c r="AH63">
        <f>IF($F63="s-curve",$D63+($E63-$D63)*$I$2/(1+EXP($I$3*(COUNT($H$7:AH$7)-5))),TREND($D63:$E63,$D$50:$E$50,AH$7))</f>
        <v>0</v>
      </c>
      <c r="AI63">
        <f>IF($F63="s-curve",$D63+($E63-$D63)*$I$2/(1+EXP($I$3*(COUNT($H$7:AI$7)-5))),TREND($D63:$E63,$D$50:$E$50,AI$7))</f>
        <v>0</v>
      </c>
      <c r="AJ63">
        <f>IF($F63="s-curve",$D63+($E63-$D63)*$I$2/(1+EXP($I$3*(COUNT($H$7:AJ$7)-5))),TREND($D63:$E63,$D$50:$E$50,AJ$7))</f>
        <v>0</v>
      </c>
      <c r="AK63">
        <f>IF($F63="s-curve",$D63+($E63-$D63)*$I$2/(1+EXP($I$3*(COUNT($H$7:AK$7)-5))),TREND($D63:$E63,$D$50:$E$50,AK$7))</f>
        <v>0</v>
      </c>
      <c r="AL63">
        <f>IF($F63="s-curve",$D63+($E63-$D63)*$I$2/(1+EXP($I$3*(COUNT($H$7:AL$7)-5))),TREND($D63:$E63,$D$50:$E$50,AL$7))</f>
        <v>0</v>
      </c>
      <c r="AM63">
        <f>IF($F63="s-curve",$D63+($E63-$D63)*$I$2/(1+EXP($I$3*(COUNT($H$7:AM$7)-5))),TREND($D63:$E63,$D$50:$E$50,AM$7))</f>
        <v>0</v>
      </c>
      <c r="AN63">
        <f>IF($F63="s-curve",$D63+($E63-$D63)*$I$2/(1+EXP($I$3*(COUNT($H$7:AN$7)-5))),TREND($D63:$E63,$D$50:$E$50,AN$7))</f>
        <v>0</v>
      </c>
      <c r="AO63">
        <f>IF($F63="s-curve",$D63+($E63-$D63)*$I$2/(1+EXP($I$3*(COUNT($H$7:AO$7)-5))),TREND($D63:$E63,$D$50:$E$50,AO$7))</f>
        <v>0</v>
      </c>
      <c r="AP63">
        <f>IF($F63="s-curve",$D63+($E63-$D63)*$I$2/(1+EXP($I$3*(COUNT($H$7:AP$7)-5))),TREND($D63:$E63,$D$50:$E$50,AP$7))</f>
        <v>0</v>
      </c>
    </row>
    <row r="64" spans="1:42" ht="15.75" thickBot="1" x14ac:dyDescent="0.3">
      <c r="A64" s="6"/>
      <c r="B64" s="6"/>
      <c r="C64" s="35" t="s">
        <v>64</v>
      </c>
      <c r="D64" s="6">
        <f>'SYVbT-freight'!H$5/SUM('SYVbT-freight'!B$5:H$5)</f>
        <v>0</v>
      </c>
      <c r="E64" s="6">
        <v>0</v>
      </c>
      <c r="F64" s="16" t="str">
        <f t="shared" si="6"/>
        <v>n/a</v>
      </c>
      <c r="H64" s="10">
        <f t="shared" si="7"/>
        <v>0</v>
      </c>
      <c r="I64">
        <f>IF($F64="s-curve",$D64+($E64-$D64)*$I$2/(1+EXP($I$3*(COUNT($H$7:I$7)-5))),TREND($D64:$E64,$D$50:$E$50,I$7))</f>
        <v>0</v>
      </c>
      <c r="J64">
        <f>IF($F64="s-curve",$D64+($E64-$D64)*$I$2/(1+EXP($I$3*(COUNT($H$7:J$7)-5))),TREND($D64:$E64,$D$50:$E$50,J$7))</f>
        <v>0</v>
      </c>
      <c r="K64">
        <f>IF($F64="s-curve",$D64+($E64-$D64)*$I$2/(1+EXP($I$3*(COUNT($H$7:K$7)-5))),TREND($D64:$E64,$D$50:$E$50,K$7))</f>
        <v>0</v>
      </c>
      <c r="L64">
        <f>IF($F64="s-curve",$D64+($E64-$D64)*$I$2/(1+EXP($I$3*(COUNT($H$7:L$7)-5))),TREND($D64:$E64,$D$50:$E$50,L$7))</f>
        <v>0</v>
      </c>
      <c r="M64">
        <f>IF($F64="s-curve",$D64+($E64-$D64)*$I$2/(1+EXP($I$3*(COUNT($H$7:M$7)-5))),TREND($D64:$E64,$D$50:$E$50,M$7))</f>
        <v>0</v>
      </c>
      <c r="N64">
        <f>IF($F64="s-curve",$D64+($E64-$D64)*$I$2/(1+EXP($I$3*(COUNT($H$7:N$7)-5))),TREND($D64:$E64,$D$50:$E$50,N$7))</f>
        <v>0</v>
      </c>
      <c r="O64">
        <f>IF($F64="s-curve",$D64+($E64-$D64)*$I$2/(1+EXP($I$3*(COUNT($H$7:O$7)-5))),TREND($D64:$E64,$D$50:$E$50,O$7))</f>
        <v>0</v>
      </c>
      <c r="P64">
        <f>IF($F64="s-curve",$D64+($E64-$D64)*$I$2/(1+EXP($I$3*(COUNT($H$7:P$7)-5))),TREND($D64:$E64,$D$50:$E$50,P$7))</f>
        <v>0</v>
      </c>
      <c r="Q64">
        <f>IF($F64="s-curve",$D64+($E64-$D64)*$I$2/(1+EXP($I$3*(COUNT($H$7:Q$7)-5))),TREND($D64:$E64,$D$50:$E$50,Q$7))</f>
        <v>0</v>
      </c>
      <c r="R64">
        <f>IF($F64="s-curve",$D64+($E64-$D64)*$I$2/(1+EXP($I$3*(COUNT($H$7:R$7)-5))),TREND($D64:$E64,$D$50:$E$50,R$7))</f>
        <v>0</v>
      </c>
      <c r="S64">
        <f>IF($F64="s-curve",$D64+($E64-$D64)*$I$2/(1+EXP($I$3*(COUNT($H$7:S$7)-5))),TREND($D64:$E64,$D$50:$E$50,S$7))</f>
        <v>0</v>
      </c>
      <c r="T64">
        <f>IF($F64="s-curve",$D64+($E64-$D64)*$I$2/(1+EXP($I$3*(COUNT($H$7:T$7)-5))),TREND($D64:$E64,$D$50:$E$50,T$7))</f>
        <v>0</v>
      </c>
      <c r="U64">
        <f>IF($F64="s-curve",$D64+($E64-$D64)*$I$2/(1+EXP($I$3*(COUNT($H$7:U$7)-5))),TREND($D64:$E64,$D$50:$E$50,U$7))</f>
        <v>0</v>
      </c>
      <c r="V64">
        <f>IF($F64="s-curve",$D64+($E64-$D64)*$I$2/(1+EXP($I$3*(COUNT($H$7:V$7)-5))),TREND($D64:$E64,$D$50:$E$50,V$7))</f>
        <v>0</v>
      </c>
      <c r="W64">
        <f>IF($F64="s-curve",$D64+($E64-$D64)*$I$2/(1+EXP($I$3*(COUNT($H$7:W$7)-5))),TREND($D64:$E64,$D$50:$E$50,W$7))</f>
        <v>0</v>
      </c>
      <c r="X64">
        <f>IF($F64="s-curve",$D64+($E64-$D64)*$I$2/(1+EXP($I$3*(COUNT($H$7:X$7)-5))),TREND($D64:$E64,$D$50:$E$50,X$7))</f>
        <v>0</v>
      </c>
      <c r="Y64">
        <f>IF($F64="s-curve",$D64+($E64-$D64)*$I$2/(1+EXP($I$3*(COUNT($H$7:Y$7)-5))),TREND($D64:$E64,$D$50:$E$50,Y$7))</f>
        <v>0</v>
      </c>
      <c r="Z64">
        <f>IF($F64="s-curve",$D64+($E64-$D64)*$I$2/(1+EXP($I$3*(COUNT($H$7:Z$7)-5))),TREND($D64:$E64,$D$50:$E$50,Z$7))</f>
        <v>0</v>
      </c>
      <c r="AA64">
        <f>IF($F64="s-curve",$D64+($E64-$D64)*$I$2/(1+EXP($I$3*(COUNT($H$7:AA$7)-5))),TREND($D64:$E64,$D$50:$E$50,AA$7))</f>
        <v>0</v>
      </c>
      <c r="AB64">
        <f>IF($F64="s-curve",$D64+($E64-$D64)*$I$2/(1+EXP($I$3*(COUNT($H$7:AB$7)-5))),TREND($D64:$E64,$D$50:$E$50,AB$7))</f>
        <v>0</v>
      </c>
      <c r="AC64">
        <f>IF($F64="s-curve",$D64+($E64-$D64)*$I$2/(1+EXP($I$3*(COUNT($H$7:AC$7)-5))),TREND($D64:$E64,$D$50:$E$50,AC$7))</f>
        <v>0</v>
      </c>
      <c r="AD64">
        <f>IF($F64="s-curve",$D64+($E64-$D64)*$I$2/(1+EXP($I$3*(COUNT($H$7:AD$7)-5))),TREND($D64:$E64,$D$50:$E$50,AD$7))</f>
        <v>0</v>
      </c>
      <c r="AE64">
        <f>IF($F64="s-curve",$D64+($E64-$D64)*$I$2/(1+EXP($I$3*(COUNT($H$7:AE$7)-5))),TREND($D64:$E64,$D$50:$E$50,AE$7))</f>
        <v>0</v>
      </c>
      <c r="AF64">
        <f>IF($F64="s-curve",$D64+($E64-$D64)*$I$2/(1+EXP($I$3*(COUNT($H$7:AF$7)-5))),TREND($D64:$E64,$D$50:$E$50,AF$7))</f>
        <v>0</v>
      </c>
      <c r="AG64">
        <f>IF($F64="s-curve",$D64+($E64-$D64)*$I$2/(1+EXP($I$3*(COUNT($H$7:AG$7)-5))),TREND($D64:$E64,$D$50:$E$50,AG$7))</f>
        <v>0</v>
      </c>
      <c r="AH64">
        <f>IF($F64="s-curve",$D64+($E64-$D64)*$I$2/(1+EXP($I$3*(COUNT($H$7:AH$7)-5))),TREND($D64:$E64,$D$50:$E$50,AH$7))</f>
        <v>0</v>
      </c>
      <c r="AI64">
        <f>IF($F64="s-curve",$D64+($E64-$D64)*$I$2/(1+EXP($I$3*(COUNT($H$7:AI$7)-5))),TREND($D64:$E64,$D$50:$E$50,AI$7))</f>
        <v>0</v>
      </c>
      <c r="AJ64">
        <f>IF($F64="s-curve",$D64+($E64-$D64)*$I$2/(1+EXP($I$3*(COUNT($H$7:AJ$7)-5))),TREND($D64:$E64,$D$50:$E$50,AJ$7))</f>
        <v>0</v>
      </c>
      <c r="AK64">
        <f>IF($F64="s-curve",$D64+($E64-$D64)*$I$2/(1+EXP($I$3*(COUNT($H$7:AK$7)-5))),TREND($D64:$E64,$D$50:$E$50,AK$7))</f>
        <v>0</v>
      </c>
      <c r="AL64">
        <f>IF($F64="s-curve",$D64+($E64-$D64)*$I$2/(1+EXP($I$3*(COUNT($H$7:AL$7)-5))),TREND($D64:$E64,$D$50:$E$50,AL$7))</f>
        <v>0</v>
      </c>
      <c r="AM64">
        <f>IF($F64="s-curve",$D64+($E64-$D64)*$I$2/(1+EXP($I$3*(COUNT($H$7:AM$7)-5))),TREND($D64:$E64,$D$50:$E$50,AM$7))</f>
        <v>0</v>
      </c>
      <c r="AN64">
        <f>IF($F64="s-curve",$D64+($E64-$D64)*$I$2/(1+EXP($I$3*(COUNT($H$7:AN$7)-5))),TREND($D64:$E64,$D$50:$E$50,AN$7))</f>
        <v>0</v>
      </c>
      <c r="AO64">
        <f>IF($F64="s-curve",$D64+($E64-$D64)*$I$2/(1+EXP($I$3*(COUNT($H$7:AO$7)-5))),TREND($D64:$E64,$D$50:$E$50,AO$7))</f>
        <v>0</v>
      </c>
      <c r="AP64">
        <f>IF($F64="s-curve",$D64+($E64-$D64)*$I$2/(1+EXP($I$3*(COUNT($H$7:AP$7)-5))),TREND($D64:$E64,$D$50:$E$50,AP$7))</f>
        <v>0</v>
      </c>
    </row>
    <row r="65" spans="1:42" x14ac:dyDescent="0.25">
      <c r="A65" t="s">
        <v>17</v>
      </c>
      <c r="B65" t="s">
        <v>20</v>
      </c>
      <c r="C65" t="s">
        <v>2</v>
      </c>
      <c r="D65">
        <v>0</v>
      </c>
      <c r="E65">
        <v>0</v>
      </c>
      <c r="F65" s="15" t="str">
        <f t="shared" si="6"/>
        <v>n/a</v>
      </c>
      <c r="H65" s="10">
        <f t="shared" si="5"/>
        <v>0</v>
      </c>
      <c r="I65">
        <f>IF($F65="s-curve",$D65+($E65-$D65)*$I$2/(1+EXP($I$3*(COUNT($H$7:I$7)+$I$4))),TREND($D65:$E65,$D$7:$E$7,I$7))</f>
        <v>0</v>
      </c>
      <c r="J65">
        <f>IF($F65="s-curve",$D65+($E65-$D65)*$I$2/(1+EXP($I$3*(COUNT($H$7:J$7)+$I$4))),TREND($D65:$E65,$D$7:$E$7,J$7))</f>
        <v>0</v>
      </c>
      <c r="K65">
        <f>IF($F65="s-curve",$D65+($E65-$D65)*$I$2/(1+EXP($I$3*(COUNT($H$7:K$7)+$I$4))),TREND($D65:$E65,$D$7:$E$7,K$7))</f>
        <v>0</v>
      </c>
      <c r="L65">
        <f>IF($F65="s-curve",$D65+($E65-$D65)*$I$2/(1+EXP($I$3*(COUNT($H$7:L$7)+$I$4))),TREND($D65:$E65,$D$7:$E$7,L$7))</f>
        <v>0</v>
      </c>
      <c r="M65">
        <f>IF($F65="s-curve",$D65+($E65-$D65)*$I$2/(1+EXP($I$3*(COUNT($H$7:M$7)+$I$4))),TREND($D65:$E65,$D$7:$E$7,M$7))</f>
        <v>0</v>
      </c>
      <c r="N65">
        <f>IF($F65="s-curve",$D65+($E65-$D65)*$I$2/(1+EXP($I$3*(COUNT($H$7:N$7)+$I$4))),TREND($D65:$E65,$D$7:$E$7,N$7))</f>
        <v>0</v>
      </c>
      <c r="O65">
        <f>IF($F65="s-curve",$D65+($E65-$D65)*$I$2/(1+EXP($I$3*(COUNT($H$7:O$7)+$I$4))),TREND($D65:$E65,$D$7:$E$7,O$7))</f>
        <v>0</v>
      </c>
      <c r="P65">
        <f>IF($F65="s-curve",$D65+($E65-$D65)*$I$2/(1+EXP($I$3*(COUNT($H$7:P$7)+$I$4))),TREND($D65:$E65,$D$7:$E$7,P$7))</f>
        <v>0</v>
      </c>
      <c r="Q65">
        <f>IF($F65="s-curve",$D65+($E65-$D65)*$I$2/(1+EXP($I$3*(COUNT($H$7:Q$7)+$I$4))),TREND($D65:$E65,$D$7:$E$7,Q$7))</f>
        <v>0</v>
      </c>
      <c r="R65">
        <f>IF($F65="s-curve",$D65+($E65-$D65)*$I$2/(1+EXP($I$3*(COUNT($H$7:R$7)+$I$4))),TREND($D65:$E65,$D$7:$E$7,R$7))</f>
        <v>0</v>
      </c>
      <c r="S65">
        <f>IF($F65="s-curve",$D65+($E65-$D65)*$I$2/(1+EXP($I$3*(COUNT($H$7:S$7)+$I$4))),TREND($D65:$E65,$D$7:$E$7,S$7))</f>
        <v>0</v>
      </c>
      <c r="T65">
        <f>IF($F65="s-curve",$D65+($E65-$D65)*$I$2/(1+EXP($I$3*(COUNT($H$7:T$7)+$I$4))),TREND($D65:$E65,$D$7:$E$7,T$7))</f>
        <v>0</v>
      </c>
      <c r="U65">
        <f>IF($F65="s-curve",$D65+($E65-$D65)*$I$2/(1+EXP($I$3*(COUNT($H$7:U$7)+$I$4))),TREND($D65:$E65,$D$7:$E$7,U$7))</f>
        <v>0</v>
      </c>
      <c r="V65">
        <f>IF($F65="s-curve",$D65+($E65-$D65)*$I$2/(1+EXP($I$3*(COUNT($H$7:V$7)+$I$4))),TREND($D65:$E65,$D$7:$E$7,V$7))</f>
        <v>0</v>
      </c>
      <c r="W65">
        <f>IF($F65="s-curve",$D65+($E65-$D65)*$I$2/(1+EXP($I$3*(COUNT($H$7:W$7)+$I$4))),TREND($D65:$E65,$D$7:$E$7,W$7))</f>
        <v>0</v>
      </c>
      <c r="X65">
        <f>IF($F65="s-curve",$D65+($E65-$D65)*$I$2/(1+EXP($I$3*(COUNT($H$7:X$7)+$I$4))),TREND($D65:$E65,$D$7:$E$7,X$7))</f>
        <v>0</v>
      </c>
      <c r="Y65">
        <f>IF($F65="s-curve",$D65+($E65-$D65)*$I$2/(1+EXP($I$3*(COUNT($H$7:Y$7)+$I$4))),TREND($D65:$E65,$D$7:$E$7,Y$7))</f>
        <v>0</v>
      </c>
      <c r="Z65">
        <f>IF($F65="s-curve",$D65+($E65-$D65)*$I$2/(1+EXP($I$3*(COUNT($H$7:Z$7)+$I$4))),TREND($D65:$E65,$D$7:$E$7,Z$7))</f>
        <v>0</v>
      </c>
      <c r="AA65">
        <f>IF($F65="s-curve",$D65+($E65-$D65)*$I$2/(1+EXP($I$3*(COUNT($H$7:AA$7)+$I$4))),TREND($D65:$E65,$D$7:$E$7,AA$7))</f>
        <v>0</v>
      </c>
      <c r="AB65">
        <f>IF($F65="s-curve",$D65+($E65-$D65)*$I$2/(1+EXP($I$3*(COUNT($H$7:AB$7)+$I$4))),TREND($D65:$E65,$D$7:$E$7,AB$7))</f>
        <v>0</v>
      </c>
      <c r="AC65">
        <f>IF($F65="s-curve",$D65+($E65-$D65)*$I$2/(1+EXP($I$3*(COUNT($H$7:AC$7)+$I$4))),TREND($D65:$E65,$D$7:$E$7,AC$7))</f>
        <v>0</v>
      </c>
      <c r="AD65">
        <f>IF($F65="s-curve",$D65+($E65-$D65)*$I$2/(1+EXP($I$3*(COUNT($H$7:AD$7)+$I$4))),TREND($D65:$E65,$D$7:$E$7,AD$7))</f>
        <v>0</v>
      </c>
      <c r="AE65">
        <f>IF($F65="s-curve",$D65+($E65-$D65)*$I$2/(1+EXP($I$3*(COUNT($H$7:AE$7)+$I$4))),TREND($D65:$E65,$D$7:$E$7,AE$7))</f>
        <v>0</v>
      </c>
      <c r="AF65">
        <f>IF($F65="s-curve",$D65+($E65-$D65)*$I$2/(1+EXP($I$3*(COUNT($H$7:AF$7)+$I$4))),TREND($D65:$E65,$D$7:$E$7,AF$7))</f>
        <v>0</v>
      </c>
      <c r="AG65">
        <f>IF($F65="s-curve",$D65+($E65-$D65)*$I$2/(1+EXP($I$3*(COUNT($H$7:AG$7)+$I$4))),TREND($D65:$E65,$D$7:$E$7,AG$7))</f>
        <v>0</v>
      </c>
      <c r="AH65">
        <f>IF($F65="s-curve",$D65+($E65-$D65)*$I$2/(1+EXP($I$3*(COUNT($H$7:AH$7)+$I$4))),TREND($D65:$E65,$D$7:$E$7,AH$7))</f>
        <v>0</v>
      </c>
      <c r="AI65">
        <f>IF($F65="s-curve",$D65+($E65-$D65)*$I$2/(1+EXP($I$3*(COUNT($H$7:AI$7)+$I$4))),TREND($D65:$E65,$D$7:$E$7,AI$7))</f>
        <v>0</v>
      </c>
      <c r="AJ65">
        <f>IF($F65="s-curve",$D65+($E65-$D65)*$I$2/(1+EXP($I$3*(COUNT($H$7:AJ$7)+$I$4))),TREND($D65:$E65,$D$7:$E$7,AJ$7))</f>
        <v>0</v>
      </c>
      <c r="AK65">
        <f>IF($F65="s-curve",$D65+($E65-$D65)*$I$2/(1+EXP($I$3*(COUNT($H$7:AK$7)+$I$4))),TREND($D65:$E65,$D$7:$E$7,AK$7))</f>
        <v>0</v>
      </c>
      <c r="AL65">
        <f>IF($F65="s-curve",$D65+($E65-$D65)*$I$2/(1+EXP($I$3*(COUNT($H$7:AL$7)+$I$4))),TREND($D65:$E65,$D$7:$E$7,AL$7))</f>
        <v>0</v>
      </c>
      <c r="AM65">
        <f>IF($F65="s-curve",$D65+($E65-$D65)*$I$2/(1+EXP($I$3*(COUNT($H$7:AM$7)+$I$4))),TREND($D65:$E65,$D$7:$E$7,AM$7))</f>
        <v>0</v>
      </c>
      <c r="AN65">
        <f>IF($F65="s-curve",$D65+($E65-$D65)*$I$2/(1+EXP($I$3*(COUNT($H$7:AN$7)+$I$4))),TREND($D65:$E65,$D$7:$E$7,AN$7))</f>
        <v>0</v>
      </c>
      <c r="AO65">
        <f>IF($F65="s-curve",$D65+($E65-$D65)*$I$2/(1+EXP($I$3*(COUNT($H$7:AO$7)+$I$4))),TREND($D65:$E65,$D$7:$E$7,AO$7))</f>
        <v>0</v>
      </c>
      <c r="AP65">
        <f>IF($F65="s-curve",$D65+($E65-$D65)*$I$2/(1+EXP($I$3*(COUNT($H$7:AP$7)+$I$4))),TREND($D65:$E65,$D$7:$E$7,AP$7))</f>
        <v>0</v>
      </c>
    </row>
    <row r="66" spans="1:42" x14ac:dyDescent="0.25">
      <c r="C66" t="s">
        <v>3</v>
      </c>
      <c r="D66">
        <v>0</v>
      </c>
      <c r="E66">
        <v>0</v>
      </c>
      <c r="F66" s="15" t="str">
        <f t="shared" si="6"/>
        <v>n/a</v>
      </c>
      <c r="H66" s="10">
        <f t="shared" si="5"/>
        <v>0</v>
      </c>
      <c r="I66">
        <f>IF($F66="s-curve",$D66+($E66-$D66)*$I$2/(1+EXP($I$3*(COUNT($H$7:I$7)+$I$4))),TREND($D66:$E66,$D$7:$E$7,I$7))</f>
        <v>0</v>
      </c>
      <c r="J66">
        <f>IF($F66="s-curve",$D66+($E66-$D66)*$I$2/(1+EXP($I$3*(COUNT($H$7:J$7)+$I$4))),TREND($D66:$E66,$D$7:$E$7,J$7))</f>
        <v>0</v>
      </c>
      <c r="K66">
        <f>IF($F66="s-curve",$D66+($E66-$D66)*$I$2/(1+EXP($I$3*(COUNT($H$7:K$7)+$I$4))),TREND($D66:$E66,$D$7:$E$7,K$7))</f>
        <v>0</v>
      </c>
      <c r="L66">
        <f>IF($F66="s-curve",$D66+($E66-$D66)*$I$2/(1+EXP($I$3*(COUNT($H$7:L$7)+$I$4))),TREND($D66:$E66,$D$7:$E$7,L$7))</f>
        <v>0</v>
      </c>
      <c r="M66">
        <f>IF($F66="s-curve",$D66+($E66-$D66)*$I$2/(1+EXP($I$3*(COUNT($H$7:M$7)+$I$4))),TREND($D66:$E66,$D$7:$E$7,M$7))</f>
        <v>0</v>
      </c>
      <c r="N66">
        <f>IF($F66="s-curve",$D66+($E66-$D66)*$I$2/(1+EXP($I$3*(COUNT($H$7:N$7)+$I$4))),TREND($D66:$E66,$D$7:$E$7,N$7))</f>
        <v>0</v>
      </c>
      <c r="O66">
        <f>IF($F66="s-curve",$D66+($E66-$D66)*$I$2/(1+EXP($I$3*(COUNT($H$7:O$7)+$I$4))),TREND($D66:$E66,$D$7:$E$7,O$7))</f>
        <v>0</v>
      </c>
      <c r="P66">
        <f>IF($F66="s-curve",$D66+($E66-$D66)*$I$2/(1+EXP($I$3*(COUNT($H$7:P$7)+$I$4))),TREND($D66:$E66,$D$7:$E$7,P$7))</f>
        <v>0</v>
      </c>
      <c r="Q66">
        <f>IF($F66="s-curve",$D66+($E66-$D66)*$I$2/(1+EXP($I$3*(COUNT($H$7:Q$7)+$I$4))),TREND($D66:$E66,$D$7:$E$7,Q$7))</f>
        <v>0</v>
      </c>
      <c r="R66">
        <f>IF($F66="s-curve",$D66+($E66-$D66)*$I$2/(1+EXP($I$3*(COUNT($H$7:R$7)+$I$4))),TREND($D66:$E66,$D$7:$E$7,R$7))</f>
        <v>0</v>
      </c>
      <c r="S66">
        <f>IF($F66="s-curve",$D66+($E66-$D66)*$I$2/(1+EXP($I$3*(COUNT($H$7:S$7)+$I$4))),TREND($D66:$E66,$D$7:$E$7,S$7))</f>
        <v>0</v>
      </c>
      <c r="T66">
        <f>IF($F66="s-curve",$D66+($E66-$D66)*$I$2/(1+EXP($I$3*(COUNT($H$7:T$7)+$I$4))),TREND($D66:$E66,$D$7:$E$7,T$7))</f>
        <v>0</v>
      </c>
      <c r="U66">
        <f>IF($F66="s-curve",$D66+($E66-$D66)*$I$2/(1+EXP($I$3*(COUNT($H$7:U$7)+$I$4))),TREND($D66:$E66,$D$7:$E$7,U$7))</f>
        <v>0</v>
      </c>
      <c r="V66">
        <f>IF($F66="s-curve",$D66+($E66-$D66)*$I$2/(1+EXP($I$3*(COUNT($H$7:V$7)+$I$4))),TREND($D66:$E66,$D$7:$E$7,V$7))</f>
        <v>0</v>
      </c>
      <c r="W66">
        <f>IF($F66="s-curve",$D66+($E66-$D66)*$I$2/(1+EXP($I$3*(COUNT($H$7:W$7)+$I$4))),TREND($D66:$E66,$D$7:$E$7,W$7))</f>
        <v>0</v>
      </c>
      <c r="X66">
        <f>IF($F66="s-curve",$D66+($E66-$D66)*$I$2/(1+EXP($I$3*(COUNT($H$7:X$7)+$I$4))),TREND($D66:$E66,$D$7:$E$7,X$7))</f>
        <v>0</v>
      </c>
      <c r="Y66">
        <f>IF($F66="s-curve",$D66+($E66-$D66)*$I$2/(1+EXP($I$3*(COUNT($H$7:Y$7)+$I$4))),TREND($D66:$E66,$D$7:$E$7,Y$7))</f>
        <v>0</v>
      </c>
      <c r="Z66">
        <f>IF($F66="s-curve",$D66+($E66-$D66)*$I$2/(1+EXP($I$3*(COUNT($H$7:Z$7)+$I$4))),TREND($D66:$E66,$D$7:$E$7,Z$7))</f>
        <v>0</v>
      </c>
      <c r="AA66">
        <f>IF($F66="s-curve",$D66+($E66-$D66)*$I$2/(1+EXP($I$3*(COUNT($H$7:AA$7)+$I$4))),TREND($D66:$E66,$D$7:$E$7,AA$7))</f>
        <v>0</v>
      </c>
      <c r="AB66">
        <f>IF($F66="s-curve",$D66+($E66-$D66)*$I$2/(1+EXP($I$3*(COUNT($H$7:AB$7)+$I$4))),TREND($D66:$E66,$D$7:$E$7,AB$7))</f>
        <v>0</v>
      </c>
      <c r="AC66">
        <f>IF($F66="s-curve",$D66+($E66-$D66)*$I$2/(1+EXP($I$3*(COUNT($H$7:AC$7)+$I$4))),TREND($D66:$E66,$D$7:$E$7,AC$7))</f>
        <v>0</v>
      </c>
      <c r="AD66">
        <f>IF($F66="s-curve",$D66+($E66-$D66)*$I$2/(1+EXP($I$3*(COUNT($H$7:AD$7)+$I$4))),TREND($D66:$E66,$D$7:$E$7,AD$7))</f>
        <v>0</v>
      </c>
      <c r="AE66">
        <f>IF($F66="s-curve",$D66+($E66-$D66)*$I$2/(1+EXP($I$3*(COUNT($H$7:AE$7)+$I$4))),TREND($D66:$E66,$D$7:$E$7,AE$7))</f>
        <v>0</v>
      </c>
      <c r="AF66">
        <f>IF($F66="s-curve",$D66+($E66-$D66)*$I$2/(1+EXP($I$3*(COUNT($H$7:AF$7)+$I$4))),TREND($D66:$E66,$D$7:$E$7,AF$7))</f>
        <v>0</v>
      </c>
      <c r="AG66">
        <f>IF($F66="s-curve",$D66+($E66-$D66)*$I$2/(1+EXP($I$3*(COUNT($H$7:AG$7)+$I$4))),TREND($D66:$E66,$D$7:$E$7,AG$7))</f>
        <v>0</v>
      </c>
      <c r="AH66">
        <f>IF($F66="s-curve",$D66+($E66-$D66)*$I$2/(1+EXP($I$3*(COUNT($H$7:AH$7)+$I$4))),TREND($D66:$E66,$D$7:$E$7,AH$7))</f>
        <v>0</v>
      </c>
      <c r="AI66">
        <f>IF($F66="s-curve",$D66+($E66-$D66)*$I$2/(1+EXP($I$3*(COUNT($H$7:AI$7)+$I$4))),TREND($D66:$E66,$D$7:$E$7,AI$7))</f>
        <v>0</v>
      </c>
      <c r="AJ66">
        <f>IF($F66="s-curve",$D66+($E66-$D66)*$I$2/(1+EXP($I$3*(COUNT($H$7:AJ$7)+$I$4))),TREND($D66:$E66,$D$7:$E$7,AJ$7))</f>
        <v>0</v>
      </c>
      <c r="AK66">
        <f>IF($F66="s-curve",$D66+($E66-$D66)*$I$2/(1+EXP($I$3*(COUNT($H$7:AK$7)+$I$4))),TREND($D66:$E66,$D$7:$E$7,AK$7))</f>
        <v>0</v>
      </c>
      <c r="AL66">
        <f>IF($F66="s-curve",$D66+($E66-$D66)*$I$2/(1+EXP($I$3*(COUNT($H$7:AL$7)+$I$4))),TREND($D66:$E66,$D$7:$E$7,AL$7))</f>
        <v>0</v>
      </c>
      <c r="AM66">
        <f>IF($F66="s-curve",$D66+($E66-$D66)*$I$2/(1+EXP($I$3*(COUNT($H$7:AM$7)+$I$4))),TREND($D66:$E66,$D$7:$E$7,AM$7))</f>
        <v>0</v>
      </c>
      <c r="AN66">
        <f>IF($F66="s-curve",$D66+($E66-$D66)*$I$2/(1+EXP($I$3*(COUNT($H$7:AN$7)+$I$4))),TREND($D66:$E66,$D$7:$E$7,AN$7))</f>
        <v>0</v>
      </c>
      <c r="AO66">
        <f>IF($F66="s-curve",$D66+($E66-$D66)*$I$2/(1+EXP($I$3*(COUNT($H$7:AO$7)+$I$4))),TREND($D66:$E66,$D$7:$E$7,AO$7))</f>
        <v>0</v>
      </c>
      <c r="AP66">
        <f>IF($F66="s-curve",$D66+($E66-$D66)*$I$2/(1+EXP($I$3*(COUNT($H$7:AP$7)+$I$4))),TREND($D66:$E66,$D$7:$E$7,AP$7))</f>
        <v>0</v>
      </c>
    </row>
    <row r="67" spans="1:42" x14ac:dyDescent="0.25">
      <c r="C67" t="s">
        <v>4</v>
      </c>
      <c r="D67">
        <v>0</v>
      </c>
      <c r="E67">
        <v>0</v>
      </c>
      <c r="F67" s="15" t="str">
        <f t="shared" si="6"/>
        <v>n/a</v>
      </c>
      <c r="H67" s="10">
        <f t="shared" si="5"/>
        <v>0</v>
      </c>
      <c r="I67">
        <f>IF($F67="s-curve",$D67+($E67-$D67)*$I$2/(1+EXP($I$3*(COUNT($H$7:I$7)+$I$4))),TREND($D67:$E67,$D$7:$E$7,I$7))</f>
        <v>0</v>
      </c>
      <c r="J67">
        <f>IF($F67="s-curve",$D67+($E67-$D67)*$I$2/(1+EXP($I$3*(COUNT($H$7:J$7)+$I$4))),TREND($D67:$E67,$D$7:$E$7,J$7))</f>
        <v>0</v>
      </c>
      <c r="K67">
        <f>IF($F67="s-curve",$D67+($E67-$D67)*$I$2/(1+EXP($I$3*(COUNT($H$7:K$7)+$I$4))),TREND($D67:$E67,$D$7:$E$7,K$7))</f>
        <v>0</v>
      </c>
      <c r="L67">
        <f>IF($F67="s-curve",$D67+($E67-$D67)*$I$2/(1+EXP($I$3*(COUNT($H$7:L$7)+$I$4))),TREND($D67:$E67,$D$7:$E$7,L$7))</f>
        <v>0</v>
      </c>
      <c r="M67">
        <f>IF($F67="s-curve",$D67+($E67-$D67)*$I$2/(1+EXP($I$3*(COUNT($H$7:M$7)+$I$4))),TREND($D67:$E67,$D$7:$E$7,M$7))</f>
        <v>0</v>
      </c>
      <c r="N67">
        <f>IF($F67="s-curve",$D67+($E67-$D67)*$I$2/(1+EXP($I$3*(COUNT($H$7:N$7)+$I$4))),TREND($D67:$E67,$D$7:$E$7,N$7))</f>
        <v>0</v>
      </c>
      <c r="O67">
        <f>IF($F67="s-curve",$D67+($E67-$D67)*$I$2/(1+EXP($I$3*(COUNT($H$7:O$7)+$I$4))),TREND($D67:$E67,$D$7:$E$7,O$7))</f>
        <v>0</v>
      </c>
      <c r="P67">
        <f>IF($F67="s-curve",$D67+($E67-$D67)*$I$2/(1+EXP($I$3*(COUNT($H$7:P$7)+$I$4))),TREND($D67:$E67,$D$7:$E$7,P$7))</f>
        <v>0</v>
      </c>
      <c r="Q67">
        <f>IF($F67="s-curve",$D67+($E67-$D67)*$I$2/(1+EXP($I$3*(COUNT($H$7:Q$7)+$I$4))),TREND($D67:$E67,$D$7:$E$7,Q$7))</f>
        <v>0</v>
      </c>
      <c r="R67">
        <f>IF($F67="s-curve",$D67+($E67-$D67)*$I$2/(1+EXP($I$3*(COUNT($H$7:R$7)+$I$4))),TREND($D67:$E67,$D$7:$E$7,R$7))</f>
        <v>0</v>
      </c>
      <c r="S67">
        <f>IF($F67="s-curve",$D67+($E67-$D67)*$I$2/(1+EXP($I$3*(COUNT($H$7:S$7)+$I$4))),TREND($D67:$E67,$D$7:$E$7,S$7))</f>
        <v>0</v>
      </c>
      <c r="T67">
        <f>IF($F67="s-curve",$D67+($E67-$D67)*$I$2/(1+EXP($I$3*(COUNT($H$7:T$7)+$I$4))),TREND($D67:$E67,$D$7:$E$7,T$7))</f>
        <v>0</v>
      </c>
      <c r="U67">
        <f>IF($F67="s-curve",$D67+($E67-$D67)*$I$2/(1+EXP($I$3*(COUNT($H$7:U$7)+$I$4))),TREND($D67:$E67,$D$7:$E$7,U$7))</f>
        <v>0</v>
      </c>
      <c r="V67">
        <f>IF($F67="s-curve",$D67+($E67-$D67)*$I$2/(1+EXP($I$3*(COUNT($H$7:V$7)+$I$4))),TREND($D67:$E67,$D$7:$E$7,V$7))</f>
        <v>0</v>
      </c>
      <c r="W67">
        <f>IF($F67="s-curve",$D67+($E67-$D67)*$I$2/(1+EXP($I$3*(COUNT($H$7:W$7)+$I$4))),TREND($D67:$E67,$D$7:$E$7,W$7))</f>
        <v>0</v>
      </c>
      <c r="X67">
        <f>IF($F67="s-curve",$D67+($E67-$D67)*$I$2/(1+EXP($I$3*(COUNT($H$7:X$7)+$I$4))),TREND($D67:$E67,$D$7:$E$7,X$7))</f>
        <v>0</v>
      </c>
      <c r="Y67">
        <f>IF($F67="s-curve",$D67+($E67-$D67)*$I$2/(1+EXP($I$3*(COUNT($H$7:Y$7)+$I$4))),TREND($D67:$E67,$D$7:$E$7,Y$7))</f>
        <v>0</v>
      </c>
      <c r="Z67">
        <f>IF($F67="s-curve",$D67+($E67-$D67)*$I$2/(1+EXP($I$3*(COUNT($H$7:Z$7)+$I$4))),TREND($D67:$E67,$D$7:$E$7,Z$7))</f>
        <v>0</v>
      </c>
      <c r="AA67">
        <f>IF($F67="s-curve",$D67+($E67-$D67)*$I$2/(1+EXP($I$3*(COUNT($H$7:AA$7)+$I$4))),TREND($D67:$E67,$D$7:$E$7,AA$7))</f>
        <v>0</v>
      </c>
      <c r="AB67">
        <f>IF($F67="s-curve",$D67+($E67-$D67)*$I$2/(1+EXP($I$3*(COUNT($H$7:AB$7)+$I$4))),TREND($D67:$E67,$D$7:$E$7,AB$7))</f>
        <v>0</v>
      </c>
      <c r="AC67">
        <f>IF($F67="s-curve",$D67+($E67-$D67)*$I$2/(1+EXP($I$3*(COUNT($H$7:AC$7)+$I$4))),TREND($D67:$E67,$D$7:$E$7,AC$7))</f>
        <v>0</v>
      </c>
      <c r="AD67">
        <f>IF($F67="s-curve",$D67+($E67-$D67)*$I$2/(1+EXP($I$3*(COUNT($H$7:AD$7)+$I$4))),TREND($D67:$E67,$D$7:$E$7,AD$7))</f>
        <v>0</v>
      </c>
      <c r="AE67">
        <f>IF($F67="s-curve",$D67+($E67-$D67)*$I$2/(1+EXP($I$3*(COUNT($H$7:AE$7)+$I$4))),TREND($D67:$E67,$D$7:$E$7,AE$7))</f>
        <v>0</v>
      </c>
      <c r="AF67">
        <f>IF($F67="s-curve",$D67+($E67-$D67)*$I$2/(1+EXP($I$3*(COUNT($H$7:AF$7)+$I$4))),TREND($D67:$E67,$D$7:$E$7,AF$7))</f>
        <v>0</v>
      </c>
      <c r="AG67">
        <f>IF($F67="s-curve",$D67+($E67-$D67)*$I$2/(1+EXP($I$3*(COUNT($H$7:AG$7)+$I$4))),TREND($D67:$E67,$D$7:$E$7,AG$7))</f>
        <v>0</v>
      </c>
      <c r="AH67">
        <f>IF($F67="s-curve",$D67+($E67-$D67)*$I$2/(1+EXP($I$3*(COUNT($H$7:AH$7)+$I$4))),TREND($D67:$E67,$D$7:$E$7,AH$7))</f>
        <v>0</v>
      </c>
      <c r="AI67">
        <f>IF($F67="s-curve",$D67+($E67-$D67)*$I$2/(1+EXP($I$3*(COUNT($H$7:AI$7)+$I$4))),TREND($D67:$E67,$D$7:$E$7,AI$7))</f>
        <v>0</v>
      </c>
      <c r="AJ67">
        <f>IF($F67="s-curve",$D67+($E67-$D67)*$I$2/(1+EXP($I$3*(COUNT($H$7:AJ$7)+$I$4))),TREND($D67:$E67,$D$7:$E$7,AJ$7))</f>
        <v>0</v>
      </c>
      <c r="AK67">
        <f>IF($F67="s-curve",$D67+($E67-$D67)*$I$2/(1+EXP($I$3*(COUNT($H$7:AK$7)+$I$4))),TREND($D67:$E67,$D$7:$E$7,AK$7))</f>
        <v>0</v>
      </c>
      <c r="AL67">
        <f>IF($F67="s-curve",$D67+($E67-$D67)*$I$2/(1+EXP($I$3*(COUNT($H$7:AL$7)+$I$4))),TREND($D67:$E67,$D$7:$E$7,AL$7))</f>
        <v>0</v>
      </c>
      <c r="AM67">
        <f>IF($F67="s-curve",$D67+($E67-$D67)*$I$2/(1+EXP($I$3*(COUNT($H$7:AM$7)+$I$4))),TREND($D67:$E67,$D$7:$E$7,AM$7))</f>
        <v>0</v>
      </c>
      <c r="AN67">
        <f>IF($F67="s-curve",$D67+($E67-$D67)*$I$2/(1+EXP($I$3*(COUNT($H$7:AN$7)+$I$4))),TREND($D67:$E67,$D$7:$E$7,AN$7))</f>
        <v>0</v>
      </c>
      <c r="AO67">
        <f>IF($F67="s-curve",$D67+($E67-$D67)*$I$2/(1+EXP($I$3*(COUNT($H$7:AO$7)+$I$4))),TREND($D67:$E67,$D$7:$E$7,AO$7))</f>
        <v>0</v>
      </c>
      <c r="AP67">
        <f>IF($F67="s-curve",$D67+($E67-$D67)*$I$2/(1+EXP($I$3*(COUNT($H$7:AP$7)+$I$4))),TREND($D67:$E67,$D$7:$E$7,AP$7))</f>
        <v>0</v>
      </c>
    </row>
    <row r="68" spans="1:42" x14ac:dyDescent="0.25">
      <c r="C68" t="s">
        <v>5</v>
      </c>
      <c r="D68">
        <v>1</v>
      </c>
      <c r="E68">
        <v>1</v>
      </c>
      <c r="F68" s="15" t="str">
        <f t="shared" si="6"/>
        <v>n/a</v>
      </c>
      <c r="H68" s="10">
        <f t="shared" si="5"/>
        <v>1</v>
      </c>
      <c r="I68">
        <f>IF($F68="s-curve",$D68+($E68-$D68)*$I$2/(1+EXP($I$3*(COUNT($H$7:I$7)+$I$4))),TREND($D68:$E68,$D$7:$E$7,I$7))</f>
        <v>1</v>
      </c>
      <c r="J68">
        <f>IF($F68="s-curve",$D68+($E68-$D68)*$I$2/(1+EXP($I$3*(COUNT($H$7:J$7)+$I$4))),TREND($D68:$E68,$D$7:$E$7,J$7))</f>
        <v>1</v>
      </c>
      <c r="K68">
        <f>IF($F68="s-curve",$D68+($E68-$D68)*$I$2/(1+EXP($I$3*(COUNT($H$7:K$7)+$I$4))),TREND($D68:$E68,$D$7:$E$7,K$7))</f>
        <v>1</v>
      </c>
      <c r="L68">
        <f>IF($F68="s-curve",$D68+($E68-$D68)*$I$2/(1+EXP($I$3*(COUNT($H$7:L$7)+$I$4))),TREND($D68:$E68,$D$7:$E$7,L$7))</f>
        <v>1</v>
      </c>
      <c r="M68">
        <f>IF($F68="s-curve",$D68+($E68-$D68)*$I$2/(1+EXP($I$3*(COUNT($H$7:M$7)+$I$4))),TREND($D68:$E68,$D$7:$E$7,M$7))</f>
        <v>1</v>
      </c>
      <c r="N68">
        <f>IF($F68="s-curve",$D68+($E68-$D68)*$I$2/(1+EXP($I$3*(COUNT($H$7:N$7)+$I$4))),TREND($D68:$E68,$D$7:$E$7,N$7))</f>
        <v>1</v>
      </c>
      <c r="O68">
        <f>IF($F68="s-curve",$D68+($E68-$D68)*$I$2/(1+EXP($I$3*(COUNT($H$7:O$7)+$I$4))),TREND($D68:$E68,$D$7:$E$7,O$7))</f>
        <v>1</v>
      </c>
      <c r="P68">
        <f>IF($F68="s-curve",$D68+($E68-$D68)*$I$2/(1+EXP($I$3*(COUNT($H$7:P$7)+$I$4))),TREND($D68:$E68,$D$7:$E$7,P$7))</f>
        <v>1</v>
      </c>
      <c r="Q68">
        <f>IF($F68="s-curve",$D68+($E68-$D68)*$I$2/(1+EXP($I$3*(COUNT($H$7:Q$7)+$I$4))),TREND($D68:$E68,$D$7:$E$7,Q$7))</f>
        <v>1</v>
      </c>
      <c r="R68">
        <f>IF($F68="s-curve",$D68+($E68-$D68)*$I$2/(1+EXP($I$3*(COUNT($H$7:R$7)+$I$4))),TREND($D68:$E68,$D$7:$E$7,R$7))</f>
        <v>1</v>
      </c>
      <c r="S68">
        <f>IF($F68="s-curve",$D68+($E68-$D68)*$I$2/(1+EXP($I$3*(COUNT($H$7:S$7)+$I$4))),TREND($D68:$E68,$D$7:$E$7,S$7))</f>
        <v>1</v>
      </c>
      <c r="T68">
        <f>IF($F68="s-curve",$D68+($E68-$D68)*$I$2/(1+EXP($I$3*(COUNT($H$7:T$7)+$I$4))),TREND($D68:$E68,$D$7:$E$7,T$7))</f>
        <v>1</v>
      </c>
      <c r="U68">
        <f>IF($F68="s-curve",$D68+($E68-$D68)*$I$2/(1+EXP($I$3*(COUNT($H$7:U$7)+$I$4))),TREND($D68:$E68,$D$7:$E$7,U$7))</f>
        <v>1</v>
      </c>
      <c r="V68">
        <f>IF($F68="s-curve",$D68+($E68-$D68)*$I$2/(1+EXP($I$3*(COUNT($H$7:V$7)+$I$4))),TREND($D68:$E68,$D$7:$E$7,V$7))</f>
        <v>1</v>
      </c>
      <c r="W68">
        <f>IF($F68="s-curve",$D68+($E68-$D68)*$I$2/(1+EXP($I$3*(COUNT($H$7:W$7)+$I$4))),TREND($D68:$E68,$D$7:$E$7,W$7))</f>
        <v>1</v>
      </c>
      <c r="X68">
        <f>IF($F68="s-curve",$D68+($E68-$D68)*$I$2/(1+EXP($I$3*(COUNT($H$7:X$7)+$I$4))),TREND($D68:$E68,$D$7:$E$7,X$7))</f>
        <v>1</v>
      </c>
      <c r="Y68">
        <f>IF($F68="s-curve",$D68+($E68-$D68)*$I$2/(1+EXP($I$3*(COUNT($H$7:Y$7)+$I$4))),TREND($D68:$E68,$D$7:$E$7,Y$7))</f>
        <v>1</v>
      </c>
      <c r="Z68">
        <f>IF($F68="s-curve",$D68+($E68-$D68)*$I$2/(1+EXP($I$3*(COUNT($H$7:Z$7)+$I$4))),TREND($D68:$E68,$D$7:$E$7,Z$7))</f>
        <v>1</v>
      </c>
      <c r="AA68">
        <f>IF($F68="s-curve",$D68+($E68-$D68)*$I$2/(1+EXP($I$3*(COUNT($H$7:AA$7)+$I$4))),TREND($D68:$E68,$D$7:$E$7,AA$7))</f>
        <v>1</v>
      </c>
      <c r="AB68">
        <f>IF($F68="s-curve",$D68+($E68-$D68)*$I$2/(1+EXP($I$3*(COUNT($H$7:AB$7)+$I$4))),TREND($D68:$E68,$D$7:$E$7,AB$7))</f>
        <v>1</v>
      </c>
      <c r="AC68">
        <f>IF($F68="s-curve",$D68+($E68-$D68)*$I$2/(1+EXP($I$3*(COUNT($H$7:AC$7)+$I$4))),TREND($D68:$E68,$D$7:$E$7,AC$7))</f>
        <v>1</v>
      </c>
      <c r="AD68">
        <f>IF($F68="s-curve",$D68+($E68-$D68)*$I$2/(1+EXP($I$3*(COUNT($H$7:AD$7)+$I$4))),TREND($D68:$E68,$D$7:$E$7,AD$7))</f>
        <v>1</v>
      </c>
      <c r="AE68">
        <f>IF($F68="s-curve",$D68+($E68-$D68)*$I$2/(1+EXP($I$3*(COUNT($H$7:AE$7)+$I$4))),TREND($D68:$E68,$D$7:$E$7,AE$7))</f>
        <v>1</v>
      </c>
      <c r="AF68">
        <f>IF($F68="s-curve",$D68+($E68-$D68)*$I$2/(1+EXP($I$3*(COUNT($H$7:AF$7)+$I$4))),TREND($D68:$E68,$D$7:$E$7,AF$7))</f>
        <v>1</v>
      </c>
      <c r="AG68">
        <f>IF($F68="s-curve",$D68+($E68-$D68)*$I$2/(1+EXP($I$3*(COUNT($H$7:AG$7)+$I$4))),TREND($D68:$E68,$D$7:$E$7,AG$7))</f>
        <v>1</v>
      </c>
      <c r="AH68">
        <f>IF($F68="s-curve",$D68+($E68-$D68)*$I$2/(1+EXP($I$3*(COUNT($H$7:AH$7)+$I$4))),TREND($D68:$E68,$D$7:$E$7,AH$7))</f>
        <v>1</v>
      </c>
      <c r="AI68">
        <f>IF($F68="s-curve",$D68+($E68-$D68)*$I$2/(1+EXP($I$3*(COUNT($H$7:AI$7)+$I$4))),TREND($D68:$E68,$D$7:$E$7,AI$7))</f>
        <v>1</v>
      </c>
      <c r="AJ68">
        <f>IF($F68="s-curve",$D68+($E68-$D68)*$I$2/(1+EXP($I$3*(COUNT($H$7:AJ$7)+$I$4))),TREND($D68:$E68,$D$7:$E$7,AJ$7))</f>
        <v>1</v>
      </c>
      <c r="AK68">
        <f>IF($F68="s-curve",$D68+($E68-$D68)*$I$2/(1+EXP($I$3*(COUNT($H$7:AK$7)+$I$4))),TREND($D68:$E68,$D$7:$E$7,AK$7))</f>
        <v>1</v>
      </c>
      <c r="AL68">
        <f>IF($F68="s-curve",$D68+($E68-$D68)*$I$2/(1+EXP($I$3*(COUNT($H$7:AL$7)+$I$4))),TREND($D68:$E68,$D$7:$E$7,AL$7))</f>
        <v>1</v>
      </c>
      <c r="AM68">
        <f>IF($F68="s-curve",$D68+($E68-$D68)*$I$2/(1+EXP($I$3*(COUNT($H$7:AM$7)+$I$4))),TREND($D68:$E68,$D$7:$E$7,AM$7))</f>
        <v>1</v>
      </c>
      <c r="AN68">
        <f>IF($F68="s-curve",$D68+($E68-$D68)*$I$2/(1+EXP($I$3*(COUNT($H$7:AN$7)+$I$4))),TREND($D68:$E68,$D$7:$E$7,AN$7))</f>
        <v>1</v>
      </c>
      <c r="AO68">
        <f>IF($F68="s-curve",$D68+($E68-$D68)*$I$2/(1+EXP($I$3*(COUNT($H$7:AO$7)+$I$4))),TREND($D68:$E68,$D$7:$E$7,AO$7))</f>
        <v>1</v>
      </c>
      <c r="AP68">
        <f>IF($F68="s-curve",$D68+($E68-$D68)*$I$2/(1+EXP($I$3*(COUNT($H$7:AP$7)+$I$4))),TREND($D68:$E68,$D$7:$E$7,AP$7))</f>
        <v>1</v>
      </c>
    </row>
    <row r="69" spans="1:42" x14ac:dyDescent="0.25">
      <c r="C69" t="s">
        <v>6</v>
      </c>
      <c r="D69">
        <v>0</v>
      </c>
      <c r="E69">
        <v>0</v>
      </c>
      <c r="F69" s="15" t="str">
        <f t="shared" si="6"/>
        <v>n/a</v>
      </c>
      <c r="H69" s="10">
        <f t="shared" si="5"/>
        <v>0</v>
      </c>
      <c r="I69">
        <f>IF($F69="s-curve",$D69+($E69-$D69)*$I$2/(1+EXP($I$3*(COUNT($H$7:I$7)+$I$4))),TREND($D69:$E69,$D$7:$E$7,I$7))</f>
        <v>0</v>
      </c>
      <c r="J69">
        <f>IF($F69="s-curve",$D69+($E69-$D69)*$I$2/(1+EXP($I$3*(COUNT($H$7:J$7)+$I$4))),TREND($D69:$E69,$D$7:$E$7,J$7))</f>
        <v>0</v>
      </c>
      <c r="K69">
        <f>IF($F69="s-curve",$D69+($E69-$D69)*$I$2/(1+EXP($I$3*(COUNT($H$7:K$7)+$I$4))),TREND($D69:$E69,$D$7:$E$7,K$7))</f>
        <v>0</v>
      </c>
      <c r="L69">
        <f>IF($F69="s-curve",$D69+($E69-$D69)*$I$2/(1+EXP($I$3*(COUNT($H$7:L$7)+$I$4))),TREND($D69:$E69,$D$7:$E$7,L$7))</f>
        <v>0</v>
      </c>
      <c r="M69">
        <f>IF($F69="s-curve",$D69+($E69-$D69)*$I$2/(1+EXP($I$3*(COUNT($H$7:M$7)+$I$4))),TREND($D69:$E69,$D$7:$E$7,M$7))</f>
        <v>0</v>
      </c>
      <c r="N69">
        <f>IF($F69="s-curve",$D69+($E69-$D69)*$I$2/(1+EXP($I$3*(COUNT($H$7:N$7)+$I$4))),TREND($D69:$E69,$D$7:$E$7,N$7))</f>
        <v>0</v>
      </c>
      <c r="O69">
        <f>IF($F69="s-curve",$D69+($E69-$D69)*$I$2/(1+EXP($I$3*(COUNT($H$7:O$7)+$I$4))),TREND($D69:$E69,$D$7:$E$7,O$7))</f>
        <v>0</v>
      </c>
      <c r="P69">
        <f>IF($F69="s-curve",$D69+($E69-$D69)*$I$2/(1+EXP($I$3*(COUNT($H$7:P$7)+$I$4))),TREND($D69:$E69,$D$7:$E$7,P$7))</f>
        <v>0</v>
      </c>
      <c r="Q69">
        <f>IF($F69="s-curve",$D69+($E69-$D69)*$I$2/(1+EXP($I$3*(COUNT($H$7:Q$7)+$I$4))),TREND($D69:$E69,$D$7:$E$7,Q$7))</f>
        <v>0</v>
      </c>
      <c r="R69">
        <f>IF($F69="s-curve",$D69+($E69-$D69)*$I$2/(1+EXP($I$3*(COUNT($H$7:R$7)+$I$4))),TREND($D69:$E69,$D$7:$E$7,R$7))</f>
        <v>0</v>
      </c>
      <c r="S69">
        <f>IF($F69="s-curve",$D69+($E69-$D69)*$I$2/(1+EXP($I$3*(COUNT($H$7:S$7)+$I$4))),TREND($D69:$E69,$D$7:$E$7,S$7))</f>
        <v>0</v>
      </c>
      <c r="T69">
        <f>IF($F69="s-curve",$D69+($E69-$D69)*$I$2/(1+EXP($I$3*(COUNT($H$7:T$7)+$I$4))),TREND($D69:$E69,$D$7:$E$7,T$7))</f>
        <v>0</v>
      </c>
      <c r="U69">
        <f>IF($F69="s-curve",$D69+($E69-$D69)*$I$2/(1+EXP($I$3*(COUNT($H$7:U$7)+$I$4))),TREND($D69:$E69,$D$7:$E$7,U$7))</f>
        <v>0</v>
      </c>
      <c r="V69">
        <f>IF($F69="s-curve",$D69+($E69-$D69)*$I$2/(1+EXP($I$3*(COUNT($H$7:V$7)+$I$4))),TREND($D69:$E69,$D$7:$E$7,V$7))</f>
        <v>0</v>
      </c>
      <c r="W69">
        <f>IF($F69="s-curve",$D69+($E69-$D69)*$I$2/(1+EXP($I$3*(COUNT($H$7:W$7)+$I$4))),TREND($D69:$E69,$D$7:$E$7,W$7))</f>
        <v>0</v>
      </c>
      <c r="X69">
        <f>IF($F69="s-curve",$D69+($E69-$D69)*$I$2/(1+EXP($I$3*(COUNT($H$7:X$7)+$I$4))),TREND($D69:$E69,$D$7:$E$7,X$7))</f>
        <v>0</v>
      </c>
      <c r="Y69">
        <f>IF($F69="s-curve",$D69+($E69-$D69)*$I$2/(1+EXP($I$3*(COUNT($H$7:Y$7)+$I$4))),TREND($D69:$E69,$D$7:$E$7,Y$7))</f>
        <v>0</v>
      </c>
      <c r="Z69">
        <f>IF($F69="s-curve",$D69+($E69-$D69)*$I$2/(1+EXP($I$3*(COUNT($H$7:Z$7)+$I$4))),TREND($D69:$E69,$D$7:$E$7,Z$7))</f>
        <v>0</v>
      </c>
      <c r="AA69">
        <f>IF($F69="s-curve",$D69+($E69-$D69)*$I$2/(1+EXP($I$3*(COUNT($H$7:AA$7)+$I$4))),TREND($D69:$E69,$D$7:$E$7,AA$7))</f>
        <v>0</v>
      </c>
      <c r="AB69">
        <f>IF($F69="s-curve",$D69+($E69-$D69)*$I$2/(1+EXP($I$3*(COUNT($H$7:AB$7)+$I$4))),TREND($D69:$E69,$D$7:$E$7,AB$7))</f>
        <v>0</v>
      </c>
      <c r="AC69">
        <f>IF($F69="s-curve",$D69+($E69-$D69)*$I$2/(1+EXP($I$3*(COUNT($H$7:AC$7)+$I$4))),TREND($D69:$E69,$D$7:$E$7,AC$7))</f>
        <v>0</v>
      </c>
      <c r="AD69">
        <f>IF($F69="s-curve",$D69+($E69-$D69)*$I$2/(1+EXP($I$3*(COUNT($H$7:AD$7)+$I$4))),TREND($D69:$E69,$D$7:$E$7,AD$7))</f>
        <v>0</v>
      </c>
      <c r="AE69">
        <f>IF($F69="s-curve",$D69+($E69-$D69)*$I$2/(1+EXP($I$3*(COUNT($H$7:AE$7)+$I$4))),TREND($D69:$E69,$D$7:$E$7,AE$7))</f>
        <v>0</v>
      </c>
      <c r="AF69">
        <f>IF($F69="s-curve",$D69+($E69-$D69)*$I$2/(1+EXP($I$3*(COUNT($H$7:AF$7)+$I$4))),TREND($D69:$E69,$D$7:$E$7,AF$7))</f>
        <v>0</v>
      </c>
      <c r="AG69">
        <f>IF($F69="s-curve",$D69+($E69-$D69)*$I$2/(1+EXP($I$3*(COUNT($H$7:AG$7)+$I$4))),TREND($D69:$E69,$D$7:$E$7,AG$7))</f>
        <v>0</v>
      </c>
      <c r="AH69">
        <f>IF($F69="s-curve",$D69+($E69-$D69)*$I$2/(1+EXP($I$3*(COUNT($H$7:AH$7)+$I$4))),TREND($D69:$E69,$D$7:$E$7,AH$7))</f>
        <v>0</v>
      </c>
      <c r="AI69">
        <f>IF($F69="s-curve",$D69+($E69-$D69)*$I$2/(1+EXP($I$3*(COUNT($H$7:AI$7)+$I$4))),TREND($D69:$E69,$D$7:$E$7,AI$7))</f>
        <v>0</v>
      </c>
      <c r="AJ69">
        <f>IF($F69="s-curve",$D69+($E69-$D69)*$I$2/(1+EXP($I$3*(COUNT($H$7:AJ$7)+$I$4))),TREND($D69:$E69,$D$7:$E$7,AJ$7))</f>
        <v>0</v>
      </c>
      <c r="AK69">
        <f>IF($F69="s-curve",$D69+($E69-$D69)*$I$2/(1+EXP($I$3*(COUNT($H$7:AK$7)+$I$4))),TREND($D69:$E69,$D$7:$E$7,AK$7))</f>
        <v>0</v>
      </c>
      <c r="AL69">
        <f>IF($F69="s-curve",$D69+($E69-$D69)*$I$2/(1+EXP($I$3*(COUNT($H$7:AL$7)+$I$4))),TREND($D69:$E69,$D$7:$E$7,AL$7))</f>
        <v>0</v>
      </c>
      <c r="AM69">
        <f>IF($F69="s-curve",$D69+($E69-$D69)*$I$2/(1+EXP($I$3*(COUNT($H$7:AM$7)+$I$4))),TREND($D69:$E69,$D$7:$E$7,AM$7))</f>
        <v>0</v>
      </c>
      <c r="AN69">
        <f>IF($F69="s-curve",$D69+($E69-$D69)*$I$2/(1+EXP($I$3*(COUNT($H$7:AN$7)+$I$4))),TREND($D69:$E69,$D$7:$E$7,AN$7))</f>
        <v>0</v>
      </c>
      <c r="AO69">
        <f>IF($F69="s-curve",$D69+($E69-$D69)*$I$2/(1+EXP($I$3*(COUNT($H$7:AO$7)+$I$4))),TREND($D69:$E69,$D$7:$E$7,AO$7))</f>
        <v>0</v>
      </c>
      <c r="AP69">
        <f>IF($F69="s-curve",$D69+($E69-$D69)*$I$2/(1+EXP($I$3*(COUNT($H$7:AP$7)+$I$4))),TREND($D69:$E69,$D$7:$E$7,AP$7))</f>
        <v>0</v>
      </c>
    </row>
    <row r="70" spans="1:42" x14ac:dyDescent="0.25">
      <c r="A70" s="13"/>
      <c r="B70" s="13"/>
      <c r="C70" s="31" t="s">
        <v>63</v>
      </c>
      <c r="D70" s="13">
        <v>0</v>
      </c>
      <c r="E70" s="13">
        <v>0</v>
      </c>
      <c r="F70" s="34" t="str">
        <f t="shared" si="6"/>
        <v>n/a</v>
      </c>
      <c r="H70" s="10">
        <f t="shared" si="5"/>
        <v>0</v>
      </c>
      <c r="I70">
        <f>IF($F70="s-curve",$D70+($E70-$D70)*$I$2/(1+EXP($I$3*(COUNT($H$7:I$7)+$I$4))),TREND($D70:$E70,$D$7:$E$7,I$7))</f>
        <v>0</v>
      </c>
      <c r="J70">
        <f>IF($F70="s-curve",$D70+($E70-$D70)*$I$2/(1+EXP($I$3*(COUNT($H$7:J$7)+$I$4))),TREND($D70:$E70,$D$7:$E$7,J$7))</f>
        <v>0</v>
      </c>
      <c r="K70">
        <f>IF($F70="s-curve",$D70+($E70-$D70)*$I$2/(1+EXP($I$3*(COUNT($H$7:K$7)+$I$4))),TREND($D70:$E70,$D$7:$E$7,K$7))</f>
        <v>0</v>
      </c>
      <c r="L70">
        <f>IF($F70="s-curve",$D70+($E70-$D70)*$I$2/(1+EXP($I$3*(COUNT($H$7:L$7)+$I$4))),TREND($D70:$E70,$D$7:$E$7,L$7))</f>
        <v>0</v>
      </c>
      <c r="M70">
        <f>IF($F70="s-curve",$D70+($E70-$D70)*$I$2/(1+EXP($I$3*(COUNT($H$7:M$7)+$I$4))),TREND($D70:$E70,$D$7:$E$7,M$7))</f>
        <v>0</v>
      </c>
      <c r="N70">
        <f>IF($F70="s-curve",$D70+($E70-$D70)*$I$2/(1+EXP($I$3*(COUNT($H$7:N$7)+$I$4))),TREND($D70:$E70,$D$7:$E$7,N$7))</f>
        <v>0</v>
      </c>
      <c r="O70">
        <f>IF($F70="s-curve",$D70+($E70-$D70)*$I$2/(1+EXP($I$3*(COUNT($H$7:O$7)+$I$4))),TREND($D70:$E70,$D$7:$E$7,O$7))</f>
        <v>0</v>
      </c>
      <c r="P70">
        <f>IF($F70="s-curve",$D70+($E70-$D70)*$I$2/(1+EXP($I$3*(COUNT($H$7:P$7)+$I$4))),TREND($D70:$E70,$D$7:$E$7,P$7))</f>
        <v>0</v>
      </c>
      <c r="Q70">
        <f>IF($F70="s-curve",$D70+($E70-$D70)*$I$2/(1+EXP($I$3*(COUNT($H$7:Q$7)+$I$4))),TREND($D70:$E70,$D$7:$E$7,Q$7))</f>
        <v>0</v>
      </c>
      <c r="R70">
        <f>IF($F70="s-curve",$D70+($E70-$D70)*$I$2/(1+EXP($I$3*(COUNT($H$7:R$7)+$I$4))),TREND($D70:$E70,$D$7:$E$7,R$7))</f>
        <v>0</v>
      </c>
      <c r="S70">
        <f>IF($F70="s-curve",$D70+($E70-$D70)*$I$2/(1+EXP($I$3*(COUNT($H$7:S$7)+$I$4))),TREND($D70:$E70,$D$7:$E$7,S$7))</f>
        <v>0</v>
      </c>
      <c r="T70">
        <f>IF($F70="s-curve",$D70+($E70-$D70)*$I$2/(1+EXP($I$3*(COUNT($H$7:T$7)+$I$4))),TREND($D70:$E70,$D$7:$E$7,T$7))</f>
        <v>0</v>
      </c>
      <c r="U70">
        <f>IF($F70="s-curve",$D70+($E70-$D70)*$I$2/(1+EXP($I$3*(COUNT($H$7:U$7)+$I$4))),TREND($D70:$E70,$D$7:$E$7,U$7))</f>
        <v>0</v>
      </c>
      <c r="V70">
        <f>IF($F70="s-curve",$D70+($E70-$D70)*$I$2/(1+EXP($I$3*(COUNT($H$7:V$7)+$I$4))),TREND($D70:$E70,$D$7:$E$7,V$7))</f>
        <v>0</v>
      </c>
      <c r="W70">
        <f>IF($F70="s-curve",$D70+($E70-$D70)*$I$2/(1+EXP($I$3*(COUNT($H$7:W$7)+$I$4))),TREND($D70:$E70,$D$7:$E$7,W$7))</f>
        <v>0</v>
      </c>
      <c r="X70">
        <f>IF($F70="s-curve",$D70+($E70-$D70)*$I$2/(1+EXP($I$3*(COUNT($H$7:X$7)+$I$4))),TREND($D70:$E70,$D$7:$E$7,X$7))</f>
        <v>0</v>
      </c>
      <c r="Y70">
        <f>IF($F70="s-curve",$D70+($E70-$D70)*$I$2/(1+EXP($I$3*(COUNT($H$7:Y$7)+$I$4))),TREND($D70:$E70,$D$7:$E$7,Y$7))</f>
        <v>0</v>
      </c>
      <c r="Z70">
        <f>IF($F70="s-curve",$D70+($E70-$D70)*$I$2/(1+EXP($I$3*(COUNT($H$7:Z$7)+$I$4))),TREND($D70:$E70,$D$7:$E$7,Z$7))</f>
        <v>0</v>
      </c>
      <c r="AA70">
        <f>IF($F70="s-curve",$D70+($E70-$D70)*$I$2/(1+EXP($I$3*(COUNT($H$7:AA$7)+$I$4))),TREND($D70:$E70,$D$7:$E$7,AA$7))</f>
        <v>0</v>
      </c>
      <c r="AB70">
        <f>IF($F70="s-curve",$D70+($E70-$D70)*$I$2/(1+EXP($I$3*(COUNT($H$7:AB$7)+$I$4))),TREND($D70:$E70,$D$7:$E$7,AB$7))</f>
        <v>0</v>
      </c>
      <c r="AC70">
        <f>IF($F70="s-curve",$D70+($E70-$D70)*$I$2/(1+EXP($I$3*(COUNT($H$7:AC$7)+$I$4))),TREND($D70:$E70,$D$7:$E$7,AC$7))</f>
        <v>0</v>
      </c>
      <c r="AD70">
        <f>IF($F70="s-curve",$D70+($E70-$D70)*$I$2/(1+EXP($I$3*(COUNT($H$7:AD$7)+$I$4))),TREND($D70:$E70,$D$7:$E$7,AD$7))</f>
        <v>0</v>
      </c>
      <c r="AE70">
        <f>IF($F70="s-curve",$D70+($E70-$D70)*$I$2/(1+EXP($I$3*(COUNT($H$7:AE$7)+$I$4))),TREND($D70:$E70,$D$7:$E$7,AE$7))</f>
        <v>0</v>
      </c>
      <c r="AF70">
        <f>IF($F70="s-curve",$D70+($E70-$D70)*$I$2/(1+EXP($I$3*(COUNT($H$7:AF$7)+$I$4))),TREND($D70:$E70,$D$7:$E$7,AF$7))</f>
        <v>0</v>
      </c>
      <c r="AG70">
        <f>IF($F70="s-curve",$D70+($E70-$D70)*$I$2/(1+EXP($I$3*(COUNT($H$7:AG$7)+$I$4))),TREND($D70:$E70,$D$7:$E$7,AG$7))</f>
        <v>0</v>
      </c>
      <c r="AH70">
        <f>IF($F70="s-curve",$D70+($E70-$D70)*$I$2/(1+EXP($I$3*(COUNT($H$7:AH$7)+$I$4))),TREND($D70:$E70,$D$7:$E$7,AH$7))</f>
        <v>0</v>
      </c>
      <c r="AI70">
        <f>IF($F70="s-curve",$D70+($E70-$D70)*$I$2/(1+EXP($I$3*(COUNT($H$7:AI$7)+$I$4))),TREND($D70:$E70,$D$7:$E$7,AI$7))</f>
        <v>0</v>
      </c>
      <c r="AJ70">
        <f>IF($F70="s-curve",$D70+($E70-$D70)*$I$2/(1+EXP($I$3*(COUNT($H$7:AJ$7)+$I$4))),TREND($D70:$E70,$D$7:$E$7,AJ$7))</f>
        <v>0</v>
      </c>
      <c r="AK70">
        <f>IF($F70="s-curve",$D70+($E70-$D70)*$I$2/(1+EXP($I$3*(COUNT($H$7:AK$7)+$I$4))),TREND($D70:$E70,$D$7:$E$7,AK$7))</f>
        <v>0</v>
      </c>
      <c r="AL70">
        <f>IF($F70="s-curve",$D70+($E70-$D70)*$I$2/(1+EXP($I$3*(COUNT($H$7:AL$7)+$I$4))),TREND($D70:$E70,$D$7:$E$7,AL$7))</f>
        <v>0</v>
      </c>
      <c r="AM70">
        <f>IF($F70="s-curve",$D70+($E70-$D70)*$I$2/(1+EXP($I$3*(COUNT($H$7:AM$7)+$I$4))),TREND($D70:$E70,$D$7:$E$7,AM$7))</f>
        <v>0</v>
      </c>
      <c r="AN70">
        <f>IF($F70="s-curve",$D70+($E70-$D70)*$I$2/(1+EXP($I$3*(COUNT($H$7:AN$7)+$I$4))),TREND($D70:$E70,$D$7:$E$7,AN$7))</f>
        <v>0</v>
      </c>
      <c r="AO70">
        <f>IF($F70="s-curve",$D70+($E70-$D70)*$I$2/(1+EXP($I$3*(COUNT($H$7:AO$7)+$I$4))),TREND($D70:$E70,$D$7:$E$7,AO$7))</f>
        <v>0</v>
      </c>
      <c r="AP70">
        <f>IF($F70="s-curve",$D70+($E70-$D70)*$I$2/(1+EXP($I$3*(COUNT($H$7:AP$7)+$I$4))),TREND($D70:$E70,$D$7:$E$7,AP$7))</f>
        <v>0</v>
      </c>
    </row>
    <row r="71" spans="1:42" ht="15.75" thickBot="1" x14ac:dyDescent="0.3">
      <c r="B71" s="6"/>
      <c r="C71" s="35" t="s">
        <v>64</v>
      </c>
      <c r="D71" s="6">
        <v>0</v>
      </c>
      <c r="E71" s="6">
        <v>0</v>
      </c>
      <c r="F71" s="16" t="str">
        <f t="shared" si="6"/>
        <v>n/a</v>
      </c>
      <c r="H71" s="10">
        <f t="shared" si="5"/>
        <v>0</v>
      </c>
      <c r="I71">
        <f>IF($F71="s-curve",$D71+($E71-$D71)*$I$2/(1+EXP($I$3*(COUNT($H$7:I$7)+$I$4))),TREND($D71:$E71,$D$7:$E$7,I$7))</f>
        <v>0</v>
      </c>
      <c r="J71">
        <f>IF($F71="s-curve",$D71+($E71-$D71)*$I$2/(1+EXP($I$3*(COUNT($H$7:J$7)+$I$4))),TREND($D71:$E71,$D$7:$E$7,J$7))</f>
        <v>0</v>
      </c>
      <c r="K71">
        <f>IF($F71="s-curve",$D71+($E71-$D71)*$I$2/(1+EXP($I$3*(COUNT($H$7:K$7)+$I$4))),TREND($D71:$E71,$D$7:$E$7,K$7))</f>
        <v>0</v>
      </c>
      <c r="L71">
        <f>IF($F71="s-curve",$D71+($E71-$D71)*$I$2/(1+EXP($I$3*(COUNT($H$7:L$7)+$I$4))),TREND($D71:$E71,$D$7:$E$7,L$7))</f>
        <v>0</v>
      </c>
      <c r="M71">
        <f>IF($F71="s-curve",$D71+($E71-$D71)*$I$2/(1+EXP($I$3*(COUNT($H$7:M$7)+$I$4))),TREND($D71:$E71,$D$7:$E$7,M$7))</f>
        <v>0</v>
      </c>
      <c r="N71">
        <f>IF($F71="s-curve",$D71+($E71-$D71)*$I$2/(1+EXP($I$3*(COUNT($H$7:N$7)+$I$4))),TREND($D71:$E71,$D$7:$E$7,N$7))</f>
        <v>0</v>
      </c>
      <c r="O71">
        <f>IF($F71="s-curve",$D71+($E71-$D71)*$I$2/(1+EXP($I$3*(COUNT($H$7:O$7)+$I$4))),TREND($D71:$E71,$D$7:$E$7,O$7))</f>
        <v>0</v>
      </c>
      <c r="P71">
        <f>IF($F71="s-curve",$D71+($E71-$D71)*$I$2/(1+EXP($I$3*(COUNT($H$7:P$7)+$I$4))),TREND($D71:$E71,$D$7:$E$7,P$7))</f>
        <v>0</v>
      </c>
      <c r="Q71">
        <f>IF($F71="s-curve",$D71+($E71-$D71)*$I$2/(1+EXP($I$3*(COUNT($H$7:Q$7)+$I$4))),TREND($D71:$E71,$D$7:$E$7,Q$7))</f>
        <v>0</v>
      </c>
      <c r="R71">
        <f>IF($F71="s-curve",$D71+($E71-$D71)*$I$2/(1+EXP($I$3*(COUNT($H$7:R$7)+$I$4))),TREND($D71:$E71,$D$7:$E$7,R$7))</f>
        <v>0</v>
      </c>
      <c r="S71">
        <f>IF($F71="s-curve",$D71+($E71-$D71)*$I$2/(1+EXP($I$3*(COUNT($H$7:S$7)+$I$4))),TREND($D71:$E71,$D$7:$E$7,S$7))</f>
        <v>0</v>
      </c>
      <c r="T71">
        <f>IF($F71="s-curve",$D71+($E71-$D71)*$I$2/(1+EXP($I$3*(COUNT($H$7:T$7)+$I$4))),TREND($D71:$E71,$D$7:$E$7,T$7))</f>
        <v>0</v>
      </c>
      <c r="U71">
        <f>IF($F71="s-curve",$D71+($E71-$D71)*$I$2/(1+EXP($I$3*(COUNT($H$7:U$7)+$I$4))),TREND($D71:$E71,$D$7:$E$7,U$7))</f>
        <v>0</v>
      </c>
      <c r="V71">
        <f>IF($F71="s-curve",$D71+($E71-$D71)*$I$2/(1+EXP($I$3*(COUNT($H$7:V$7)+$I$4))),TREND($D71:$E71,$D$7:$E$7,V$7))</f>
        <v>0</v>
      </c>
      <c r="W71">
        <f>IF($F71="s-curve",$D71+($E71-$D71)*$I$2/(1+EXP($I$3*(COUNT($H$7:W$7)+$I$4))),TREND($D71:$E71,$D$7:$E$7,W$7))</f>
        <v>0</v>
      </c>
      <c r="X71">
        <f>IF($F71="s-curve",$D71+($E71-$D71)*$I$2/(1+EXP($I$3*(COUNT($H$7:X$7)+$I$4))),TREND($D71:$E71,$D$7:$E$7,X$7))</f>
        <v>0</v>
      </c>
      <c r="Y71">
        <f>IF($F71="s-curve",$D71+($E71-$D71)*$I$2/(1+EXP($I$3*(COUNT($H$7:Y$7)+$I$4))),TREND($D71:$E71,$D$7:$E$7,Y$7))</f>
        <v>0</v>
      </c>
      <c r="Z71">
        <f>IF($F71="s-curve",$D71+($E71-$D71)*$I$2/(1+EXP($I$3*(COUNT($H$7:Z$7)+$I$4))),TREND($D71:$E71,$D$7:$E$7,Z$7))</f>
        <v>0</v>
      </c>
      <c r="AA71">
        <f>IF($F71="s-curve",$D71+($E71-$D71)*$I$2/(1+EXP($I$3*(COUNT($H$7:AA$7)+$I$4))),TREND($D71:$E71,$D$7:$E$7,AA$7))</f>
        <v>0</v>
      </c>
      <c r="AB71">
        <f>IF($F71="s-curve",$D71+($E71-$D71)*$I$2/(1+EXP($I$3*(COUNT($H$7:AB$7)+$I$4))),TREND($D71:$E71,$D$7:$E$7,AB$7))</f>
        <v>0</v>
      </c>
      <c r="AC71">
        <f>IF($F71="s-curve",$D71+($E71-$D71)*$I$2/(1+EXP($I$3*(COUNT($H$7:AC$7)+$I$4))),TREND($D71:$E71,$D$7:$E$7,AC$7))</f>
        <v>0</v>
      </c>
      <c r="AD71">
        <f>IF($F71="s-curve",$D71+($E71-$D71)*$I$2/(1+EXP($I$3*(COUNT($H$7:AD$7)+$I$4))),TREND($D71:$E71,$D$7:$E$7,AD$7))</f>
        <v>0</v>
      </c>
      <c r="AE71">
        <f>IF($F71="s-curve",$D71+($E71-$D71)*$I$2/(1+EXP($I$3*(COUNT($H$7:AE$7)+$I$4))),TREND($D71:$E71,$D$7:$E$7,AE$7))</f>
        <v>0</v>
      </c>
      <c r="AF71">
        <f>IF($F71="s-curve",$D71+($E71-$D71)*$I$2/(1+EXP($I$3*(COUNT($H$7:AF$7)+$I$4))),TREND($D71:$E71,$D$7:$E$7,AF$7))</f>
        <v>0</v>
      </c>
      <c r="AG71">
        <f>IF($F71="s-curve",$D71+($E71-$D71)*$I$2/(1+EXP($I$3*(COUNT($H$7:AG$7)+$I$4))),TREND($D71:$E71,$D$7:$E$7,AG$7))</f>
        <v>0</v>
      </c>
      <c r="AH71">
        <f>IF($F71="s-curve",$D71+($E71-$D71)*$I$2/(1+EXP($I$3*(COUNT($H$7:AH$7)+$I$4))),TREND($D71:$E71,$D$7:$E$7,AH$7))</f>
        <v>0</v>
      </c>
      <c r="AI71">
        <f>IF($F71="s-curve",$D71+($E71-$D71)*$I$2/(1+EXP($I$3*(COUNT($H$7:AI$7)+$I$4))),TREND($D71:$E71,$D$7:$E$7,AI$7))</f>
        <v>0</v>
      </c>
      <c r="AJ71">
        <f>IF($F71="s-curve",$D71+($E71-$D71)*$I$2/(1+EXP($I$3*(COUNT($H$7:AJ$7)+$I$4))),TREND($D71:$E71,$D$7:$E$7,AJ$7))</f>
        <v>0</v>
      </c>
      <c r="AK71">
        <f>IF($F71="s-curve",$D71+($E71-$D71)*$I$2/(1+EXP($I$3*(COUNT($H$7:AK$7)+$I$4))),TREND($D71:$E71,$D$7:$E$7,AK$7))</f>
        <v>0</v>
      </c>
      <c r="AL71">
        <f>IF($F71="s-curve",$D71+($E71-$D71)*$I$2/(1+EXP($I$3*(COUNT($H$7:AL$7)+$I$4))),TREND($D71:$E71,$D$7:$E$7,AL$7))</f>
        <v>0</v>
      </c>
      <c r="AM71">
        <f>IF($F71="s-curve",$D71+($E71-$D71)*$I$2/(1+EXP($I$3*(COUNT($H$7:AM$7)+$I$4))),TREND($D71:$E71,$D$7:$E$7,AM$7))</f>
        <v>0</v>
      </c>
      <c r="AN71">
        <f>IF($F71="s-curve",$D71+($E71-$D71)*$I$2/(1+EXP($I$3*(COUNT($H$7:AN$7)+$I$4))),TREND($D71:$E71,$D$7:$E$7,AN$7))</f>
        <v>0</v>
      </c>
      <c r="AO71">
        <f>IF($F71="s-curve",$D71+($E71-$D71)*$I$2/(1+EXP($I$3*(COUNT($H$7:AO$7)+$I$4))),TREND($D71:$E71,$D$7:$E$7,AO$7))</f>
        <v>0</v>
      </c>
      <c r="AP71">
        <f>IF($F71="s-curve",$D71+($E71-$D71)*$I$2/(1+EXP($I$3*(COUNT($H$7:AP$7)+$I$4))),TREND($D71:$E71,$D$7:$E$7,AP$7))</f>
        <v>0</v>
      </c>
    </row>
    <row r="72" spans="1:42" x14ac:dyDescent="0.25">
      <c r="A72" s="13" t="s">
        <v>17</v>
      </c>
      <c r="B72" t="s">
        <v>19</v>
      </c>
      <c r="C72" t="s">
        <v>2</v>
      </c>
      <c r="D72">
        <v>0</v>
      </c>
      <c r="E72">
        <v>0</v>
      </c>
      <c r="F72" s="15" t="str">
        <f t="shared" si="6"/>
        <v>n/a</v>
      </c>
      <c r="H72" s="10">
        <f t="shared" si="5"/>
        <v>0</v>
      </c>
      <c r="I72">
        <f>IF($F72="s-curve",$D72+($E72-$D72)*$I$2/(1+EXP($I$3*(COUNT($H$7:I$7)+$I$4))),TREND($D72:$E72,$D$7:$E$7,I$7))</f>
        <v>0</v>
      </c>
      <c r="J72">
        <f>IF($F72="s-curve",$D72+($E72-$D72)*$I$2/(1+EXP($I$3*(COUNT($H$7:J$7)+$I$4))),TREND($D72:$E72,$D$7:$E$7,J$7))</f>
        <v>0</v>
      </c>
      <c r="K72">
        <f>IF($F72="s-curve",$D72+($E72-$D72)*$I$2/(1+EXP($I$3*(COUNT($H$7:K$7)+$I$4))),TREND($D72:$E72,$D$7:$E$7,K$7))</f>
        <v>0</v>
      </c>
      <c r="L72">
        <f>IF($F72="s-curve",$D72+($E72-$D72)*$I$2/(1+EXP($I$3*(COUNT($H$7:L$7)+$I$4))),TREND($D72:$E72,$D$7:$E$7,L$7))</f>
        <v>0</v>
      </c>
      <c r="M72">
        <f>IF($F72="s-curve",$D72+($E72-$D72)*$I$2/(1+EXP($I$3*(COUNT($H$7:M$7)+$I$4))),TREND($D72:$E72,$D$7:$E$7,M$7))</f>
        <v>0</v>
      </c>
      <c r="N72">
        <f>IF($F72="s-curve",$D72+($E72-$D72)*$I$2/(1+EXP($I$3*(COUNT($H$7:N$7)+$I$4))),TREND($D72:$E72,$D$7:$E$7,N$7))</f>
        <v>0</v>
      </c>
      <c r="O72">
        <f>IF($F72="s-curve",$D72+($E72-$D72)*$I$2/(1+EXP($I$3*(COUNT($H$7:O$7)+$I$4))),TREND($D72:$E72,$D$7:$E$7,O$7))</f>
        <v>0</v>
      </c>
      <c r="P72">
        <f>IF($F72="s-curve",$D72+($E72-$D72)*$I$2/(1+EXP($I$3*(COUNT($H$7:P$7)+$I$4))),TREND($D72:$E72,$D$7:$E$7,P$7))</f>
        <v>0</v>
      </c>
      <c r="Q72">
        <f>IF($F72="s-curve",$D72+($E72-$D72)*$I$2/(1+EXP($I$3*(COUNT($H$7:Q$7)+$I$4))),TREND($D72:$E72,$D$7:$E$7,Q$7))</f>
        <v>0</v>
      </c>
      <c r="R72">
        <f>IF($F72="s-curve",$D72+($E72-$D72)*$I$2/(1+EXP($I$3*(COUNT($H$7:R$7)+$I$4))),TREND($D72:$E72,$D$7:$E$7,R$7))</f>
        <v>0</v>
      </c>
      <c r="S72">
        <f>IF($F72="s-curve",$D72+($E72-$D72)*$I$2/(1+EXP($I$3*(COUNT($H$7:S$7)+$I$4))),TREND($D72:$E72,$D$7:$E$7,S$7))</f>
        <v>0</v>
      </c>
      <c r="T72">
        <f>IF($F72="s-curve",$D72+($E72-$D72)*$I$2/(1+EXP($I$3*(COUNT($H$7:T$7)+$I$4))),TREND($D72:$E72,$D$7:$E$7,T$7))</f>
        <v>0</v>
      </c>
      <c r="U72">
        <f>IF($F72="s-curve",$D72+($E72-$D72)*$I$2/(1+EXP($I$3*(COUNT($H$7:U$7)+$I$4))),TREND($D72:$E72,$D$7:$E$7,U$7))</f>
        <v>0</v>
      </c>
      <c r="V72">
        <f>IF($F72="s-curve",$D72+($E72-$D72)*$I$2/(1+EXP($I$3*(COUNT($H$7:V$7)+$I$4))),TREND($D72:$E72,$D$7:$E$7,V$7))</f>
        <v>0</v>
      </c>
      <c r="W72">
        <f>IF($F72="s-curve",$D72+($E72-$D72)*$I$2/(1+EXP($I$3*(COUNT($H$7:W$7)+$I$4))),TREND($D72:$E72,$D$7:$E$7,W$7))</f>
        <v>0</v>
      </c>
      <c r="X72">
        <f>IF($F72="s-curve",$D72+($E72-$D72)*$I$2/(1+EXP($I$3*(COUNT($H$7:X$7)+$I$4))),TREND($D72:$E72,$D$7:$E$7,X$7))</f>
        <v>0</v>
      </c>
      <c r="Y72">
        <f>IF($F72="s-curve",$D72+($E72-$D72)*$I$2/(1+EXP($I$3*(COUNT($H$7:Y$7)+$I$4))),TREND($D72:$E72,$D$7:$E$7,Y$7))</f>
        <v>0</v>
      </c>
      <c r="Z72">
        <f>IF($F72="s-curve",$D72+($E72-$D72)*$I$2/(1+EXP($I$3*(COUNT($H$7:Z$7)+$I$4))),TREND($D72:$E72,$D$7:$E$7,Z$7))</f>
        <v>0</v>
      </c>
      <c r="AA72">
        <f>IF($F72="s-curve",$D72+($E72-$D72)*$I$2/(1+EXP($I$3*(COUNT($H$7:AA$7)+$I$4))),TREND($D72:$E72,$D$7:$E$7,AA$7))</f>
        <v>0</v>
      </c>
      <c r="AB72">
        <f>IF($F72="s-curve",$D72+($E72-$D72)*$I$2/(1+EXP($I$3*(COUNT($H$7:AB$7)+$I$4))),TREND($D72:$E72,$D$7:$E$7,AB$7))</f>
        <v>0</v>
      </c>
      <c r="AC72">
        <f>IF($F72="s-curve",$D72+($E72-$D72)*$I$2/(1+EXP($I$3*(COUNT($H$7:AC$7)+$I$4))),TREND($D72:$E72,$D$7:$E$7,AC$7))</f>
        <v>0</v>
      </c>
      <c r="AD72">
        <f>IF($F72="s-curve",$D72+($E72-$D72)*$I$2/(1+EXP($I$3*(COUNT($H$7:AD$7)+$I$4))),TREND($D72:$E72,$D$7:$E$7,AD$7))</f>
        <v>0</v>
      </c>
      <c r="AE72">
        <f>IF($F72="s-curve",$D72+($E72-$D72)*$I$2/(1+EXP($I$3*(COUNT($H$7:AE$7)+$I$4))),TREND($D72:$E72,$D$7:$E$7,AE$7))</f>
        <v>0</v>
      </c>
      <c r="AF72">
        <f>IF($F72="s-curve",$D72+($E72-$D72)*$I$2/(1+EXP($I$3*(COUNT($H$7:AF$7)+$I$4))),TREND($D72:$E72,$D$7:$E$7,AF$7))</f>
        <v>0</v>
      </c>
      <c r="AG72">
        <f>IF($F72="s-curve",$D72+($E72-$D72)*$I$2/(1+EXP($I$3*(COUNT($H$7:AG$7)+$I$4))),TREND($D72:$E72,$D$7:$E$7,AG$7))</f>
        <v>0</v>
      </c>
      <c r="AH72">
        <f>IF($F72="s-curve",$D72+($E72-$D72)*$I$2/(1+EXP($I$3*(COUNT($H$7:AH$7)+$I$4))),TREND($D72:$E72,$D$7:$E$7,AH$7))</f>
        <v>0</v>
      </c>
      <c r="AI72">
        <f>IF($F72="s-curve",$D72+($E72-$D72)*$I$2/(1+EXP($I$3*(COUNT($H$7:AI$7)+$I$4))),TREND($D72:$E72,$D$7:$E$7,AI$7))</f>
        <v>0</v>
      </c>
      <c r="AJ72">
        <f>IF($F72="s-curve",$D72+($E72-$D72)*$I$2/(1+EXP($I$3*(COUNT($H$7:AJ$7)+$I$4))),TREND($D72:$E72,$D$7:$E$7,AJ$7))</f>
        <v>0</v>
      </c>
      <c r="AK72">
        <f>IF($F72="s-curve",$D72+($E72-$D72)*$I$2/(1+EXP($I$3*(COUNT($H$7:AK$7)+$I$4))),TREND($D72:$E72,$D$7:$E$7,AK$7))</f>
        <v>0</v>
      </c>
      <c r="AL72">
        <f>IF($F72="s-curve",$D72+($E72-$D72)*$I$2/(1+EXP($I$3*(COUNT($H$7:AL$7)+$I$4))),TREND($D72:$E72,$D$7:$E$7,AL$7))</f>
        <v>0</v>
      </c>
      <c r="AM72">
        <f>IF($F72="s-curve",$D72+($E72-$D72)*$I$2/(1+EXP($I$3*(COUNT($H$7:AM$7)+$I$4))),TREND($D72:$E72,$D$7:$E$7,AM$7))</f>
        <v>0</v>
      </c>
      <c r="AN72">
        <f>IF($F72="s-curve",$D72+($E72-$D72)*$I$2/(1+EXP($I$3*(COUNT($H$7:AN$7)+$I$4))),TREND($D72:$E72,$D$7:$E$7,AN$7))</f>
        <v>0</v>
      </c>
      <c r="AO72">
        <f>IF($F72="s-curve",$D72+($E72-$D72)*$I$2/(1+EXP($I$3*(COUNT($H$7:AO$7)+$I$4))),TREND($D72:$E72,$D$7:$E$7,AO$7))</f>
        <v>0</v>
      </c>
      <c r="AP72">
        <f>IF($F72="s-curve",$D72+($E72-$D72)*$I$2/(1+EXP($I$3*(COUNT($H$7:AP$7)+$I$4))),TREND($D72:$E72,$D$7:$E$7,AP$7))</f>
        <v>0</v>
      </c>
    </row>
    <row r="73" spans="1:42" x14ac:dyDescent="0.25">
      <c r="C73" t="s">
        <v>3</v>
      </c>
      <c r="D73">
        <v>0</v>
      </c>
      <c r="E73">
        <v>0</v>
      </c>
      <c r="F73" s="15" t="str">
        <f t="shared" si="6"/>
        <v>n/a</v>
      </c>
      <c r="H73" s="10">
        <f t="shared" si="5"/>
        <v>0</v>
      </c>
      <c r="I73">
        <f>IF($F73="s-curve",$D73+($E73-$D73)*$I$2/(1+EXP($I$3*(COUNT($H$7:I$7)+$I$4))),TREND($D73:$E73,$D$7:$E$7,I$7))</f>
        <v>0</v>
      </c>
      <c r="J73">
        <f>IF($F73="s-curve",$D73+($E73-$D73)*$I$2/(1+EXP($I$3*(COUNT($H$7:J$7)+$I$4))),TREND($D73:$E73,$D$7:$E$7,J$7))</f>
        <v>0</v>
      </c>
      <c r="K73">
        <f>IF($F73="s-curve",$D73+($E73-$D73)*$I$2/(1+EXP($I$3*(COUNT($H$7:K$7)+$I$4))),TREND($D73:$E73,$D$7:$E$7,K$7))</f>
        <v>0</v>
      </c>
      <c r="L73">
        <f>IF($F73="s-curve",$D73+($E73-$D73)*$I$2/(1+EXP($I$3*(COUNT($H$7:L$7)+$I$4))),TREND($D73:$E73,$D$7:$E$7,L$7))</f>
        <v>0</v>
      </c>
      <c r="M73">
        <f>IF($F73="s-curve",$D73+($E73-$D73)*$I$2/(1+EXP($I$3*(COUNT($H$7:M$7)+$I$4))),TREND($D73:$E73,$D$7:$E$7,M$7))</f>
        <v>0</v>
      </c>
      <c r="N73">
        <f>IF($F73="s-curve",$D73+($E73-$D73)*$I$2/(1+EXP($I$3*(COUNT($H$7:N$7)+$I$4))),TREND($D73:$E73,$D$7:$E$7,N$7))</f>
        <v>0</v>
      </c>
      <c r="O73">
        <f>IF($F73="s-curve",$D73+($E73-$D73)*$I$2/(1+EXP($I$3*(COUNT($H$7:O$7)+$I$4))),TREND($D73:$E73,$D$7:$E$7,O$7))</f>
        <v>0</v>
      </c>
      <c r="P73">
        <f>IF($F73="s-curve",$D73+($E73-$D73)*$I$2/(1+EXP($I$3*(COUNT($H$7:P$7)+$I$4))),TREND($D73:$E73,$D$7:$E$7,P$7))</f>
        <v>0</v>
      </c>
      <c r="Q73">
        <f>IF($F73="s-curve",$D73+($E73-$D73)*$I$2/(1+EXP($I$3*(COUNT($H$7:Q$7)+$I$4))),TREND($D73:$E73,$D$7:$E$7,Q$7))</f>
        <v>0</v>
      </c>
      <c r="R73">
        <f>IF($F73="s-curve",$D73+($E73-$D73)*$I$2/(1+EXP($I$3*(COUNT($H$7:R$7)+$I$4))),TREND($D73:$E73,$D$7:$E$7,R$7))</f>
        <v>0</v>
      </c>
      <c r="S73">
        <f>IF($F73="s-curve",$D73+($E73-$D73)*$I$2/(1+EXP($I$3*(COUNT($H$7:S$7)+$I$4))),TREND($D73:$E73,$D$7:$E$7,S$7))</f>
        <v>0</v>
      </c>
      <c r="T73">
        <f>IF($F73="s-curve",$D73+($E73-$D73)*$I$2/(1+EXP($I$3*(COUNT($H$7:T$7)+$I$4))),TREND($D73:$E73,$D$7:$E$7,T$7))</f>
        <v>0</v>
      </c>
      <c r="U73">
        <f>IF($F73="s-curve",$D73+($E73-$D73)*$I$2/(1+EXP($I$3*(COUNT($H$7:U$7)+$I$4))),TREND($D73:$E73,$D$7:$E$7,U$7))</f>
        <v>0</v>
      </c>
      <c r="V73">
        <f>IF($F73="s-curve",$D73+($E73-$D73)*$I$2/(1+EXP($I$3*(COUNT($H$7:V$7)+$I$4))),TREND($D73:$E73,$D$7:$E$7,V$7))</f>
        <v>0</v>
      </c>
      <c r="W73">
        <f>IF($F73="s-curve",$D73+($E73-$D73)*$I$2/(1+EXP($I$3*(COUNT($H$7:W$7)+$I$4))),TREND($D73:$E73,$D$7:$E$7,W$7))</f>
        <v>0</v>
      </c>
      <c r="X73">
        <f>IF($F73="s-curve",$D73+($E73-$D73)*$I$2/(1+EXP($I$3*(COUNT($H$7:X$7)+$I$4))),TREND($D73:$E73,$D$7:$E$7,X$7))</f>
        <v>0</v>
      </c>
      <c r="Y73">
        <f>IF($F73="s-curve",$D73+($E73-$D73)*$I$2/(1+EXP($I$3*(COUNT($H$7:Y$7)+$I$4))),TREND($D73:$E73,$D$7:$E$7,Y$7))</f>
        <v>0</v>
      </c>
      <c r="Z73">
        <f>IF($F73="s-curve",$D73+($E73-$D73)*$I$2/(1+EXP($I$3*(COUNT($H$7:Z$7)+$I$4))),TREND($D73:$E73,$D$7:$E$7,Z$7))</f>
        <v>0</v>
      </c>
      <c r="AA73">
        <f>IF($F73="s-curve",$D73+($E73-$D73)*$I$2/(1+EXP($I$3*(COUNT($H$7:AA$7)+$I$4))),TREND($D73:$E73,$D$7:$E$7,AA$7))</f>
        <v>0</v>
      </c>
      <c r="AB73">
        <f>IF($F73="s-curve",$D73+($E73-$D73)*$I$2/(1+EXP($I$3*(COUNT($H$7:AB$7)+$I$4))),TREND($D73:$E73,$D$7:$E$7,AB$7))</f>
        <v>0</v>
      </c>
      <c r="AC73">
        <f>IF($F73="s-curve",$D73+($E73-$D73)*$I$2/(1+EXP($I$3*(COUNT($H$7:AC$7)+$I$4))),TREND($D73:$E73,$D$7:$E$7,AC$7))</f>
        <v>0</v>
      </c>
      <c r="AD73">
        <f>IF($F73="s-curve",$D73+($E73-$D73)*$I$2/(1+EXP($I$3*(COUNT($H$7:AD$7)+$I$4))),TREND($D73:$E73,$D$7:$E$7,AD$7))</f>
        <v>0</v>
      </c>
      <c r="AE73">
        <f>IF($F73="s-curve",$D73+($E73-$D73)*$I$2/(1+EXP($I$3*(COUNT($H$7:AE$7)+$I$4))),TREND($D73:$E73,$D$7:$E$7,AE$7))</f>
        <v>0</v>
      </c>
      <c r="AF73">
        <f>IF($F73="s-curve",$D73+($E73-$D73)*$I$2/(1+EXP($I$3*(COUNT($H$7:AF$7)+$I$4))),TREND($D73:$E73,$D$7:$E$7,AF$7))</f>
        <v>0</v>
      </c>
      <c r="AG73">
        <f>IF($F73="s-curve",$D73+($E73-$D73)*$I$2/(1+EXP($I$3*(COUNT($H$7:AG$7)+$I$4))),TREND($D73:$E73,$D$7:$E$7,AG$7))</f>
        <v>0</v>
      </c>
      <c r="AH73">
        <f>IF($F73="s-curve",$D73+($E73-$D73)*$I$2/(1+EXP($I$3*(COUNT($H$7:AH$7)+$I$4))),TREND($D73:$E73,$D$7:$E$7,AH$7))</f>
        <v>0</v>
      </c>
      <c r="AI73">
        <f>IF($F73="s-curve",$D73+($E73-$D73)*$I$2/(1+EXP($I$3*(COUNT($H$7:AI$7)+$I$4))),TREND($D73:$E73,$D$7:$E$7,AI$7))</f>
        <v>0</v>
      </c>
      <c r="AJ73">
        <f>IF($F73="s-curve",$D73+($E73-$D73)*$I$2/(1+EXP($I$3*(COUNT($H$7:AJ$7)+$I$4))),TREND($D73:$E73,$D$7:$E$7,AJ$7))</f>
        <v>0</v>
      </c>
      <c r="AK73">
        <f>IF($F73="s-curve",$D73+($E73-$D73)*$I$2/(1+EXP($I$3*(COUNT($H$7:AK$7)+$I$4))),TREND($D73:$E73,$D$7:$E$7,AK$7))</f>
        <v>0</v>
      </c>
      <c r="AL73">
        <f>IF($F73="s-curve",$D73+($E73-$D73)*$I$2/(1+EXP($I$3*(COUNT($H$7:AL$7)+$I$4))),TREND($D73:$E73,$D$7:$E$7,AL$7))</f>
        <v>0</v>
      </c>
      <c r="AM73">
        <f>IF($F73="s-curve",$D73+($E73-$D73)*$I$2/(1+EXP($I$3*(COUNT($H$7:AM$7)+$I$4))),TREND($D73:$E73,$D$7:$E$7,AM$7))</f>
        <v>0</v>
      </c>
      <c r="AN73">
        <f>IF($F73="s-curve",$D73+($E73-$D73)*$I$2/(1+EXP($I$3*(COUNT($H$7:AN$7)+$I$4))),TREND($D73:$E73,$D$7:$E$7,AN$7))</f>
        <v>0</v>
      </c>
      <c r="AO73">
        <f>IF($F73="s-curve",$D73+($E73-$D73)*$I$2/(1+EXP($I$3*(COUNT($H$7:AO$7)+$I$4))),TREND($D73:$E73,$D$7:$E$7,AO$7))</f>
        <v>0</v>
      </c>
      <c r="AP73">
        <f>IF($F73="s-curve",$D73+($E73-$D73)*$I$2/(1+EXP($I$3*(COUNT($H$7:AP$7)+$I$4))),TREND($D73:$E73,$D$7:$E$7,AP$7))</f>
        <v>0</v>
      </c>
    </row>
    <row r="74" spans="1:42" x14ac:dyDescent="0.25">
      <c r="C74" t="s">
        <v>4</v>
      </c>
      <c r="D74">
        <v>0</v>
      </c>
      <c r="E74">
        <v>0</v>
      </c>
      <c r="F74" s="15" t="str">
        <f t="shared" si="6"/>
        <v>n/a</v>
      </c>
      <c r="H74" s="10">
        <f t="shared" si="5"/>
        <v>0</v>
      </c>
      <c r="I74">
        <f>IF($F74="s-curve",$D74+($E74-$D74)*$I$2/(1+EXP($I$3*(COUNT($H$7:I$7)+$I$4))),TREND($D74:$E74,$D$7:$E$7,I$7))</f>
        <v>0</v>
      </c>
      <c r="J74">
        <f>IF($F74="s-curve",$D74+($E74-$D74)*$I$2/(1+EXP($I$3*(COUNT($H$7:J$7)+$I$4))),TREND($D74:$E74,$D$7:$E$7,J$7))</f>
        <v>0</v>
      </c>
      <c r="K74">
        <f>IF($F74="s-curve",$D74+($E74-$D74)*$I$2/(1+EXP($I$3*(COUNT($H$7:K$7)+$I$4))),TREND($D74:$E74,$D$7:$E$7,K$7))</f>
        <v>0</v>
      </c>
      <c r="L74">
        <f>IF($F74="s-curve",$D74+($E74-$D74)*$I$2/(1+EXP($I$3*(COUNT($H$7:L$7)+$I$4))),TREND($D74:$E74,$D$7:$E$7,L$7))</f>
        <v>0</v>
      </c>
      <c r="M74">
        <f>IF($F74="s-curve",$D74+($E74-$D74)*$I$2/(1+EXP($I$3*(COUNT($H$7:M$7)+$I$4))),TREND($D74:$E74,$D$7:$E$7,M$7))</f>
        <v>0</v>
      </c>
      <c r="N74">
        <f>IF($F74="s-curve",$D74+($E74-$D74)*$I$2/(1+EXP($I$3*(COUNT($H$7:N$7)+$I$4))),TREND($D74:$E74,$D$7:$E$7,N$7))</f>
        <v>0</v>
      </c>
      <c r="O74">
        <f>IF($F74="s-curve",$D74+($E74-$D74)*$I$2/(1+EXP($I$3*(COUNT($H$7:O$7)+$I$4))),TREND($D74:$E74,$D$7:$E$7,O$7))</f>
        <v>0</v>
      </c>
      <c r="P74">
        <f>IF($F74="s-curve",$D74+($E74-$D74)*$I$2/(1+EXP($I$3*(COUNT($H$7:P$7)+$I$4))),TREND($D74:$E74,$D$7:$E$7,P$7))</f>
        <v>0</v>
      </c>
      <c r="Q74">
        <f>IF($F74="s-curve",$D74+($E74-$D74)*$I$2/(1+EXP($I$3*(COUNT($H$7:Q$7)+$I$4))),TREND($D74:$E74,$D$7:$E$7,Q$7))</f>
        <v>0</v>
      </c>
      <c r="R74">
        <f>IF($F74="s-curve",$D74+($E74-$D74)*$I$2/(1+EXP($I$3*(COUNT($H$7:R$7)+$I$4))),TREND($D74:$E74,$D$7:$E$7,R$7))</f>
        <v>0</v>
      </c>
      <c r="S74">
        <f>IF($F74="s-curve",$D74+($E74-$D74)*$I$2/(1+EXP($I$3*(COUNT($H$7:S$7)+$I$4))),TREND($D74:$E74,$D$7:$E$7,S$7))</f>
        <v>0</v>
      </c>
      <c r="T74">
        <f>IF($F74="s-curve",$D74+($E74-$D74)*$I$2/(1+EXP($I$3*(COUNT($H$7:T$7)+$I$4))),TREND($D74:$E74,$D$7:$E$7,T$7))</f>
        <v>0</v>
      </c>
      <c r="U74">
        <f>IF($F74="s-curve",$D74+($E74-$D74)*$I$2/(1+EXP($I$3*(COUNT($H$7:U$7)+$I$4))),TREND($D74:$E74,$D$7:$E$7,U$7))</f>
        <v>0</v>
      </c>
      <c r="V74">
        <f>IF($F74="s-curve",$D74+($E74-$D74)*$I$2/(1+EXP($I$3*(COUNT($H$7:V$7)+$I$4))),TREND($D74:$E74,$D$7:$E$7,V$7))</f>
        <v>0</v>
      </c>
      <c r="W74">
        <f>IF($F74="s-curve",$D74+($E74-$D74)*$I$2/(1+EXP($I$3*(COUNT($H$7:W$7)+$I$4))),TREND($D74:$E74,$D$7:$E$7,W$7))</f>
        <v>0</v>
      </c>
      <c r="X74">
        <f>IF($F74="s-curve",$D74+($E74-$D74)*$I$2/(1+EXP($I$3*(COUNT($H$7:X$7)+$I$4))),TREND($D74:$E74,$D$7:$E$7,X$7))</f>
        <v>0</v>
      </c>
      <c r="Y74">
        <f>IF($F74="s-curve",$D74+($E74-$D74)*$I$2/(1+EXP($I$3*(COUNT($H$7:Y$7)+$I$4))),TREND($D74:$E74,$D$7:$E$7,Y$7))</f>
        <v>0</v>
      </c>
      <c r="Z74">
        <f>IF($F74="s-curve",$D74+($E74-$D74)*$I$2/(1+EXP($I$3*(COUNT($H$7:Z$7)+$I$4))),TREND($D74:$E74,$D$7:$E$7,Z$7))</f>
        <v>0</v>
      </c>
      <c r="AA74">
        <f>IF($F74="s-curve",$D74+($E74-$D74)*$I$2/(1+EXP($I$3*(COUNT($H$7:AA$7)+$I$4))),TREND($D74:$E74,$D$7:$E$7,AA$7))</f>
        <v>0</v>
      </c>
      <c r="AB74">
        <f>IF($F74="s-curve",$D74+($E74-$D74)*$I$2/(1+EXP($I$3*(COUNT($H$7:AB$7)+$I$4))),TREND($D74:$E74,$D$7:$E$7,AB$7))</f>
        <v>0</v>
      </c>
      <c r="AC74">
        <f>IF($F74="s-curve",$D74+($E74-$D74)*$I$2/(1+EXP($I$3*(COUNT($H$7:AC$7)+$I$4))),TREND($D74:$E74,$D$7:$E$7,AC$7))</f>
        <v>0</v>
      </c>
      <c r="AD74">
        <f>IF($F74="s-curve",$D74+($E74-$D74)*$I$2/(1+EXP($I$3*(COUNT($H$7:AD$7)+$I$4))),TREND($D74:$E74,$D$7:$E$7,AD$7))</f>
        <v>0</v>
      </c>
      <c r="AE74">
        <f>IF($F74="s-curve",$D74+($E74-$D74)*$I$2/(1+EXP($I$3*(COUNT($H$7:AE$7)+$I$4))),TREND($D74:$E74,$D$7:$E$7,AE$7))</f>
        <v>0</v>
      </c>
      <c r="AF74">
        <f>IF($F74="s-curve",$D74+($E74-$D74)*$I$2/(1+EXP($I$3*(COUNT($H$7:AF$7)+$I$4))),TREND($D74:$E74,$D$7:$E$7,AF$7))</f>
        <v>0</v>
      </c>
      <c r="AG74">
        <f>IF($F74="s-curve",$D74+($E74-$D74)*$I$2/(1+EXP($I$3*(COUNT($H$7:AG$7)+$I$4))),TREND($D74:$E74,$D$7:$E$7,AG$7))</f>
        <v>0</v>
      </c>
      <c r="AH74">
        <f>IF($F74="s-curve",$D74+($E74-$D74)*$I$2/(1+EXP($I$3*(COUNT($H$7:AH$7)+$I$4))),TREND($D74:$E74,$D$7:$E$7,AH$7))</f>
        <v>0</v>
      </c>
      <c r="AI74">
        <f>IF($F74="s-curve",$D74+($E74-$D74)*$I$2/(1+EXP($I$3*(COUNT($H$7:AI$7)+$I$4))),TREND($D74:$E74,$D$7:$E$7,AI$7))</f>
        <v>0</v>
      </c>
      <c r="AJ74">
        <f>IF($F74="s-curve",$D74+($E74-$D74)*$I$2/(1+EXP($I$3*(COUNT($H$7:AJ$7)+$I$4))),TREND($D74:$E74,$D$7:$E$7,AJ$7))</f>
        <v>0</v>
      </c>
      <c r="AK74">
        <f>IF($F74="s-curve",$D74+($E74-$D74)*$I$2/(1+EXP($I$3*(COUNT($H$7:AK$7)+$I$4))),TREND($D74:$E74,$D$7:$E$7,AK$7))</f>
        <v>0</v>
      </c>
      <c r="AL74">
        <f>IF($F74="s-curve",$D74+($E74-$D74)*$I$2/(1+EXP($I$3*(COUNT($H$7:AL$7)+$I$4))),TREND($D74:$E74,$D$7:$E$7,AL$7))</f>
        <v>0</v>
      </c>
      <c r="AM74">
        <f>IF($F74="s-curve",$D74+($E74-$D74)*$I$2/(1+EXP($I$3*(COUNT($H$7:AM$7)+$I$4))),TREND($D74:$E74,$D$7:$E$7,AM$7))</f>
        <v>0</v>
      </c>
      <c r="AN74">
        <f>IF($F74="s-curve",$D74+($E74-$D74)*$I$2/(1+EXP($I$3*(COUNT($H$7:AN$7)+$I$4))),TREND($D74:$E74,$D$7:$E$7,AN$7))</f>
        <v>0</v>
      </c>
      <c r="AO74">
        <f>IF($F74="s-curve",$D74+($E74-$D74)*$I$2/(1+EXP($I$3*(COUNT($H$7:AO$7)+$I$4))),TREND($D74:$E74,$D$7:$E$7,AO$7))</f>
        <v>0</v>
      </c>
      <c r="AP74">
        <f>IF($F74="s-curve",$D74+($E74-$D74)*$I$2/(1+EXP($I$3*(COUNT($H$7:AP$7)+$I$4))),TREND($D74:$E74,$D$7:$E$7,AP$7))</f>
        <v>0</v>
      </c>
    </row>
    <row r="75" spans="1:42" x14ac:dyDescent="0.25">
      <c r="C75" t="s">
        <v>5</v>
      </c>
      <c r="D75">
        <v>1</v>
      </c>
      <c r="E75">
        <v>1</v>
      </c>
      <c r="F75" s="15" t="str">
        <f t="shared" si="6"/>
        <v>n/a</v>
      </c>
      <c r="H75" s="10">
        <f t="shared" si="5"/>
        <v>1</v>
      </c>
      <c r="I75">
        <f>IF($F75="s-curve",$D75+($E75-$D75)*$I$2/(1+EXP($I$3*(COUNT($H$7:I$7)+$I$4))),TREND($D75:$E75,$D$7:$E$7,I$7))</f>
        <v>1</v>
      </c>
      <c r="J75">
        <f>IF($F75="s-curve",$D75+($E75-$D75)*$I$2/(1+EXP($I$3*(COUNT($H$7:J$7)+$I$4))),TREND($D75:$E75,$D$7:$E$7,J$7))</f>
        <v>1</v>
      </c>
      <c r="K75">
        <f>IF($F75="s-curve",$D75+($E75-$D75)*$I$2/(1+EXP($I$3*(COUNT($H$7:K$7)+$I$4))),TREND($D75:$E75,$D$7:$E$7,K$7))</f>
        <v>1</v>
      </c>
      <c r="L75">
        <f>IF($F75="s-curve",$D75+($E75-$D75)*$I$2/(1+EXP($I$3*(COUNT($H$7:L$7)+$I$4))),TREND($D75:$E75,$D$7:$E$7,L$7))</f>
        <v>1</v>
      </c>
      <c r="M75">
        <f>IF($F75="s-curve",$D75+($E75-$D75)*$I$2/(1+EXP($I$3*(COUNT($H$7:M$7)+$I$4))),TREND($D75:$E75,$D$7:$E$7,M$7))</f>
        <v>1</v>
      </c>
      <c r="N75">
        <f>IF($F75="s-curve",$D75+($E75-$D75)*$I$2/(1+EXP($I$3*(COUNT($H$7:N$7)+$I$4))),TREND($D75:$E75,$D$7:$E$7,N$7))</f>
        <v>1</v>
      </c>
      <c r="O75">
        <f>IF($F75="s-curve",$D75+($E75-$D75)*$I$2/(1+EXP($I$3*(COUNT($H$7:O$7)+$I$4))),TREND($D75:$E75,$D$7:$E$7,O$7))</f>
        <v>1</v>
      </c>
      <c r="P75">
        <f>IF($F75="s-curve",$D75+($E75-$D75)*$I$2/(1+EXP($I$3*(COUNT($H$7:P$7)+$I$4))),TREND($D75:$E75,$D$7:$E$7,P$7))</f>
        <v>1</v>
      </c>
      <c r="Q75">
        <f>IF($F75="s-curve",$D75+($E75-$D75)*$I$2/(1+EXP($I$3*(COUNT($H$7:Q$7)+$I$4))),TREND($D75:$E75,$D$7:$E$7,Q$7))</f>
        <v>1</v>
      </c>
      <c r="R75">
        <f>IF($F75="s-curve",$D75+($E75-$D75)*$I$2/(1+EXP($I$3*(COUNT($H$7:R$7)+$I$4))),TREND($D75:$E75,$D$7:$E$7,R$7))</f>
        <v>1</v>
      </c>
      <c r="S75">
        <f>IF($F75="s-curve",$D75+($E75-$D75)*$I$2/(1+EXP($I$3*(COUNT($H$7:S$7)+$I$4))),TREND($D75:$E75,$D$7:$E$7,S$7))</f>
        <v>1</v>
      </c>
      <c r="T75">
        <f>IF($F75="s-curve",$D75+($E75-$D75)*$I$2/(1+EXP($I$3*(COUNT($H$7:T$7)+$I$4))),TREND($D75:$E75,$D$7:$E$7,T$7))</f>
        <v>1</v>
      </c>
      <c r="U75">
        <f>IF($F75="s-curve",$D75+($E75-$D75)*$I$2/(1+EXP($I$3*(COUNT($H$7:U$7)+$I$4))),TREND($D75:$E75,$D$7:$E$7,U$7))</f>
        <v>1</v>
      </c>
      <c r="V75">
        <f>IF($F75="s-curve",$D75+($E75-$D75)*$I$2/(1+EXP($I$3*(COUNT($H$7:V$7)+$I$4))),TREND($D75:$E75,$D$7:$E$7,V$7))</f>
        <v>1</v>
      </c>
      <c r="W75">
        <f>IF($F75="s-curve",$D75+($E75-$D75)*$I$2/(1+EXP($I$3*(COUNT($H$7:W$7)+$I$4))),TREND($D75:$E75,$D$7:$E$7,W$7))</f>
        <v>1</v>
      </c>
      <c r="X75">
        <f>IF($F75="s-curve",$D75+($E75-$D75)*$I$2/(1+EXP($I$3*(COUNT($H$7:X$7)+$I$4))),TREND($D75:$E75,$D$7:$E$7,X$7))</f>
        <v>1</v>
      </c>
      <c r="Y75">
        <f>IF($F75="s-curve",$D75+($E75-$D75)*$I$2/(1+EXP($I$3*(COUNT($H$7:Y$7)+$I$4))),TREND($D75:$E75,$D$7:$E$7,Y$7))</f>
        <v>1</v>
      </c>
      <c r="Z75">
        <f>IF($F75="s-curve",$D75+($E75-$D75)*$I$2/(1+EXP($I$3*(COUNT($H$7:Z$7)+$I$4))),TREND($D75:$E75,$D$7:$E$7,Z$7))</f>
        <v>1</v>
      </c>
      <c r="AA75">
        <f>IF($F75="s-curve",$D75+($E75-$D75)*$I$2/(1+EXP($I$3*(COUNT($H$7:AA$7)+$I$4))),TREND($D75:$E75,$D$7:$E$7,AA$7))</f>
        <v>1</v>
      </c>
      <c r="AB75">
        <f>IF($F75="s-curve",$D75+($E75-$D75)*$I$2/(1+EXP($I$3*(COUNT($H$7:AB$7)+$I$4))),TREND($D75:$E75,$D$7:$E$7,AB$7))</f>
        <v>1</v>
      </c>
      <c r="AC75">
        <f>IF($F75="s-curve",$D75+($E75-$D75)*$I$2/(1+EXP($I$3*(COUNT($H$7:AC$7)+$I$4))),TREND($D75:$E75,$D$7:$E$7,AC$7))</f>
        <v>1</v>
      </c>
      <c r="AD75">
        <f>IF($F75="s-curve",$D75+($E75-$D75)*$I$2/(1+EXP($I$3*(COUNT($H$7:AD$7)+$I$4))),TREND($D75:$E75,$D$7:$E$7,AD$7))</f>
        <v>1</v>
      </c>
      <c r="AE75">
        <f>IF($F75="s-curve",$D75+($E75-$D75)*$I$2/(1+EXP($I$3*(COUNT($H$7:AE$7)+$I$4))),TREND($D75:$E75,$D$7:$E$7,AE$7))</f>
        <v>1</v>
      </c>
      <c r="AF75">
        <f>IF($F75="s-curve",$D75+($E75-$D75)*$I$2/(1+EXP($I$3*(COUNT($H$7:AF$7)+$I$4))),TREND($D75:$E75,$D$7:$E$7,AF$7))</f>
        <v>1</v>
      </c>
      <c r="AG75">
        <f>IF($F75="s-curve",$D75+($E75-$D75)*$I$2/(1+EXP($I$3*(COUNT($H$7:AG$7)+$I$4))),TREND($D75:$E75,$D$7:$E$7,AG$7))</f>
        <v>1</v>
      </c>
      <c r="AH75">
        <f>IF($F75="s-curve",$D75+($E75-$D75)*$I$2/(1+EXP($I$3*(COUNT($H$7:AH$7)+$I$4))),TREND($D75:$E75,$D$7:$E$7,AH$7))</f>
        <v>1</v>
      </c>
      <c r="AI75">
        <f>IF($F75="s-curve",$D75+($E75-$D75)*$I$2/(1+EXP($I$3*(COUNT($H$7:AI$7)+$I$4))),TREND($D75:$E75,$D$7:$E$7,AI$7))</f>
        <v>1</v>
      </c>
      <c r="AJ75">
        <f>IF($F75="s-curve",$D75+($E75-$D75)*$I$2/(1+EXP($I$3*(COUNT($H$7:AJ$7)+$I$4))),TREND($D75:$E75,$D$7:$E$7,AJ$7))</f>
        <v>1</v>
      </c>
      <c r="AK75">
        <f>IF($F75="s-curve",$D75+($E75-$D75)*$I$2/(1+EXP($I$3*(COUNT($H$7:AK$7)+$I$4))),TREND($D75:$E75,$D$7:$E$7,AK$7))</f>
        <v>1</v>
      </c>
      <c r="AL75">
        <f>IF($F75="s-curve",$D75+($E75-$D75)*$I$2/(1+EXP($I$3*(COUNT($H$7:AL$7)+$I$4))),TREND($D75:$E75,$D$7:$E$7,AL$7))</f>
        <v>1</v>
      </c>
      <c r="AM75">
        <f>IF($F75="s-curve",$D75+($E75-$D75)*$I$2/(1+EXP($I$3*(COUNT($H$7:AM$7)+$I$4))),TREND($D75:$E75,$D$7:$E$7,AM$7))</f>
        <v>1</v>
      </c>
      <c r="AN75">
        <f>IF($F75="s-curve",$D75+($E75-$D75)*$I$2/(1+EXP($I$3*(COUNT($H$7:AN$7)+$I$4))),TREND($D75:$E75,$D$7:$E$7,AN$7))</f>
        <v>1</v>
      </c>
      <c r="AO75">
        <f>IF($F75="s-curve",$D75+($E75-$D75)*$I$2/(1+EXP($I$3*(COUNT($H$7:AO$7)+$I$4))),TREND($D75:$E75,$D$7:$E$7,AO$7))</f>
        <v>1</v>
      </c>
      <c r="AP75">
        <f>IF($F75="s-curve",$D75+($E75-$D75)*$I$2/(1+EXP($I$3*(COUNT($H$7:AP$7)+$I$4))),TREND($D75:$E75,$D$7:$E$7,AP$7))</f>
        <v>1</v>
      </c>
    </row>
    <row r="76" spans="1:42" x14ac:dyDescent="0.25">
      <c r="C76" t="s">
        <v>6</v>
      </c>
      <c r="D76">
        <v>0</v>
      </c>
      <c r="E76">
        <v>0</v>
      </c>
      <c r="F76" s="15" t="str">
        <f t="shared" si="6"/>
        <v>n/a</v>
      </c>
      <c r="H76" s="10">
        <f t="shared" si="5"/>
        <v>0</v>
      </c>
      <c r="I76">
        <f>IF($F76="s-curve",$D76+($E76-$D76)*$I$2/(1+EXP($I$3*(COUNT($H$7:I$7)+$I$4))),TREND($D76:$E76,$D$7:$E$7,I$7))</f>
        <v>0</v>
      </c>
      <c r="J76">
        <f>IF($F76="s-curve",$D76+($E76-$D76)*$I$2/(1+EXP($I$3*(COUNT($H$7:J$7)+$I$4))),TREND($D76:$E76,$D$7:$E$7,J$7))</f>
        <v>0</v>
      </c>
      <c r="K76">
        <f>IF($F76="s-curve",$D76+($E76-$D76)*$I$2/(1+EXP($I$3*(COUNT($H$7:K$7)+$I$4))),TREND($D76:$E76,$D$7:$E$7,K$7))</f>
        <v>0</v>
      </c>
      <c r="L76">
        <f>IF($F76="s-curve",$D76+($E76-$D76)*$I$2/(1+EXP($I$3*(COUNT($H$7:L$7)+$I$4))),TREND($D76:$E76,$D$7:$E$7,L$7))</f>
        <v>0</v>
      </c>
      <c r="M76">
        <f>IF($F76="s-curve",$D76+($E76-$D76)*$I$2/(1+EXP($I$3*(COUNT($H$7:M$7)+$I$4))),TREND($D76:$E76,$D$7:$E$7,M$7))</f>
        <v>0</v>
      </c>
      <c r="N76">
        <f>IF($F76="s-curve",$D76+($E76-$D76)*$I$2/(1+EXP($I$3*(COUNT($H$7:N$7)+$I$4))),TREND($D76:$E76,$D$7:$E$7,N$7))</f>
        <v>0</v>
      </c>
      <c r="O76">
        <f>IF($F76="s-curve",$D76+($E76-$D76)*$I$2/(1+EXP($I$3*(COUNT($H$7:O$7)+$I$4))),TREND($D76:$E76,$D$7:$E$7,O$7))</f>
        <v>0</v>
      </c>
      <c r="P76">
        <f>IF($F76="s-curve",$D76+($E76-$D76)*$I$2/(1+EXP($I$3*(COUNT($H$7:P$7)+$I$4))),TREND($D76:$E76,$D$7:$E$7,P$7))</f>
        <v>0</v>
      </c>
      <c r="Q76">
        <f>IF($F76="s-curve",$D76+($E76-$D76)*$I$2/(1+EXP($I$3*(COUNT($H$7:Q$7)+$I$4))),TREND($D76:$E76,$D$7:$E$7,Q$7))</f>
        <v>0</v>
      </c>
      <c r="R76">
        <f>IF($F76="s-curve",$D76+($E76-$D76)*$I$2/(1+EXP($I$3*(COUNT($H$7:R$7)+$I$4))),TREND($D76:$E76,$D$7:$E$7,R$7))</f>
        <v>0</v>
      </c>
      <c r="S76">
        <f>IF($F76="s-curve",$D76+($E76-$D76)*$I$2/(1+EXP($I$3*(COUNT($H$7:S$7)+$I$4))),TREND($D76:$E76,$D$7:$E$7,S$7))</f>
        <v>0</v>
      </c>
      <c r="T76">
        <f>IF($F76="s-curve",$D76+($E76-$D76)*$I$2/(1+EXP($I$3*(COUNT($H$7:T$7)+$I$4))),TREND($D76:$E76,$D$7:$E$7,T$7))</f>
        <v>0</v>
      </c>
      <c r="U76">
        <f>IF($F76="s-curve",$D76+($E76-$D76)*$I$2/(1+EXP($I$3*(COUNT($H$7:U$7)+$I$4))),TREND($D76:$E76,$D$7:$E$7,U$7))</f>
        <v>0</v>
      </c>
      <c r="V76">
        <f>IF($F76="s-curve",$D76+($E76-$D76)*$I$2/(1+EXP($I$3*(COUNT($H$7:V$7)+$I$4))),TREND($D76:$E76,$D$7:$E$7,V$7))</f>
        <v>0</v>
      </c>
      <c r="W76">
        <f>IF($F76="s-curve",$D76+($E76-$D76)*$I$2/(1+EXP($I$3*(COUNT($H$7:W$7)+$I$4))),TREND($D76:$E76,$D$7:$E$7,W$7))</f>
        <v>0</v>
      </c>
      <c r="X76">
        <f>IF($F76="s-curve",$D76+($E76-$D76)*$I$2/(1+EXP($I$3*(COUNT($H$7:X$7)+$I$4))),TREND($D76:$E76,$D$7:$E$7,X$7))</f>
        <v>0</v>
      </c>
      <c r="Y76">
        <f>IF($F76="s-curve",$D76+($E76-$D76)*$I$2/(1+EXP($I$3*(COUNT($H$7:Y$7)+$I$4))),TREND($D76:$E76,$D$7:$E$7,Y$7))</f>
        <v>0</v>
      </c>
      <c r="Z76">
        <f>IF($F76="s-curve",$D76+($E76-$D76)*$I$2/(1+EXP($I$3*(COUNT($H$7:Z$7)+$I$4))),TREND($D76:$E76,$D$7:$E$7,Z$7))</f>
        <v>0</v>
      </c>
      <c r="AA76">
        <f>IF($F76="s-curve",$D76+($E76-$D76)*$I$2/(1+EXP($I$3*(COUNT($H$7:AA$7)+$I$4))),TREND($D76:$E76,$D$7:$E$7,AA$7))</f>
        <v>0</v>
      </c>
      <c r="AB76">
        <f>IF($F76="s-curve",$D76+($E76-$D76)*$I$2/(1+EXP($I$3*(COUNT($H$7:AB$7)+$I$4))),TREND($D76:$E76,$D$7:$E$7,AB$7))</f>
        <v>0</v>
      </c>
      <c r="AC76">
        <f>IF($F76="s-curve",$D76+($E76-$D76)*$I$2/(1+EXP($I$3*(COUNT($H$7:AC$7)+$I$4))),TREND($D76:$E76,$D$7:$E$7,AC$7))</f>
        <v>0</v>
      </c>
      <c r="AD76">
        <f>IF($F76="s-curve",$D76+($E76-$D76)*$I$2/(1+EXP($I$3*(COUNT($H$7:AD$7)+$I$4))),TREND($D76:$E76,$D$7:$E$7,AD$7))</f>
        <v>0</v>
      </c>
      <c r="AE76">
        <f>IF($F76="s-curve",$D76+($E76-$D76)*$I$2/(1+EXP($I$3*(COUNT($H$7:AE$7)+$I$4))),TREND($D76:$E76,$D$7:$E$7,AE$7))</f>
        <v>0</v>
      </c>
      <c r="AF76">
        <f>IF($F76="s-curve",$D76+($E76-$D76)*$I$2/(1+EXP($I$3*(COUNT($H$7:AF$7)+$I$4))),TREND($D76:$E76,$D$7:$E$7,AF$7))</f>
        <v>0</v>
      </c>
      <c r="AG76">
        <f>IF($F76="s-curve",$D76+($E76-$D76)*$I$2/(1+EXP($I$3*(COUNT($H$7:AG$7)+$I$4))),TREND($D76:$E76,$D$7:$E$7,AG$7))</f>
        <v>0</v>
      </c>
      <c r="AH76">
        <f>IF($F76="s-curve",$D76+($E76-$D76)*$I$2/(1+EXP($I$3*(COUNT($H$7:AH$7)+$I$4))),TREND($D76:$E76,$D$7:$E$7,AH$7))</f>
        <v>0</v>
      </c>
      <c r="AI76">
        <f>IF($F76="s-curve",$D76+($E76-$D76)*$I$2/(1+EXP($I$3*(COUNT($H$7:AI$7)+$I$4))),TREND($D76:$E76,$D$7:$E$7,AI$7))</f>
        <v>0</v>
      </c>
      <c r="AJ76">
        <f>IF($F76="s-curve",$D76+($E76-$D76)*$I$2/(1+EXP($I$3*(COUNT($H$7:AJ$7)+$I$4))),TREND($D76:$E76,$D$7:$E$7,AJ$7))</f>
        <v>0</v>
      </c>
      <c r="AK76">
        <f>IF($F76="s-curve",$D76+($E76-$D76)*$I$2/(1+EXP($I$3*(COUNT($H$7:AK$7)+$I$4))),TREND($D76:$E76,$D$7:$E$7,AK$7))</f>
        <v>0</v>
      </c>
      <c r="AL76">
        <f>IF($F76="s-curve",$D76+($E76-$D76)*$I$2/(1+EXP($I$3*(COUNT($H$7:AL$7)+$I$4))),TREND($D76:$E76,$D$7:$E$7,AL$7))</f>
        <v>0</v>
      </c>
      <c r="AM76">
        <f>IF($F76="s-curve",$D76+($E76-$D76)*$I$2/(1+EXP($I$3*(COUNT($H$7:AM$7)+$I$4))),TREND($D76:$E76,$D$7:$E$7,AM$7))</f>
        <v>0</v>
      </c>
      <c r="AN76">
        <f>IF($F76="s-curve",$D76+($E76-$D76)*$I$2/(1+EXP($I$3*(COUNT($H$7:AN$7)+$I$4))),TREND($D76:$E76,$D$7:$E$7,AN$7))</f>
        <v>0</v>
      </c>
      <c r="AO76">
        <f>IF($F76="s-curve",$D76+($E76-$D76)*$I$2/(1+EXP($I$3*(COUNT($H$7:AO$7)+$I$4))),TREND($D76:$E76,$D$7:$E$7,AO$7))</f>
        <v>0</v>
      </c>
      <c r="AP76">
        <f>IF($F76="s-curve",$D76+($E76-$D76)*$I$2/(1+EXP($I$3*(COUNT($H$7:AP$7)+$I$4))),TREND($D76:$E76,$D$7:$E$7,AP$7))</f>
        <v>0</v>
      </c>
    </row>
    <row r="77" spans="1:42" x14ac:dyDescent="0.25">
      <c r="A77" s="13"/>
      <c r="B77" s="13"/>
      <c r="C77" s="31" t="s">
        <v>63</v>
      </c>
      <c r="D77" s="13">
        <v>0</v>
      </c>
      <c r="E77" s="13">
        <v>0</v>
      </c>
      <c r="F77" s="34" t="str">
        <f t="shared" si="6"/>
        <v>n/a</v>
      </c>
      <c r="H77" s="10">
        <f t="shared" si="5"/>
        <v>0</v>
      </c>
      <c r="I77">
        <f>IF($F77="s-curve",$D77+($E77-$D77)*$I$2/(1+EXP($I$3*(COUNT($H$7:I$7)+$I$4))),TREND($D77:$E77,$D$7:$E$7,I$7))</f>
        <v>0</v>
      </c>
      <c r="J77">
        <f>IF($F77="s-curve",$D77+($E77-$D77)*$I$2/(1+EXP($I$3*(COUNT($H$7:J$7)+$I$4))),TREND($D77:$E77,$D$7:$E$7,J$7))</f>
        <v>0</v>
      </c>
      <c r="K77">
        <f>IF($F77="s-curve",$D77+($E77-$D77)*$I$2/(1+EXP($I$3*(COUNT($H$7:K$7)+$I$4))),TREND($D77:$E77,$D$7:$E$7,K$7))</f>
        <v>0</v>
      </c>
      <c r="L77">
        <f>IF($F77="s-curve",$D77+($E77-$D77)*$I$2/(1+EXP($I$3*(COUNT($H$7:L$7)+$I$4))),TREND($D77:$E77,$D$7:$E$7,L$7))</f>
        <v>0</v>
      </c>
      <c r="M77">
        <f>IF($F77="s-curve",$D77+($E77-$D77)*$I$2/(1+EXP($I$3*(COUNT($H$7:M$7)+$I$4))),TREND($D77:$E77,$D$7:$E$7,M$7))</f>
        <v>0</v>
      </c>
      <c r="N77">
        <f>IF($F77="s-curve",$D77+($E77-$D77)*$I$2/(1+EXP($I$3*(COUNT($H$7:N$7)+$I$4))),TREND($D77:$E77,$D$7:$E$7,N$7))</f>
        <v>0</v>
      </c>
      <c r="O77">
        <f>IF($F77="s-curve",$D77+($E77-$D77)*$I$2/(1+EXP($I$3*(COUNT($H$7:O$7)+$I$4))),TREND($D77:$E77,$D$7:$E$7,O$7))</f>
        <v>0</v>
      </c>
      <c r="P77">
        <f>IF($F77="s-curve",$D77+($E77-$D77)*$I$2/(1+EXP($I$3*(COUNT($H$7:P$7)+$I$4))),TREND($D77:$E77,$D$7:$E$7,P$7))</f>
        <v>0</v>
      </c>
      <c r="Q77">
        <f>IF($F77="s-curve",$D77+($E77-$D77)*$I$2/(1+EXP($I$3*(COUNT($H$7:Q$7)+$I$4))),TREND($D77:$E77,$D$7:$E$7,Q$7))</f>
        <v>0</v>
      </c>
      <c r="R77">
        <f>IF($F77="s-curve",$D77+($E77-$D77)*$I$2/(1+EXP($I$3*(COUNT($H$7:R$7)+$I$4))),TREND($D77:$E77,$D$7:$E$7,R$7))</f>
        <v>0</v>
      </c>
      <c r="S77">
        <f>IF($F77="s-curve",$D77+($E77-$D77)*$I$2/(1+EXP($I$3*(COUNT($H$7:S$7)+$I$4))),TREND($D77:$E77,$D$7:$E$7,S$7))</f>
        <v>0</v>
      </c>
      <c r="T77">
        <f>IF($F77="s-curve",$D77+($E77-$D77)*$I$2/(1+EXP($I$3*(COUNT($H$7:T$7)+$I$4))),TREND($D77:$E77,$D$7:$E$7,T$7))</f>
        <v>0</v>
      </c>
      <c r="U77">
        <f>IF($F77="s-curve",$D77+($E77-$D77)*$I$2/(1+EXP($I$3*(COUNT($H$7:U$7)+$I$4))),TREND($D77:$E77,$D$7:$E$7,U$7))</f>
        <v>0</v>
      </c>
      <c r="V77">
        <f>IF($F77="s-curve",$D77+($E77-$D77)*$I$2/(1+EXP($I$3*(COUNT($H$7:V$7)+$I$4))),TREND($D77:$E77,$D$7:$E$7,V$7))</f>
        <v>0</v>
      </c>
      <c r="W77">
        <f>IF($F77="s-curve",$D77+($E77-$D77)*$I$2/(1+EXP($I$3*(COUNT($H$7:W$7)+$I$4))),TREND($D77:$E77,$D$7:$E$7,W$7))</f>
        <v>0</v>
      </c>
      <c r="X77">
        <f>IF($F77="s-curve",$D77+($E77-$D77)*$I$2/(1+EXP($I$3*(COUNT($H$7:X$7)+$I$4))),TREND($D77:$E77,$D$7:$E$7,X$7))</f>
        <v>0</v>
      </c>
      <c r="Y77">
        <f>IF($F77="s-curve",$D77+($E77-$D77)*$I$2/(1+EXP($I$3*(COUNT($H$7:Y$7)+$I$4))),TREND($D77:$E77,$D$7:$E$7,Y$7))</f>
        <v>0</v>
      </c>
      <c r="Z77">
        <f>IF($F77="s-curve",$D77+($E77-$D77)*$I$2/(1+EXP($I$3*(COUNT($H$7:Z$7)+$I$4))),TREND($D77:$E77,$D$7:$E$7,Z$7))</f>
        <v>0</v>
      </c>
      <c r="AA77">
        <f>IF($F77="s-curve",$D77+($E77-$D77)*$I$2/(1+EXP($I$3*(COUNT($H$7:AA$7)+$I$4))),TREND($D77:$E77,$D$7:$E$7,AA$7))</f>
        <v>0</v>
      </c>
      <c r="AB77">
        <f>IF($F77="s-curve",$D77+($E77-$D77)*$I$2/(1+EXP($I$3*(COUNT($H$7:AB$7)+$I$4))),TREND($D77:$E77,$D$7:$E$7,AB$7))</f>
        <v>0</v>
      </c>
      <c r="AC77">
        <f>IF($F77="s-curve",$D77+($E77-$D77)*$I$2/(1+EXP($I$3*(COUNT($H$7:AC$7)+$I$4))),TREND($D77:$E77,$D$7:$E$7,AC$7))</f>
        <v>0</v>
      </c>
      <c r="AD77">
        <f>IF($F77="s-curve",$D77+($E77-$D77)*$I$2/(1+EXP($I$3*(COUNT($H$7:AD$7)+$I$4))),TREND($D77:$E77,$D$7:$E$7,AD$7))</f>
        <v>0</v>
      </c>
      <c r="AE77">
        <f>IF($F77="s-curve",$D77+($E77-$D77)*$I$2/(1+EXP($I$3*(COUNT($H$7:AE$7)+$I$4))),TREND($D77:$E77,$D$7:$E$7,AE$7))</f>
        <v>0</v>
      </c>
      <c r="AF77">
        <f>IF($F77="s-curve",$D77+($E77-$D77)*$I$2/(1+EXP($I$3*(COUNT($H$7:AF$7)+$I$4))),TREND($D77:$E77,$D$7:$E$7,AF$7))</f>
        <v>0</v>
      </c>
      <c r="AG77">
        <f>IF($F77="s-curve",$D77+($E77-$D77)*$I$2/(1+EXP($I$3*(COUNT($H$7:AG$7)+$I$4))),TREND($D77:$E77,$D$7:$E$7,AG$7))</f>
        <v>0</v>
      </c>
      <c r="AH77">
        <f>IF($F77="s-curve",$D77+($E77-$D77)*$I$2/(1+EXP($I$3*(COUNT($H$7:AH$7)+$I$4))),TREND($D77:$E77,$D$7:$E$7,AH$7))</f>
        <v>0</v>
      </c>
      <c r="AI77">
        <f>IF($F77="s-curve",$D77+($E77-$D77)*$I$2/(1+EXP($I$3*(COUNT($H$7:AI$7)+$I$4))),TREND($D77:$E77,$D$7:$E$7,AI$7))</f>
        <v>0</v>
      </c>
      <c r="AJ77">
        <f>IF($F77="s-curve",$D77+($E77-$D77)*$I$2/(1+EXP($I$3*(COUNT($H$7:AJ$7)+$I$4))),TREND($D77:$E77,$D$7:$E$7,AJ$7))</f>
        <v>0</v>
      </c>
      <c r="AK77">
        <f>IF($F77="s-curve",$D77+($E77-$D77)*$I$2/(1+EXP($I$3*(COUNT($H$7:AK$7)+$I$4))),TREND($D77:$E77,$D$7:$E$7,AK$7))</f>
        <v>0</v>
      </c>
      <c r="AL77">
        <f>IF($F77="s-curve",$D77+($E77-$D77)*$I$2/(1+EXP($I$3*(COUNT($H$7:AL$7)+$I$4))),TREND($D77:$E77,$D$7:$E$7,AL$7))</f>
        <v>0</v>
      </c>
      <c r="AM77">
        <f>IF($F77="s-curve",$D77+($E77-$D77)*$I$2/(1+EXP($I$3*(COUNT($H$7:AM$7)+$I$4))),TREND($D77:$E77,$D$7:$E$7,AM$7))</f>
        <v>0</v>
      </c>
      <c r="AN77">
        <f>IF($F77="s-curve",$D77+($E77-$D77)*$I$2/(1+EXP($I$3*(COUNT($H$7:AN$7)+$I$4))),TREND($D77:$E77,$D$7:$E$7,AN$7))</f>
        <v>0</v>
      </c>
      <c r="AO77">
        <f>IF($F77="s-curve",$D77+($E77-$D77)*$I$2/(1+EXP($I$3*(COUNT($H$7:AO$7)+$I$4))),TREND($D77:$E77,$D$7:$E$7,AO$7))</f>
        <v>0</v>
      </c>
      <c r="AP77">
        <f>IF($F77="s-curve",$D77+($E77-$D77)*$I$2/(1+EXP($I$3*(COUNT($H$7:AP$7)+$I$4))),TREND($D77:$E77,$D$7:$E$7,AP$7))</f>
        <v>0</v>
      </c>
    </row>
    <row r="78" spans="1:42" ht="15.75" thickBot="1" x14ac:dyDescent="0.3">
      <c r="A78" s="6"/>
      <c r="B78" s="6"/>
      <c r="C78" s="35" t="s">
        <v>64</v>
      </c>
      <c r="D78" s="6">
        <v>0</v>
      </c>
      <c r="E78" s="6">
        <v>0</v>
      </c>
      <c r="F78" s="16" t="str">
        <f t="shared" si="6"/>
        <v>n/a</v>
      </c>
      <c r="H78" s="10">
        <f t="shared" si="5"/>
        <v>0</v>
      </c>
      <c r="I78">
        <f>IF($F78="s-curve",$D78+($E78-$D78)*$I$2/(1+EXP($I$3*(COUNT($H$7:I$7)+$I$4))),TREND($D78:$E78,$D$7:$E$7,I$7))</f>
        <v>0</v>
      </c>
      <c r="J78">
        <f>IF($F78="s-curve",$D78+($E78-$D78)*$I$2/(1+EXP($I$3*(COUNT($H$7:J$7)+$I$4))),TREND($D78:$E78,$D$7:$E$7,J$7))</f>
        <v>0</v>
      </c>
      <c r="K78">
        <f>IF($F78="s-curve",$D78+($E78-$D78)*$I$2/(1+EXP($I$3*(COUNT($H$7:K$7)+$I$4))),TREND($D78:$E78,$D$7:$E$7,K$7))</f>
        <v>0</v>
      </c>
      <c r="L78">
        <f>IF($F78="s-curve",$D78+($E78-$D78)*$I$2/(1+EXP($I$3*(COUNT($H$7:L$7)+$I$4))),TREND($D78:$E78,$D$7:$E$7,L$7))</f>
        <v>0</v>
      </c>
      <c r="M78">
        <f>IF($F78="s-curve",$D78+($E78-$D78)*$I$2/(1+EXP($I$3*(COUNT($H$7:M$7)+$I$4))),TREND($D78:$E78,$D$7:$E$7,M$7))</f>
        <v>0</v>
      </c>
      <c r="N78">
        <f>IF($F78="s-curve",$D78+($E78-$D78)*$I$2/(1+EXP($I$3*(COUNT($H$7:N$7)+$I$4))),TREND($D78:$E78,$D$7:$E$7,N$7))</f>
        <v>0</v>
      </c>
      <c r="O78">
        <f>IF($F78="s-curve",$D78+($E78-$D78)*$I$2/(1+EXP($I$3*(COUNT($H$7:O$7)+$I$4))),TREND($D78:$E78,$D$7:$E$7,O$7))</f>
        <v>0</v>
      </c>
      <c r="P78">
        <f>IF($F78="s-curve",$D78+($E78-$D78)*$I$2/(1+EXP($I$3*(COUNT($H$7:P$7)+$I$4))),TREND($D78:$E78,$D$7:$E$7,P$7))</f>
        <v>0</v>
      </c>
      <c r="Q78">
        <f>IF($F78="s-curve",$D78+($E78-$D78)*$I$2/(1+EXP($I$3*(COUNT($H$7:Q$7)+$I$4))),TREND($D78:$E78,$D$7:$E$7,Q$7))</f>
        <v>0</v>
      </c>
      <c r="R78">
        <f>IF($F78="s-curve",$D78+($E78-$D78)*$I$2/(1+EXP($I$3*(COUNT($H$7:R$7)+$I$4))),TREND($D78:$E78,$D$7:$E$7,R$7))</f>
        <v>0</v>
      </c>
      <c r="S78">
        <f>IF($F78="s-curve",$D78+($E78-$D78)*$I$2/(1+EXP($I$3*(COUNT($H$7:S$7)+$I$4))),TREND($D78:$E78,$D$7:$E$7,S$7))</f>
        <v>0</v>
      </c>
      <c r="T78">
        <f>IF($F78="s-curve",$D78+($E78-$D78)*$I$2/(1+EXP($I$3*(COUNT($H$7:T$7)+$I$4))),TREND($D78:$E78,$D$7:$E$7,T$7))</f>
        <v>0</v>
      </c>
      <c r="U78">
        <f>IF($F78="s-curve",$D78+($E78-$D78)*$I$2/(1+EXP($I$3*(COUNT($H$7:U$7)+$I$4))),TREND($D78:$E78,$D$7:$E$7,U$7))</f>
        <v>0</v>
      </c>
      <c r="V78">
        <f>IF($F78="s-curve",$D78+($E78-$D78)*$I$2/(1+EXP($I$3*(COUNT($H$7:V$7)+$I$4))),TREND($D78:$E78,$D$7:$E$7,V$7))</f>
        <v>0</v>
      </c>
      <c r="W78">
        <f>IF($F78="s-curve",$D78+($E78-$D78)*$I$2/(1+EXP($I$3*(COUNT($H$7:W$7)+$I$4))),TREND($D78:$E78,$D$7:$E$7,W$7))</f>
        <v>0</v>
      </c>
      <c r="X78">
        <f>IF($F78="s-curve",$D78+($E78-$D78)*$I$2/(1+EXP($I$3*(COUNT($H$7:X$7)+$I$4))),TREND($D78:$E78,$D$7:$E$7,X$7))</f>
        <v>0</v>
      </c>
      <c r="Y78">
        <f>IF($F78="s-curve",$D78+($E78-$D78)*$I$2/(1+EXP($I$3*(COUNT($H$7:Y$7)+$I$4))),TREND($D78:$E78,$D$7:$E$7,Y$7))</f>
        <v>0</v>
      </c>
      <c r="Z78">
        <f>IF($F78="s-curve",$D78+($E78-$D78)*$I$2/(1+EXP($I$3*(COUNT($H$7:Z$7)+$I$4))),TREND($D78:$E78,$D$7:$E$7,Z$7))</f>
        <v>0</v>
      </c>
      <c r="AA78">
        <f>IF($F78="s-curve",$D78+($E78-$D78)*$I$2/(1+EXP($I$3*(COUNT($H$7:AA$7)+$I$4))),TREND($D78:$E78,$D$7:$E$7,AA$7))</f>
        <v>0</v>
      </c>
      <c r="AB78">
        <f>IF($F78="s-curve",$D78+($E78-$D78)*$I$2/(1+EXP($I$3*(COUNT($H$7:AB$7)+$I$4))),TREND($D78:$E78,$D$7:$E$7,AB$7))</f>
        <v>0</v>
      </c>
      <c r="AC78">
        <f>IF($F78="s-curve",$D78+($E78-$D78)*$I$2/(1+EXP($I$3*(COUNT($H$7:AC$7)+$I$4))),TREND($D78:$E78,$D$7:$E$7,AC$7))</f>
        <v>0</v>
      </c>
      <c r="AD78">
        <f>IF($F78="s-curve",$D78+($E78-$D78)*$I$2/(1+EXP($I$3*(COUNT($H$7:AD$7)+$I$4))),TREND($D78:$E78,$D$7:$E$7,AD$7))</f>
        <v>0</v>
      </c>
      <c r="AE78">
        <f>IF($F78="s-curve",$D78+($E78-$D78)*$I$2/(1+EXP($I$3*(COUNT($H$7:AE$7)+$I$4))),TREND($D78:$E78,$D$7:$E$7,AE$7))</f>
        <v>0</v>
      </c>
      <c r="AF78">
        <f>IF($F78="s-curve",$D78+($E78-$D78)*$I$2/(1+EXP($I$3*(COUNT($H$7:AF$7)+$I$4))),TREND($D78:$E78,$D$7:$E$7,AF$7))</f>
        <v>0</v>
      </c>
      <c r="AG78">
        <f>IF($F78="s-curve",$D78+($E78-$D78)*$I$2/(1+EXP($I$3*(COUNT($H$7:AG$7)+$I$4))),TREND($D78:$E78,$D$7:$E$7,AG$7))</f>
        <v>0</v>
      </c>
      <c r="AH78">
        <f>IF($F78="s-curve",$D78+($E78-$D78)*$I$2/(1+EXP($I$3*(COUNT($H$7:AH$7)+$I$4))),TREND($D78:$E78,$D$7:$E$7,AH$7))</f>
        <v>0</v>
      </c>
      <c r="AI78">
        <f>IF($F78="s-curve",$D78+($E78-$D78)*$I$2/(1+EXP($I$3*(COUNT($H$7:AI$7)+$I$4))),TREND($D78:$E78,$D$7:$E$7,AI$7))</f>
        <v>0</v>
      </c>
      <c r="AJ78">
        <f>IF($F78="s-curve",$D78+($E78-$D78)*$I$2/(1+EXP($I$3*(COUNT($H$7:AJ$7)+$I$4))),TREND($D78:$E78,$D$7:$E$7,AJ$7))</f>
        <v>0</v>
      </c>
      <c r="AK78">
        <f>IF($F78="s-curve",$D78+($E78-$D78)*$I$2/(1+EXP($I$3*(COUNT($H$7:AK$7)+$I$4))),TREND($D78:$E78,$D$7:$E$7,AK$7))</f>
        <v>0</v>
      </c>
      <c r="AL78">
        <f>IF($F78="s-curve",$D78+($E78-$D78)*$I$2/(1+EXP($I$3*(COUNT($H$7:AL$7)+$I$4))),TREND($D78:$E78,$D$7:$E$7,AL$7))</f>
        <v>0</v>
      </c>
      <c r="AM78">
        <f>IF($F78="s-curve",$D78+($E78-$D78)*$I$2/(1+EXP($I$3*(COUNT($H$7:AM$7)+$I$4))),TREND($D78:$E78,$D$7:$E$7,AM$7))</f>
        <v>0</v>
      </c>
      <c r="AN78">
        <f>IF($F78="s-curve",$D78+($E78-$D78)*$I$2/(1+EXP($I$3*(COUNT($H$7:AN$7)+$I$4))),TREND($D78:$E78,$D$7:$E$7,AN$7))</f>
        <v>0</v>
      </c>
      <c r="AO78">
        <f>IF($F78="s-curve",$D78+($E78-$D78)*$I$2/(1+EXP($I$3*(COUNT($H$7:AO$7)+$I$4))),TREND($D78:$E78,$D$7:$E$7,AO$7))</f>
        <v>0</v>
      </c>
      <c r="AP78">
        <f>IF($F78="s-curve",$D78+($E78-$D78)*$I$2/(1+EXP($I$3*(COUNT($H$7:AP$7)+$I$4))),TREND($D78:$E78,$D$7:$E$7,AP$7))</f>
        <v>0</v>
      </c>
    </row>
    <row r="79" spans="1:42" x14ac:dyDescent="0.25">
      <c r="A79" t="s">
        <v>18</v>
      </c>
      <c r="B79" t="s">
        <v>20</v>
      </c>
      <c r="C79" t="s">
        <v>2</v>
      </c>
      <c r="D79" s="28">
        <f>'SYVbT-passenger'!B$7/SUM('SYVbT-passenger'!B$7:H$7)</f>
        <v>3.9539621259247822E-2</v>
      </c>
      <c r="E79" s="29">
        <f>'India Assumptions'!$A$27</f>
        <v>0.6</v>
      </c>
      <c r="F79" s="15" t="str">
        <f t="shared" si="6"/>
        <v>s-curve</v>
      </c>
      <c r="H79" s="10">
        <f t="shared" ref="H79:H92" si="8">D79</f>
        <v>3.9539621259247822E-2</v>
      </c>
      <c r="I79">
        <f>IF($F79="s-curve",$D79+($E79-$D79)*$I$2/(1+EXP($I$3*(COUNT($H$7:I$7)+$I$4))),TREND($D79:$E79,$D$7:$E$7,I$7))</f>
        <v>5.0659326525301224E-2</v>
      </c>
      <c r="J79">
        <f>IF($F79="s-curve",$D79+($E79-$D79)*$I$2/(1+EXP($I$3*(COUNT($H$7:J$7)+$I$4))),TREND($D79:$E79,$D$7:$E$7,J$7))</f>
        <v>5.4446182352703418E-2</v>
      </c>
      <c r="K79">
        <f>IF($F79="s-curve",$D79+($E79-$D79)*$I$2/(1+EXP($I$3*(COUNT($H$7:K$7)+$I$4))),TREND($D79:$E79,$D$7:$E$7,K$7))</f>
        <v>5.9475863471248475E-2</v>
      </c>
      <c r="L79">
        <f>IF($F79="s-curve",$D79+($E79-$D79)*$I$2/(1+EXP($I$3*(COUNT($H$7:L$7)+$I$4))),TREND($D79:$E79,$D$7:$E$7,L$7))</f>
        <v>6.6119944102457778E-2</v>
      </c>
      <c r="M79">
        <f>IF($F79="s-curve",$D79+($E79-$D79)*$I$2/(1+EXP($I$3*(COUNT($H$7:M$7)+$I$4))),TREND($D79:$E79,$D$7:$E$7,M$7))</f>
        <v>7.4833692245528327E-2</v>
      </c>
      <c r="N79">
        <f>IF($F79="s-curve",$D79+($E79-$D79)*$I$2/(1+EXP($I$3*(COUNT($H$7:N$7)+$I$4))),TREND($D79:$E79,$D$7:$E$7,N$7))</f>
        <v>8.6154622237121184E-2</v>
      </c>
      <c r="O79">
        <f>IF($F79="s-curve",$D79+($E79-$D79)*$I$2/(1+EXP($I$3*(COUNT($H$7:O$7)+$I$4))),TREND($D79:$E79,$D$7:$E$7,O$7))</f>
        <v>0.10068406698595316</v>
      </c>
      <c r="P79">
        <f>IF($F79="s-curve",$D79+($E79-$D79)*$I$2/(1+EXP($I$3*(COUNT($H$7:P$7)+$I$4))),TREND($D79:$E79,$D$7:$E$7,P$7))</f>
        <v>0.11904152281815425</v>
      </c>
      <c r="Q79">
        <f>IF($F79="s-curve",$D79+($E79-$D79)*$I$2/(1+EXP($I$3*(COUNT($H$7:Q$7)+$I$4))),TREND($D79:$E79,$D$7:$E$7,Q$7))</f>
        <v>0.14178189942373839</v>
      </c>
      <c r="R79">
        <f>IF($F79="s-curve",$D79+($E79-$D79)*$I$2/(1+EXP($I$3*(COUNT($H$7:R$7)+$I$4))),TREND($D79:$E79,$D$7:$E$7,R$7))</f>
        <v>0.16927230876848601</v>
      </c>
      <c r="S79">
        <f>IF($F79="s-curve",$D79+($E79-$D79)*$I$2/(1+EXP($I$3*(COUNT($H$7:S$7)+$I$4))),TREND($D79:$E79,$D$7:$E$7,S$7))</f>
        <v>0.20154097249324091</v>
      </c>
      <c r="T79">
        <f>IF($F79="s-curve",$D79+($E79-$D79)*$I$2/(1+EXP($I$3*(COUNT($H$7:T$7)+$I$4))),TREND($D79:$E79,$D$7:$E$7,T$7))</f>
        <v>0.23813522207633558</v>
      </c>
      <c r="U79">
        <f>IF($F79="s-curve",$D79+($E79-$D79)*$I$2/(1+EXP($I$3*(COUNT($H$7:U$7)+$I$4))),TREND($D79:$E79,$D$7:$E$7,U$7))</f>
        <v>0.2780477294629467</v>
      </c>
      <c r="V79">
        <f>IF($F79="s-curve",$D79+($E79-$D79)*$I$2/(1+EXP($I$3*(COUNT($H$7:V$7)+$I$4))),TREND($D79:$E79,$D$7:$E$7,V$7))</f>
        <v>0.3197698106296239</v>
      </c>
      <c r="W79">
        <f>IF($F79="s-curve",$D79+($E79-$D79)*$I$2/(1+EXP($I$3*(COUNT($H$7:W$7)+$I$4))),TREND($D79:$E79,$D$7:$E$7,W$7))</f>
        <v>0.36149189179630115</v>
      </c>
      <c r="X79">
        <f>IF($F79="s-curve",$D79+($E79-$D79)*$I$2/(1+EXP($I$3*(COUNT($H$7:X$7)+$I$4))),TREND($D79:$E79,$D$7:$E$7,X$7))</f>
        <v>0.40140439918291215</v>
      </c>
      <c r="Y79">
        <f>IF($F79="s-curve",$D79+($E79-$D79)*$I$2/(1+EXP($I$3*(COUNT($H$7:Y$7)+$I$4))),TREND($D79:$E79,$D$7:$E$7,Y$7))</f>
        <v>0.43799864876600686</v>
      </c>
      <c r="Z79">
        <f>IF($F79="s-curve",$D79+($E79-$D79)*$I$2/(1+EXP($I$3*(COUNT($H$7:Z$7)+$I$4))),TREND($D79:$E79,$D$7:$E$7,Z$7))</f>
        <v>0.47026731249076176</v>
      </c>
      <c r="AA79">
        <f>IF($F79="s-curve",$D79+($E79-$D79)*$I$2/(1+EXP($I$3*(COUNT($H$7:AA$7)+$I$4))),TREND($D79:$E79,$D$7:$E$7,AA$7))</f>
        <v>0.49775772183550937</v>
      </c>
      <c r="AB79">
        <f>IF($F79="s-curve",$D79+($E79-$D79)*$I$2/(1+EXP($I$3*(COUNT($H$7:AB$7)+$I$4))),TREND($D79:$E79,$D$7:$E$7,AB$7))</f>
        <v>0.52049809844109363</v>
      </c>
      <c r="AC79">
        <f>IF($F79="s-curve",$D79+($E79-$D79)*$I$2/(1+EXP($I$3*(COUNT($H$7:AC$7)+$I$4))),TREND($D79:$E79,$D$7:$E$7,AC$7))</f>
        <v>0.53885555427329468</v>
      </c>
      <c r="AD79">
        <f>IF($F79="s-curve",$D79+($E79-$D79)*$I$2/(1+EXP($I$3*(COUNT($H$7:AD$7)+$I$4))),TREND($D79:$E79,$D$7:$E$7,AD$7))</f>
        <v>0.55338499902212668</v>
      </c>
      <c r="AE79">
        <f>IF($F79="s-curve",$D79+($E79-$D79)*$I$2/(1+EXP($I$3*(COUNT($H$7:AE$7)+$I$4))),TREND($D79:$E79,$D$7:$E$7,AE$7))</f>
        <v>0.56470592901371952</v>
      </c>
      <c r="AF79">
        <f>IF($F79="s-curve",$D79+($E79-$D79)*$I$2/(1+EXP($I$3*(COUNT($H$7:AF$7)+$I$4))),TREND($D79:$E79,$D$7:$E$7,AF$7))</f>
        <v>0.5734196771567901</v>
      </c>
      <c r="AG79">
        <f>IF($F79="s-curve",$D79+($E79-$D79)*$I$2/(1+EXP($I$3*(COUNT($H$7:AG$7)+$I$4))),TREND($D79:$E79,$D$7:$E$7,AG$7))</f>
        <v>0.58006375778799935</v>
      </c>
      <c r="AH79">
        <f>IF($F79="s-curve",$D79+($E79-$D79)*$I$2/(1+EXP($I$3*(COUNT($H$7:AH$7)+$I$4))),TREND($D79:$E79,$D$7:$E$7,AH$7))</f>
        <v>0.58509343890654431</v>
      </c>
      <c r="AI79">
        <f>IF($F79="s-curve",$D79+($E79-$D79)*$I$2/(1+EXP($I$3*(COUNT($H$7:AI$7)+$I$4))),TREND($D79:$E79,$D$7:$E$7,AI$7))</f>
        <v>0.58888029473394665</v>
      </c>
      <c r="AJ79">
        <f>IF($F79="s-curve",$D79+($E79-$D79)*$I$2/(1+EXP($I$3*(COUNT($H$7:AJ$7)+$I$4))),TREND($D79:$E79,$D$7:$E$7,AJ$7))</f>
        <v>0.59171974060166033</v>
      </c>
      <c r="AK79">
        <f>IF($F79="s-curve",$D79+($E79-$D79)*$I$2/(1+EXP($I$3*(COUNT($H$7:AK$7)+$I$4))),TREND($D79:$E79,$D$7:$E$7,AK$7))</f>
        <v>0.59384225397205481</v>
      </c>
      <c r="AL79">
        <f>IF($F79="s-curve",$D79+($E79-$D79)*$I$2/(1+EXP($I$3*(COUNT($H$7:AL$7)+$I$4))),TREND($D79:$E79,$D$7:$E$7,AL$7))</f>
        <v>0.59542520228000162</v>
      </c>
      <c r="AM79">
        <f>IF($F79="s-curve",$D79+($E79-$D79)*$I$2/(1+EXP($I$3*(COUNT($H$7:AM$7)+$I$4))),TREND($D79:$E79,$D$7:$E$7,AM$7))</f>
        <v>0.59660372136093287</v>
      </c>
      <c r="AN79">
        <f>IF($F79="s-curve",$D79+($E79-$D79)*$I$2/(1+EXP($I$3*(COUNT($H$7:AN$7)+$I$4))),TREND($D79:$E79,$D$7:$E$7,AN$7))</f>
        <v>0.59748001704129705</v>
      </c>
      <c r="AO79">
        <f>IF($F79="s-curve",$D79+($E79-$D79)*$I$2/(1+EXP($I$3*(COUNT($H$7:AO$7)+$I$4))),TREND($D79:$E79,$D$7:$E$7,AO$7))</f>
        <v>0.59813097263345971</v>
      </c>
      <c r="AP79">
        <f>IF($F79="s-curve",$D79+($E79-$D79)*$I$2/(1+EXP($I$3*(COUNT($H$7:AP$7)+$I$4))),TREND($D79:$E79,$D$7:$E$7,AP$7))</f>
        <v>0.59861419268914939</v>
      </c>
    </row>
    <row r="80" spans="1:42" x14ac:dyDescent="0.25">
      <c r="C80" t="s">
        <v>3</v>
      </c>
      <c r="D80" s="29">
        <f>'SYVbT-passenger'!C$7/SUM('SYVbT-passenger'!B$7:H$7)</f>
        <v>0</v>
      </c>
      <c r="E80" s="10">
        <f>MIN(1,D80*'India Assumptions'!$A$10)</f>
        <v>0</v>
      </c>
      <c r="F80" s="15" t="str">
        <f t="shared" ref="F80:F83" si="9">IF(D80=E80,"n/a",IF(OR(C80="battery electric vehicle",C80="plugin hybrid vehicle"),"s-curve","linear"))</f>
        <v>n/a</v>
      </c>
      <c r="H80" s="10">
        <f t="shared" si="8"/>
        <v>0</v>
      </c>
      <c r="I80">
        <f>IF($F80="s-curve",$D80+($E80-$D80)*$I$2/(1+EXP($I$3*(COUNT($H$7:I$7)+$I$4))),TREND($D80:$E80,$D$7:$E$7,I$7))</f>
        <v>0</v>
      </c>
      <c r="J80">
        <f>IF($F80="s-curve",$D80+($E80-$D80)*$I$2/(1+EXP($I$3*(COUNT($H$7:J$7)+$I$4))),TREND($D80:$E80,$D$7:$E$7,J$7))</f>
        <v>0</v>
      </c>
      <c r="K80">
        <f>IF($F80="s-curve",$D80+($E80-$D80)*$I$2/(1+EXP($I$3*(COUNT($H$7:K$7)+$I$4))),TREND($D80:$E80,$D$7:$E$7,K$7))</f>
        <v>0</v>
      </c>
      <c r="L80">
        <f>IF($F80="s-curve",$D80+($E80-$D80)*$I$2/(1+EXP($I$3*(COUNT($H$7:L$7)+$I$4))),TREND($D80:$E80,$D$7:$E$7,L$7))</f>
        <v>0</v>
      </c>
      <c r="M80">
        <f>IF($F80="s-curve",$D80+($E80-$D80)*$I$2/(1+EXP($I$3*(COUNT($H$7:M$7)+$I$4))),TREND($D80:$E80,$D$7:$E$7,M$7))</f>
        <v>0</v>
      </c>
      <c r="N80">
        <f>IF($F80="s-curve",$D80+($E80-$D80)*$I$2/(1+EXP($I$3*(COUNT($H$7:N$7)+$I$4))),TREND($D80:$E80,$D$7:$E$7,N$7))</f>
        <v>0</v>
      </c>
      <c r="O80">
        <f>IF($F80="s-curve",$D80+($E80-$D80)*$I$2/(1+EXP($I$3*(COUNT($H$7:O$7)+$I$4))),TREND($D80:$E80,$D$7:$E$7,O$7))</f>
        <v>0</v>
      </c>
      <c r="P80">
        <f>IF($F80="s-curve",$D80+($E80-$D80)*$I$2/(1+EXP($I$3*(COUNT($H$7:P$7)+$I$4))),TREND($D80:$E80,$D$7:$E$7,P$7))</f>
        <v>0</v>
      </c>
      <c r="Q80">
        <f>IF($F80="s-curve",$D80+($E80-$D80)*$I$2/(1+EXP($I$3*(COUNT($H$7:Q$7)+$I$4))),TREND($D80:$E80,$D$7:$E$7,Q$7))</f>
        <v>0</v>
      </c>
      <c r="R80">
        <f>IF($F80="s-curve",$D80+($E80-$D80)*$I$2/(1+EXP($I$3*(COUNT($H$7:R$7)+$I$4))),TREND($D80:$E80,$D$7:$E$7,R$7))</f>
        <v>0</v>
      </c>
      <c r="S80">
        <f>IF($F80="s-curve",$D80+($E80-$D80)*$I$2/(1+EXP($I$3*(COUNT($H$7:S$7)+$I$4))),TREND($D80:$E80,$D$7:$E$7,S$7))</f>
        <v>0</v>
      </c>
      <c r="T80">
        <f>IF($F80="s-curve",$D80+($E80-$D80)*$I$2/(1+EXP($I$3*(COUNT($H$7:T$7)+$I$4))),TREND($D80:$E80,$D$7:$E$7,T$7))</f>
        <v>0</v>
      </c>
      <c r="U80">
        <f>IF($F80="s-curve",$D80+($E80-$D80)*$I$2/(1+EXP($I$3*(COUNT($H$7:U$7)+$I$4))),TREND($D80:$E80,$D$7:$E$7,U$7))</f>
        <v>0</v>
      </c>
      <c r="V80">
        <f>IF($F80="s-curve",$D80+($E80-$D80)*$I$2/(1+EXP($I$3*(COUNT($H$7:V$7)+$I$4))),TREND($D80:$E80,$D$7:$E$7,V$7))</f>
        <v>0</v>
      </c>
      <c r="W80">
        <f>IF($F80="s-curve",$D80+($E80-$D80)*$I$2/(1+EXP($I$3*(COUNT($H$7:W$7)+$I$4))),TREND($D80:$E80,$D$7:$E$7,W$7))</f>
        <v>0</v>
      </c>
      <c r="X80">
        <f>IF($F80="s-curve",$D80+($E80-$D80)*$I$2/(1+EXP($I$3*(COUNT($H$7:X$7)+$I$4))),TREND($D80:$E80,$D$7:$E$7,X$7))</f>
        <v>0</v>
      </c>
      <c r="Y80">
        <f>IF($F80="s-curve",$D80+($E80-$D80)*$I$2/(1+EXP($I$3*(COUNT($H$7:Y$7)+$I$4))),TREND($D80:$E80,$D$7:$E$7,Y$7))</f>
        <v>0</v>
      </c>
      <c r="Z80">
        <f>IF($F80="s-curve",$D80+($E80-$D80)*$I$2/(1+EXP($I$3*(COUNT($H$7:Z$7)+$I$4))),TREND($D80:$E80,$D$7:$E$7,Z$7))</f>
        <v>0</v>
      </c>
      <c r="AA80">
        <f>IF($F80="s-curve",$D80+($E80-$D80)*$I$2/(1+EXP($I$3*(COUNT($H$7:AA$7)+$I$4))),TREND($D80:$E80,$D$7:$E$7,AA$7))</f>
        <v>0</v>
      </c>
      <c r="AB80">
        <f>IF($F80="s-curve",$D80+($E80-$D80)*$I$2/(1+EXP($I$3*(COUNT($H$7:AB$7)+$I$4))),TREND($D80:$E80,$D$7:$E$7,AB$7))</f>
        <v>0</v>
      </c>
      <c r="AC80">
        <f>IF($F80="s-curve",$D80+($E80-$D80)*$I$2/(1+EXP($I$3*(COUNT($H$7:AC$7)+$I$4))),TREND($D80:$E80,$D$7:$E$7,AC$7))</f>
        <v>0</v>
      </c>
      <c r="AD80">
        <f>IF($F80="s-curve",$D80+($E80-$D80)*$I$2/(1+EXP($I$3*(COUNT($H$7:AD$7)+$I$4))),TREND($D80:$E80,$D$7:$E$7,AD$7))</f>
        <v>0</v>
      </c>
      <c r="AE80">
        <f>IF($F80="s-curve",$D80+($E80-$D80)*$I$2/(1+EXP($I$3*(COUNT($H$7:AE$7)+$I$4))),TREND($D80:$E80,$D$7:$E$7,AE$7))</f>
        <v>0</v>
      </c>
      <c r="AF80">
        <f>IF($F80="s-curve",$D80+($E80-$D80)*$I$2/(1+EXP($I$3*(COUNT($H$7:AF$7)+$I$4))),TREND($D80:$E80,$D$7:$E$7,AF$7))</f>
        <v>0</v>
      </c>
      <c r="AG80">
        <f>IF($F80="s-curve",$D80+($E80-$D80)*$I$2/(1+EXP($I$3*(COUNT($H$7:AG$7)+$I$4))),TREND($D80:$E80,$D$7:$E$7,AG$7))</f>
        <v>0</v>
      </c>
      <c r="AH80">
        <f>IF($F80="s-curve",$D80+($E80-$D80)*$I$2/(1+EXP($I$3*(COUNT($H$7:AH$7)+$I$4))),TREND($D80:$E80,$D$7:$E$7,AH$7))</f>
        <v>0</v>
      </c>
      <c r="AI80">
        <f>IF($F80="s-curve",$D80+($E80-$D80)*$I$2/(1+EXP($I$3*(COUNT($H$7:AI$7)+$I$4))),TREND($D80:$E80,$D$7:$E$7,AI$7))</f>
        <v>0</v>
      </c>
      <c r="AJ80">
        <f>IF($F80="s-curve",$D80+($E80-$D80)*$I$2/(1+EXP($I$3*(COUNT($H$7:AJ$7)+$I$4))),TREND($D80:$E80,$D$7:$E$7,AJ$7))</f>
        <v>0</v>
      </c>
      <c r="AK80">
        <f>IF($F80="s-curve",$D80+($E80-$D80)*$I$2/(1+EXP($I$3*(COUNT($H$7:AK$7)+$I$4))),TREND($D80:$E80,$D$7:$E$7,AK$7))</f>
        <v>0</v>
      </c>
      <c r="AL80">
        <f>IF($F80="s-curve",$D80+($E80-$D80)*$I$2/(1+EXP($I$3*(COUNT($H$7:AL$7)+$I$4))),TREND($D80:$E80,$D$7:$E$7,AL$7))</f>
        <v>0</v>
      </c>
      <c r="AM80">
        <f>IF($F80="s-curve",$D80+($E80-$D80)*$I$2/(1+EXP($I$3*(COUNT($H$7:AM$7)+$I$4))),TREND($D80:$E80,$D$7:$E$7,AM$7))</f>
        <v>0</v>
      </c>
      <c r="AN80">
        <f>IF($F80="s-curve",$D80+($E80-$D80)*$I$2/(1+EXP($I$3*(COUNT($H$7:AN$7)+$I$4))),TREND($D80:$E80,$D$7:$E$7,AN$7))</f>
        <v>0</v>
      </c>
      <c r="AO80">
        <f>IF($F80="s-curve",$D80+($E80-$D80)*$I$2/(1+EXP($I$3*(COUNT($H$7:AO$7)+$I$4))),TREND($D80:$E80,$D$7:$E$7,AO$7))</f>
        <v>0</v>
      </c>
      <c r="AP80">
        <f>IF($F80="s-curve",$D80+($E80-$D80)*$I$2/(1+EXP($I$3*(COUNT($H$7:AP$7)+$I$4))),TREND($D80:$E80,$D$7:$E$7,AP$7))</f>
        <v>0</v>
      </c>
    </row>
    <row r="81" spans="1:42" x14ac:dyDescent="0.25">
      <c r="C81" t="s">
        <v>4</v>
      </c>
      <c r="D81" s="28">
        <f>'SYVbT-passenger'!D$7/SUM('SYVbT-passenger'!B$7:H$7)</f>
        <v>0.96046037874075219</v>
      </c>
      <c r="E81" s="10">
        <f>MIN(1,D81*'India Assumptions'!$A$4)</f>
        <v>1</v>
      </c>
      <c r="F81" s="15" t="str">
        <f t="shared" si="9"/>
        <v>linear</v>
      </c>
      <c r="H81" s="10">
        <f t="shared" si="8"/>
        <v>0.96046037874075219</v>
      </c>
      <c r="I81">
        <f>IF($F81="s-curve",$D81+($E81-$D81)*$I$2/(1+EXP($I$3*(COUNT($H$7:I$7)+$I$4))),TREND($D81:$E81,$D$7:$E$7,I$7))</f>
        <v>0.96162330877778857</v>
      </c>
      <c r="J81">
        <f>IF($F81="s-curve",$D81+($E81-$D81)*$I$2/(1+EXP($I$3*(COUNT($H$7:J$7)+$I$4))),TREND($D81:$E81,$D$7:$E$7,J$7))</f>
        <v>0.96278623881482517</v>
      </c>
      <c r="K81">
        <f>IF($F81="s-curve",$D81+($E81-$D81)*$I$2/(1+EXP($I$3*(COUNT($H$7:K$7)+$I$4))),TREND($D81:$E81,$D$7:$E$7,K$7))</f>
        <v>0.96394916885186221</v>
      </c>
      <c r="L81">
        <f>IF($F81="s-curve",$D81+($E81-$D81)*$I$2/(1+EXP($I$3*(COUNT($H$7:L$7)+$I$4))),TREND($D81:$E81,$D$7:$E$7,L$7))</f>
        <v>0.96511209888889882</v>
      </c>
      <c r="M81">
        <f>IF($F81="s-curve",$D81+($E81-$D81)*$I$2/(1+EXP($I$3*(COUNT($H$7:M$7)+$I$4))),TREND($D81:$E81,$D$7:$E$7,M$7))</f>
        <v>0.96627502892593542</v>
      </c>
      <c r="N81">
        <f>IF($F81="s-curve",$D81+($E81-$D81)*$I$2/(1+EXP($I$3*(COUNT($H$7:N$7)+$I$4))),TREND($D81:$E81,$D$7:$E$7,N$7))</f>
        <v>0.96743795896297202</v>
      </c>
      <c r="O81">
        <f>IF($F81="s-curve",$D81+($E81-$D81)*$I$2/(1+EXP($I$3*(COUNT($H$7:O$7)+$I$4))),TREND($D81:$E81,$D$7:$E$7,O$7))</f>
        <v>0.96860088900000862</v>
      </c>
      <c r="P81">
        <f>IF($F81="s-curve",$D81+($E81-$D81)*$I$2/(1+EXP($I$3*(COUNT($H$7:P$7)+$I$4))),TREND($D81:$E81,$D$7:$E$7,P$7))</f>
        <v>0.96976381903704567</v>
      </c>
      <c r="Q81">
        <f>IF($F81="s-curve",$D81+($E81-$D81)*$I$2/(1+EXP($I$3*(COUNT($H$7:Q$7)+$I$4))),TREND($D81:$E81,$D$7:$E$7,Q$7))</f>
        <v>0.97092674907408227</v>
      </c>
      <c r="R81">
        <f>IF($F81="s-curve",$D81+($E81-$D81)*$I$2/(1+EXP($I$3*(COUNT($H$7:R$7)+$I$4))),TREND($D81:$E81,$D$7:$E$7,R$7))</f>
        <v>0.97208967911111888</v>
      </c>
      <c r="S81">
        <f>IF($F81="s-curve",$D81+($E81-$D81)*$I$2/(1+EXP($I$3*(COUNT($H$7:S$7)+$I$4))),TREND($D81:$E81,$D$7:$E$7,S$7))</f>
        <v>0.97325260914815548</v>
      </c>
      <c r="T81">
        <f>IF($F81="s-curve",$D81+($E81-$D81)*$I$2/(1+EXP($I$3*(COUNT($H$7:T$7)+$I$4))),TREND($D81:$E81,$D$7:$E$7,T$7))</f>
        <v>0.97441553918519253</v>
      </c>
      <c r="U81">
        <f>IF($F81="s-curve",$D81+($E81-$D81)*$I$2/(1+EXP($I$3*(COUNT($H$7:U$7)+$I$4))),TREND($D81:$E81,$D$7:$E$7,U$7))</f>
        <v>0.97557846922222913</v>
      </c>
      <c r="V81">
        <f>IF($F81="s-curve",$D81+($E81-$D81)*$I$2/(1+EXP($I$3*(COUNT($H$7:V$7)+$I$4))),TREND($D81:$E81,$D$7:$E$7,V$7))</f>
        <v>0.97674139925926573</v>
      </c>
      <c r="W81">
        <f>IF($F81="s-curve",$D81+($E81-$D81)*$I$2/(1+EXP($I$3*(COUNT($H$7:W$7)+$I$4))),TREND($D81:$E81,$D$7:$E$7,W$7))</f>
        <v>0.97790432929630233</v>
      </c>
      <c r="X81">
        <f>IF($F81="s-curve",$D81+($E81-$D81)*$I$2/(1+EXP($I$3*(COUNT($H$7:X$7)+$I$4))),TREND($D81:$E81,$D$7:$E$7,X$7))</f>
        <v>0.97906725933333894</v>
      </c>
      <c r="Y81">
        <f>IF($F81="s-curve",$D81+($E81-$D81)*$I$2/(1+EXP($I$3*(COUNT($H$7:Y$7)+$I$4))),TREND($D81:$E81,$D$7:$E$7,Y$7))</f>
        <v>0.98023018937037598</v>
      </c>
      <c r="Z81">
        <f>IF($F81="s-curve",$D81+($E81-$D81)*$I$2/(1+EXP($I$3*(COUNT($H$7:Z$7)+$I$4))),TREND($D81:$E81,$D$7:$E$7,Z$7))</f>
        <v>0.98139311940741258</v>
      </c>
      <c r="AA81">
        <f>IF($F81="s-curve",$D81+($E81-$D81)*$I$2/(1+EXP($I$3*(COUNT($H$7:AA$7)+$I$4))),TREND($D81:$E81,$D$7:$E$7,AA$7))</f>
        <v>0.98255604944444919</v>
      </c>
      <c r="AB81">
        <f>IF($F81="s-curve",$D81+($E81-$D81)*$I$2/(1+EXP($I$3*(COUNT($H$7:AB$7)+$I$4))),TREND($D81:$E81,$D$7:$E$7,AB$7))</f>
        <v>0.98371897948148579</v>
      </c>
      <c r="AC81">
        <f>IF($F81="s-curve",$D81+($E81-$D81)*$I$2/(1+EXP($I$3*(COUNT($H$7:AC$7)+$I$4))),TREND($D81:$E81,$D$7:$E$7,AC$7))</f>
        <v>0.98488190951852284</v>
      </c>
      <c r="AD81">
        <f>IF($F81="s-curve",$D81+($E81-$D81)*$I$2/(1+EXP($I$3*(COUNT($H$7:AD$7)+$I$4))),TREND($D81:$E81,$D$7:$E$7,AD$7))</f>
        <v>0.98604483955555944</v>
      </c>
      <c r="AE81">
        <f>IF($F81="s-curve",$D81+($E81-$D81)*$I$2/(1+EXP($I$3*(COUNT($H$7:AE$7)+$I$4))),TREND($D81:$E81,$D$7:$E$7,AE$7))</f>
        <v>0.98720776959259604</v>
      </c>
      <c r="AF81">
        <f>IF($F81="s-curve",$D81+($E81-$D81)*$I$2/(1+EXP($I$3*(COUNT($H$7:AF$7)+$I$4))),TREND($D81:$E81,$D$7:$E$7,AF$7))</f>
        <v>0.98837069962963264</v>
      </c>
      <c r="AG81">
        <f>IF($F81="s-curve",$D81+($E81-$D81)*$I$2/(1+EXP($I$3*(COUNT($H$7:AG$7)+$I$4))),TREND($D81:$E81,$D$7:$E$7,AG$7))</f>
        <v>0.98953362966666925</v>
      </c>
      <c r="AH81">
        <f>IF($F81="s-curve",$D81+($E81-$D81)*$I$2/(1+EXP($I$3*(COUNT($H$7:AH$7)+$I$4))),TREND($D81:$E81,$D$7:$E$7,AH$7))</f>
        <v>0.99069655970370629</v>
      </c>
      <c r="AI81">
        <f>IF($F81="s-curve",$D81+($E81-$D81)*$I$2/(1+EXP($I$3*(COUNT($H$7:AI$7)+$I$4))),TREND($D81:$E81,$D$7:$E$7,AI$7))</f>
        <v>0.99185948974074289</v>
      </c>
      <c r="AJ81">
        <f>IF($F81="s-curve",$D81+($E81-$D81)*$I$2/(1+EXP($I$3*(COUNT($H$7:AJ$7)+$I$4))),TREND($D81:$E81,$D$7:$E$7,AJ$7))</f>
        <v>0.9930224197777795</v>
      </c>
      <c r="AK81">
        <f>IF($F81="s-curve",$D81+($E81-$D81)*$I$2/(1+EXP($I$3*(COUNT($H$7:AK$7)+$I$4))),TREND($D81:$E81,$D$7:$E$7,AK$7))</f>
        <v>0.9941853498148161</v>
      </c>
      <c r="AL81">
        <f>IF($F81="s-curve",$D81+($E81-$D81)*$I$2/(1+EXP($I$3*(COUNT($H$7:AL$7)+$I$4))),TREND($D81:$E81,$D$7:$E$7,AL$7))</f>
        <v>0.99534827985185315</v>
      </c>
      <c r="AM81">
        <f>IF($F81="s-curve",$D81+($E81-$D81)*$I$2/(1+EXP($I$3*(COUNT($H$7:AM$7)+$I$4))),TREND($D81:$E81,$D$7:$E$7,AM$7))</f>
        <v>0.99651120988888975</v>
      </c>
      <c r="AN81">
        <f>IF($F81="s-curve",$D81+($E81-$D81)*$I$2/(1+EXP($I$3*(COUNT($H$7:AN$7)+$I$4))),TREND($D81:$E81,$D$7:$E$7,AN$7))</f>
        <v>0.99767413992592635</v>
      </c>
      <c r="AO81">
        <f>IF($F81="s-curve",$D81+($E81-$D81)*$I$2/(1+EXP($I$3*(COUNT($H$7:AO$7)+$I$4))),TREND($D81:$E81,$D$7:$E$7,AO$7))</f>
        <v>0.99883706996296295</v>
      </c>
      <c r="AP81">
        <f>IF($F81="s-curve",$D81+($E81-$D81)*$I$2/(1+EXP($I$3*(COUNT($H$7:AP$7)+$I$4))),TREND($D81:$E81,$D$7:$E$7,AP$7))</f>
        <v>0.99999999999999956</v>
      </c>
    </row>
    <row r="82" spans="1:42" x14ac:dyDescent="0.25">
      <c r="C82" t="s">
        <v>5</v>
      </c>
      <c r="D82" s="29">
        <f>'SYVbT-passenger'!E$7/SUM('SYVbT-passenger'!B$7:H$7)</f>
        <v>0</v>
      </c>
      <c r="E82" s="10">
        <f>MIN(1,D82*'India Assumptions'!$A$4)</f>
        <v>0</v>
      </c>
      <c r="F82" s="15" t="str">
        <f t="shared" si="9"/>
        <v>n/a</v>
      </c>
      <c r="H82" s="10">
        <f t="shared" si="8"/>
        <v>0</v>
      </c>
      <c r="I82">
        <f>IF($F82="s-curve",$D82+($E82-$D82)*$I$2/(1+EXP($I$3*(COUNT($H$7:I$7)+$I$4))),TREND($D82:$E82,$D$7:$E$7,I$7))</f>
        <v>0</v>
      </c>
      <c r="J82">
        <f>IF($F82="s-curve",$D82+($E82-$D82)*$I$2/(1+EXP($I$3*(COUNT($H$7:J$7)+$I$4))),TREND($D82:$E82,$D$7:$E$7,J$7))</f>
        <v>0</v>
      </c>
      <c r="K82">
        <f>IF($F82="s-curve",$D82+($E82-$D82)*$I$2/(1+EXP($I$3*(COUNT($H$7:K$7)+$I$4))),TREND($D82:$E82,$D$7:$E$7,K$7))</f>
        <v>0</v>
      </c>
      <c r="L82">
        <f>IF($F82="s-curve",$D82+($E82-$D82)*$I$2/(1+EXP($I$3*(COUNT($H$7:L$7)+$I$4))),TREND($D82:$E82,$D$7:$E$7,L$7))</f>
        <v>0</v>
      </c>
      <c r="M82">
        <f>IF($F82="s-curve",$D82+($E82-$D82)*$I$2/(1+EXP($I$3*(COUNT($H$7:M$7)+$I$4))),TREND($D82:$E82,$D$7:$E$7,M$7))</f>
        <v>0</v>
      </c>
      <c r="N82">
        <f>IF($F82="s-curve",$D82+($E82-$D82)*$I$2/(1+EXP($I$3*(COUNT($H$7:N$7)+$I$4))),TREND($D82:$E82,$D$7:$E$7,N$7))</f>
        <v>0</v>
      </c>
      <c r="O82">
        <f>IF($F82="s-curve",$D82+($E82-$D82)*$I$2/(1+EXP($I$3*(COUNT($H$7:O$7)+$I$4))),TREND($D82:$E82,$D$7:$E$7,O$7))</f>
        <v>0</v>
      </c>
      <c r="P82">
        <f>IF($F82="s-curve",$D82+($E82-$D82)*$I$2/(1+EXP($I$3*(COUNT($H$7:P$7)+$I$4))),TREND($D82:$E82,$D$7:$E$7,P$7))</f>
        <v>0</v>
      </c>
      <c r="Q82">
        <f>IF($F82="s-curve",$D82+($E82-$D82)*$I$2/(1+EXP($I$3*(COUNT($H$7:Q$7)+$I$4))),TREND($D82:$E82,$D$7:$E$7,Q$7))</f>
        <v>0</v>
      </c>
      <c r="R82">
        <f>IF($F82="s-curve",$D82+($E82-$D82)*$I$2/(1+EXP($I$3*(COUNT($H$7:R$7)+$I$4))),TREND($D82:$E82,$D$7:$E$7,R$7))</f>
        <v>0</v>
      </c>
      <c r="S82">
        <f>IF($F82="s-curve",$D82+($E82-$D82)*$I$2/(1+EXP($I$3*(COUNT($H$7:S$7)+$I$4))),TREND($D82:$E82,$D$7:$E$7,S$7))</f>
        <v>0</v>
      </c>
      <c r="T82">
        <f>IF($F82="s-curve",$D82+($E82-$D82)*$I$2/(1+EXP($I$3*(COUNT($H$7:T$7)+$I$4))),TREND($D82:$E82,$D$7:$E$7,T$7))</f>
        <v>0</v>
      </c>
      <c r="U82">
        <f>IF($F82="s-curve",$D82+($E82-$D82)*$I$2/(1+EXP($I$3*(COUNT($H$7:U$7)+$I$4))),TREND($D82:$E82,$D$7:$E$7,U$7))</f>
        <v>0</v>
      </c>
      <c r="V82">
        <f>IF($F82="s-curve",$D82+($E82-$D82)*$I$2/(1+EXP($I$3*(COUNT($H$7:V$7)+$I$4))),TREND($D82:$E82,$D$7:$E$7,V$7))</f>
        <v>0</v>
      </c>
      <c r="W82">
        <f>IF($F82="s-curve",$D82+($E82-$D82)*$I$2/(1+EXP($I$3*(COUNT($H$7:W$7)+$I$4))),TREND($D82:$E82,$D$7:$E$7,W$7))</f>
        <v>0</v>
      </c>
      <c r="X82">
        <f>IF($F82="s-curve",$D82+($E82-$D82)*$I$2/(1+EXP($I$3*(COUNT($H$7:X$7)+$I$4))),TREND($D82:$E82,$D$7:$E$7,X$7))</f>
        <v>0</v>
      </c>
      <c r="Y82">
        <f>IF($F82="s-curve",$D82+($E82-$D82)*$I$2/(1+EXP($I$3*(COUNT($H$7:Y$7)+$I$4))),TREND($D82:$E82,$D$7:$E$7,Y$7))</f>
        <v>0</v>
      </c>
      <c r="Z82">
        <f>IF($F82="s-curve",$D82+($E82-$D82)*$I$2/(1+EXP($I$3*(COUNT($H$7:Z$7)+$I$4))),TREND($D82:$E82,$D$7:$E$7,Z$7))</f>
        <v>0</v>
      </c>
      <c r="AA82">
        <f>IF($F82="s-curve",$D82+($E82-$D82)*$I$2/(1+EXP($I$3*(COUNT($H$7:AA$7)+$I$4))),TREND($D82:$E82,$D$7:$E$7,AA$7))</f>
        <v>0</v>
      </c>
      <c r="AB82">
        <f>IF($F82="s-curve",$D82+($E82-$D82)*$I$2/(1+EXP($I$3*(COUNT($H$7:AB$7)+$I$4))),TREND($D82:$E82,$D$7:$E$7,AB$7))</f>
        <v>0</v>
      </c>
      <c r="AC82">
        <f>IF($F82="s-curve",$D82+($E82-$D82)*$I$2/(1+EXP($I$3*(COUNT($H$7:AC$7)+$I$4))),TREND($D82:$E82,$D$7:$E$7,AC$7))</f>
        <v>0</v>
      </c>
      <c r="AD82">
        <f>IF($F82="s-curve",$D82+($E82-$D82)*$I$2/(1+EXP($I$3*(COUNT($H$7:AD$7)+$I$4))),TREND($D82:$E82,$D$7:$E$7,AD$7))</f>
        <v>0</v>
      </c>
      <c r="AE82">
        <f>IF($F82="s-curve",$D82+($E82-$D82)*$I$2/(1+EXP($I$3*(COUNT($H$7:AE$7)+$I$4))),TREND($D82:$E82,$D$7:$E$7,AE$7))</f>
        <v>0</v>
      </c>
      <c r="AF82">
        <f>IF($F82="s-curve",$D82+($E82-$D82)*$I$2/(1+EXP($I$3*(COUNT($H$7:AF$7)+$I$4))),TREND($D82:$E82,$D$7:$E$7,AF$7))</f>
        <v>0</v>
      </c>
      <c r="AG82">
        <f>IF($F82="s-curve",$D82+($E82-$D82)*$I$2/(1+EXP($I$3*(COUNT($H$7:AG$7)+$I$4))),TREND($D82:$E82,$D$7:$E$7,AG$7))</f>
        <v>0</v>
      </c>
      <c r="AH82">
        <f>IF($F82="s-curve",$D82+($E82-$D82)*$I$2/(1+EXP($I$3*(COUNT($H$7:AH$7)+$I$4))),TREND($D82:$E82,$D$7:$E$7,AH$7))</f>
        <v>0</v>
      </c>
      <c r="AI82">
        <f>IF($F82="s-curve",$D82+($E82-$D82)*$I$2/(1+EXP($I$3*(COUNT($H$7:AI$7)+$I$4))),TREND($D82:$E82,$D$7:$E$7,AI$7))</f>
        <v>0</v>
      </c>
      <c r="AJ82">
        <f>IF($F82="s-curve",$D82+($E82-$D82)*$I$2/(1+EXP($I$3*(COUNT($H$7:AJ$7)+$I$4))),TREND($D82:$E82,$D$7:$E$7,AJ$7))</f>
        <v>0</v>
      </c>
      <c r="AK82">
        <f>IF($F82="s-curve",$D82+($E82-$D82)*$I$2/(1+EXP($I$3*(COUNT($H$7:AK$7)+$I$4))),TREND($D82:$E82,$D$7:$E$7,AK$7))</f>
        <v>0</v>
      </c>
      <c r="AL82">
        <f>IF($F82="s-curve",$D82+($E82-$D82)*$I$2/(1+EXP($I$3*(COUNT($H$7:AL$7)+$I$4))),TREND($D82:$E82,$D$7:$E$7,AL$7))</f>
        <v>0</v>
      </c>
      <c r="AM82">
        <f>IF($F82="s-curve",$D82+($E82-$D82)*$I$2/(1+EXP($I$3*(COUNT($H$7:AM$7)+$I$4))),TREND($D82:$E82,$D$7:$E$7,AM$7))</f>
        <v>0</v>
      </c>
      <c r="AN82">
        <f>IF($F82="s-curve",$D82+($E82-$D82)*$I$2/(1+EXP($I$3*(COUNT($H$7:AN$7)+$I$4))),TREND($D82:$E82,$D$7:$E$7,AN$7))</f>
        <v>0</v>
      </c>
      <c r="AO82">
        <f>IF($F82="s-curve",$D82+($E82-$D82)*$I$2/(1+EXP($I$3*(COUNT($H$7:AO$7)+$I$4))),TREND($D82:$E82,$D$7:$E$7,AO$7))</f>
        <v>0</v>
      </c>
      <c r="AP82">
        <f>IF($F82="s-curve",$D82+($E82-$D82)*$I$2/(1+EXP($I$3*(COUNT($H$7:AP$7)+$I$4))),TREND($D82:$E82,$D$7:$E$7,AP$7))</f>
        <v>0</v>
      </c>
    </row>
    <row r="83" spans="1:42" x14ac:dyDescent="0.25">
      <c r="C83" t="s">
        <v>6</v>
      </c>
      <c r="D83" s="29">
        <f>'SYVbT-passenger'!F$7/SUM('SYVbT-passenger'!B$7:H$7)</f>
        <v>0</v>
      </c>
      <c r="E83" s="10">
        <v>0</v>
      </c>
      <c r="F83" s="15" t="str">
        <f t="shared" si="9"/>
        <v>n/a</v>
      </c>
      <c r="H83" s="10">
        <f t="shared" si="8"/>
        <v>0</v>
      </c>
      <c r="I83">
        <f>IF($F83="s-curve",$D83+($E83-$D83)*$I$2/(1+EXP($I$3*(COUNT($H$7:I$7)+$I$4))),TREND($D83:$E83,$D$7:$E$7,I$7))</f>
        <v>0</v>
      </c>
      <c r="J83">
        <f>IF($F83="s-curve",$D83+($E83-$D83)*$I$2/(1+EXP($I$3*(COUNT($H$7:J$7)+$I$4))),TREND($D83:$E83,$D$7:$E$7,J$7))</f>
        <v>0</v>
      </c>
      <c r="K83">
        <f>IF($F83="s-curve",$D83+($E83-$D83)*$I$2/(1+EXP($I$3*(COUNT($H$7:K$7)+$I$4))),TREND($D83:$E83,$D$7:$E$7,K$7))</f>
        <v>0</v>
      </c>
      <c r="L83">
        <f>IF($F83="s-curve",$D83+($E83-$D83)*$I$2/(1+EXP($I$3*(COUNT($H$7:L$7)+$I$4))),TREND($D83:$E83,$D$7:$E$7,L$7))</f>
        <v>0</v>
      </c>
      <c r="M83">
        <f>IF($F83="s-curve",$D83+($E83-$D83)*$I$2/(1+EXP($I$3*(COUNT($H$7:M$7)+$I$4))),TREND($D83:$E83,$D$7:$E$7,M$7))</f>
        <v>0</v>
      </c>
      <c r="N83">
        <f>IF($F83="s-curve",$D83+($E83-$D83)*$I$2/(1+EXP($I$3*(COUNT($H$7:N$7)+$I$4))),TREND($D83:$E83,$D$7:$E$7,N$7))</f>
        <v>0</v>
      </c>
      <c r="O83">
        <f>IF($F83="s-curve",$D83+($E83-$D83)*$I$2/(1+EXP($I$3*(COUNT($H$7:O$7)+$I$4))),TREND($D83:$E83,$D$7:$E$7,O$7))</f>
        <v>0</v>
      </c>
      <c r="P83">
        <f>IF($F83="s-curve",$D83+($E83-$D83)*$I$2/(1+EXP($I$3*(COUNT($H$7:P$7)+$I$4))),TREND($D83:$E83,$D$7:$E$7,P$7))</f>
        <v>0</v>
      </c>
      <c r="Q83">
        <f>IF($F83="s-curve",$D83+($E83-$D83)*$I$2/(1+EXP($I$3*(COUNT($H$7:Q$7)+$I$4))),TREND($D83:$E83,$D$7:$E$7,Q$7))</f>
        <v>0</v>
      </c>
      <c r="R83">
        <f>IF($F83="s-curve",$D83+($E83-$D83)*$I$2/(1+EXP($I$3*(COUNT($H$7:R$7)+$I$4))),TREND($D83:$E83,$D$7:$E$7,R$7))</f>
        <v>0</v>
      </c>
      <c r="S83">
        <f>IF($F83="s-curve",$D83+($E83-$D83)*$I$2/(1+EXP($I$3*(COUNT($H$7:S$7)+$I$4))),TREND($D83:$E83,$D$7:$E$7,S$7))</f>
        <v>0</v>
      </c>
      <c r="T83">
        <f>IF($F83="s-curve",$D83+($E83-$D83)*$I$2/(1+EXP($I$3*(COUNT($H$7:T$7)+$I$4))),TREND($D83:$E83,$D$7:$E$7,T$7))</f>
        <v>0</v>
      </c>
      <c r="U83">
        <f>IF($F83="s-curve",$D83+($E83-$D83)*$I$2/(1+EXP($I$3*(COUNT($H$7:U$7)+$I$4))),TREND($D83:$E83,$D$7:$E$7,U$7))</f>
        <v>0</v>
      </c>
      <c r="V83">
        <f>IF($F83="s-curve",$D83+($E83-$D83)*$I$2/(1+EXP($I$3*(COUNT($H$7:V$7)+$I$4))),TREND($D83:$E83,$D$7:$E$7,V$7))</f>
        <v>0</v>
      </c>
      <c r="W83">
        <f>IF($F83="s-curve",$D83+($E83-$D83)*$I$2/(1+EXP($I$3*(COUNT($H$7:W$7)+$I$4))),TREND($D83:$E83,$D$7:$E$7,W$7))</f>
        <v>0</v>
      </c>
      <c r="X83">
        <f>IF($F83="s-curve",$D83+($E83-$D83)*$I$2/(1+EXP($I$3*(COUNT($H$7:X$7)+$I$4))),TREND($D83:$E83,$D$7:$E$7,X$7))</f>
        <v>0</v>
      </c>
      <c r="Y83">
        <f>IF($F83="s-curve",$D83+($E83-$D83)*$I$2/(1+EXP($I$3*(COUNT($H$7:Y$7)+$I$4))),TREND($D83:$E83,$D$7:$E$7,Y$7))</f>
        <v>0</v>
      </c>
      <c r="Z83">
        <f>IF($F83="s-curve",$D83+($E83-$D83)*$I$2/(1+EXP($I$3*(COUNT($H$7:Z$7)+$I$4))),TREND($D83:$E83,$D$7:$E$7,Z$7))</f>
        <v>0</v>
      </c>
      <c r="AA83">
        <f>IF($F83="s-curve",$D83+($E83-$D83)*$I$2/(1+EXP($I$3*(COUNT($H$7:AA$7)+$I$4))),TREND($D83:$E83,$D$7:$E$7,AA$7))</f>
        <v>0</v>
      </c>
      <c r="AB83">
        <f>IF($F83="s-curve",$D83+($E83-$D83)*$I$2/(1+EXP($I$3*(COUNT($H$7:AB$7)+$I$4))),TREND($D83:$E83,$D$7:$E$7,AB$7))</f>
        <v>0</v>
      </c>
      <c r="AC83">
        <f>IF($F83="s-curve",$D83+($E83-$D83)*$I$2/(1+EXP($I$3*(COUNT($H$7:AC$7)+$I$4))),TREND($D83:$E83,$D$7:$E$7,AC$7))</f>
        <v>0</v>
      </c>
      <c r="AD83">
        <f>IF($F83="s-curve",$D83+($E83-$D83)*$I$2/(1+EXP($I$3*(COUNT($H$7:AD$7)+$I$4))),TREND($D83:$E83,$D$7:$E$7,AD$7))</f>
        <v>0</v>
      </c>
      <c r="AE83">
        <f>IF($F83="s-curve",$D83+($E83-$D83)*$I$2/(1+EXP($I$3*(COUNT($H$7:AE$7)+$I$4))),TREND($D83:$E83,$D$7:$E$7,AE$7))</f>
        <v>0</v>
      </c>
      <c r="AF83">
        <f>IF($F83="s-curve",$D83+($E83-$D83)*$I$2/(1+EXP($I$3*(COUNT($H$7:AF$7)+$I$4))),TREND($D83:$E83,$D$7:$E$7,AF$7))</f>
        <v>0</v>
      </c>
      <c r="AG83">
        <f>IF($F83="s-curve",$D83+($E83-$D83)*$I$2/(1+EXP($I$3*(COUNT($H$7:AG$7)+$I$4))),TREND($D83:$E83,$D$7:$E$7,AG$7))</f>
        <v>0</v>
      </c>
      <c r="AH83">
        <f>IF($F83="s-curve",$D83+($E83-$D83)*$I$2/(1+EXP($I$3*(COUNT($H$7:AH$7)+$I$4))),TREND($D83:$E83,$D$7:$E$7,AH$7))</f>
        <v>0</v>
      </c>
      <c r="AI83">
        <f>IF($F83="s-curve",$D83+($E83-$D83)*$I$2/(1+EXP($I$3*(COUNT($H$7:AI$7)+$I$4))),TREND($D83:$E83,$D$7:$E$7,AI$7))</f>
        <v>0</v>
      </c>
      <c r="AJ83">
        <f>IF($F83="s-curve",$D83+($E83-$D83)*$I$2/(1+EXP($I$3*(COUNT($H$7:AJ$7)+$I$4))),TREND($D83:$E83,$D$7:$E$7,AJ$7))</f>
        <v>0</v>
      </c>
      <c r="AK83">
        <f>IF($F83="s-curve",$D83+($E83-$D83)*$I$2/(1+EXP($I$3*(COUNT($H$7:AK$7)+$I$4))),TREND($D83:$E83,$D$7:$E$7,AK$7))</f>
        <v>0</v>
      </c>
      <c r="AL83">
        <f>IF($F83="s-curve",$D83+($E83-$D83)*$I$2/(1+EXP($I$3*(COUNT($H$7:AL$7)+$I$4))),TREND($D83:$E83,$D$7:$E$7,AL$7))</f>
        <v>0</v>
      </c>
      <c r="AM83">
        <f>IF($F83="s-curve",$D83+($E83-$D83)*$I$2/(1+EXP($I$3*(COUNT($H$7:AM$7)+$I$4))),TREND($D83:$E83,$D$7:$E$7,AM$7))</f>
        <v>0</v>
      </c>
      <c r="AN83">
        <f>IF($F83="s-curve",$D83+($E83-$D83)*$I$2/(1+EXP($I$3*(COUNT($H$7:AN$7)+$I$4))),TREND($D83:$E83,$D$7:$E$7,AN$7))</f>
        <v>0</v>
      </c>
      <c r="AO83">
        <f>IF($F83="s-curve",$D83+($E83-$D83)*$I$2/(1+EXP($I$3*(COUNT($H$7:AO$7)+$I$4))),TREND($D83:$E83,$D$7:$E$7,AO$7))</f>
        <v>0</v>
      </c>
      <c r="AP83">
        <f>IF($F83="s-curve",$D83+($E83-$D83)*$I$2/(1+EXP($I$3*(COUNT($H$7:AP$7)+$I$4))),TREND($D83:$E83,$D$7:$E$7,AP$7))</f>
        <v>0</v>
      </c>
    </row>
    <row r="84" spans="1:42" x14ac:dyDescent="0.25">
      <c r="A84" s="13"/>
      <c r="B84" s="13"/>
      <c r="C84" s="31" t="s">
        <v>63</v>
      </c>
      <c r="D84" s="13">
        <f>'SYVbT-passenger'!G$7/SUM('SYVbT-passenger'!B$7:H$7)</f>
        <v>0</v>
      </c>
      <c r="E84" s="13">
        <f>MIN(1,D84*'India Assumptions'!$A$10)</f>
        <v>0</v>
      </c>
      <c r="F84" s="34" t="str">
        <f t="shared" ref="F84:F85" si="10">IF(D84=E84,"n/a",IF(OR(C84="battery electric vehicle",C84="plugin hybrid vehicle"),"s-curve","linear"))</f>
        <v>n/a</v>
      </c>
      <c r="H84" s="10">
        <f t="shared" si="8"/>
        <v>0</v>
      </c>
      <c r="I84">
        <f>IF($F84="s-curve",$D84+($E84-$D84)*$I$2/(1+EXP($I$3*(COUNT($H$7:I$7)+$I$4))),TREND($D84:$E84,$D$7:$E$7,I$7))</f>
        <v>0</v>
      </c>
      <c r="J84">
        <f>IF($F84="s-curve",$D84+($E84-$D84)*$I$2/(1+EXP($I$3*(COUNT($H$7:J$7)+$I$4))),TREND($D84:$E84,$D$7:$E$7,J$7))</f>
        <v>0</v>
      </c>
      <c r="K84">
        <f>IF($F84="s-curve",$D84+($E84-$D84)*$I$2/(1+EXP($I$3*(COUNT($H$7:K$7)+$I$4))),TREND($D84:$E84,$D$7:$E$7,K$7))</f>
        <v>0</v>
      </c>
      <c r="L84">
        <f>IF($F84="s-curve",$D84+($E84-$D84)*$I$2/(1+EXP($I$3*(COUNT($H$7:L$7)+$I$4))),TREND($D84:$E84,$D$7:$E$7,L$7))</f>
        <v>0</v>
      </c>
      <c r="M84">
        <f>IF($F84="s-curve",$D84+($E84-$D84)*$I$2/(1+EXP($I$3*(COUNT($H$7:M$7)+$I$4))),TREND($D84:$E84,$D$7:$E$7,M$7))</f>
        <v>0</v>
      </c>
      <c r="N84">
        <f>IF($F84="s-curve",$D84+($E84-$D84)*$I$2/(1+EXP($I$3*(COUNT($H$7:N$7)+$I$4))),TREND($D84:$E84,$D$7:$E$7,N$7))</f>
        <v>0</v>
      </c>
      <c r="O84">
        <f>IF($F84="s-curve",$D84+($E84-$D84)*$I$2/(1+EXP($I$3*(COUNT($H$7:O$7)+$I$4))),TREND($D84:$E84,$D$7:$E$7,O$7))</f>
        <v>0</v>
      </c>
      <c r="P84">
        <f>IF($F84="s-curve",$D84+($E84-$D84)*$I$2/(1+EXP($I$3*(COUNT($H$7:P$7)+$I$4))),TREND($D84:$E84,$D$7:$E$7,P$7))</f>
        <v>0</v>
      </c>
      <c r="Q84">
        <f>IF($F84="s-curve",$D84+($E84-$D84)*$I$2/(1+EXP($I$3*(COUNT($H$7:Q$7)+$I$4))),TREND($D84:$E84,$D$7:$E$7,Q$7))</f>
        <v>0</v>
      </c>
      <c r="R84">
        <f>IF($F84="s-curve",$D84+($E84-$D84)*$I$2/(1+EXP($I$3*(COUNT($H$7:R$7)+$I$4))),TREND($D84:$E84,$D$7:$E$7,R$7))</f>
        <v>0</v>
      </c>
      <c r="S84">
        <f>IF($F84="s-curve",$D84+($E84-$D84)*$I$2/(1+EXP($I$3*(COUNT($H$7:S$7)+$I$4))),TREND($D84:$E84,$D$7:$E$7,S$7))</f>
        <v>0</v>
      </c>
      <c r="T84">
        <f>IF($F84="s-curve",$D84+($E84-$D84)*$I$2/(1+EXP($I$3*(COUNT($H$7:T$7)+$I$4))),TREND($D84:$E84,$D$7:$E$7,T$7))</f>
        <v>0</v>
      </c>
      <c r="U84">
        <f>IF($F84="s-curve",$D84+($E84-$D84)*$I$2/(1+EXP($I$3*(COUNT($H$7:U$7)+$I$4))),TREND($D84:$E84,$D$7:$E$7,U$7))</f>
        <v>0</v>
      </c>
      <c r="V84">
        <f>IF($F84="s-curve",$D84+($E84-$D84)*$I$2/(1+EXP($I$3*(COUNT($H$7:V$7)+$I$4))),TREND($D84:$E84,$D$7:$E$7,V$7))</f>
        <v>0</v>
      </c>
      <c r="W84">
        <f>IF($F84="s-curve",$D84+($E84-$D84)*$I$2/(1+EXP($I$3*(COUNT($H$7:W$7)+$I$4))),TREND($D84:$E84,$D$7:$E$7,W$7))</f>
        <v>0</v>
      </c>
      <c r="X84">
        <f>IF($F84="s-curve",$D84+($E84-$D84)*$I$2/(1+EXP($I$3*(COUNT($H$7:X$7)+$I$4))),TREND($D84:$E84,$D$7:$E$7,X$7))</f>
        <v>0</v>
      </c>
      <c r="Y84">
        <f>IF($F84="s-curve",$D84+($E84-$D84)*$I$2/(1+EXP($I$3*(COUNT($H$7:Y$7)+$I$4))),TREND($D84:$E84,$D$7:$E$7,Y$7))</f>
        <v>0</v>
      </c>
      <c r="Z84">
        <f>IF($F84="s-curve",$D84+($E84-$D84)*$I$2/(1+EXP($I$3*(COUNT($H$7:Z$7)+$I$4))),TREND($D84:$E84,$D$7:$E$7,Z$7))</f>
        <v>0</v>
      </c>
      <c r="AA84">
        <f>IF($F84="s-curve",$D84+($E84-$D84)*$I$2/(1+EXP($I$3*(COUNT($H$7:AA$7)+$I$4))),TREND($D84:$E84,$D$7:$E$7,AA$7))</f>
        <v>0</v>
      </c>
      <c r="AB84">
        <f>IF($F84="s-curve",$D84+($E84-$D84)*$I$2/(1+EXP($I$3*(COUNT($H$7:AB$7)+$I$4))),TREND($D84:$E84,$D$7:$E$7,AB$7))</f>
        <v>0</v>
      </c>
      <c r="AC84">
        <f>IF($F84="s-curve",$D84+($E84-$D84)*$I$2/(1+EXP($I$3*(COUNT($H$7:AC$7)+$I$4))),TREND($D84:$E84,$D$7:$E$7,AC$7))</f>
        <v>0</v>
      </c>
      <c r="AD84">
        <f>IF($F84="s-curve",$D84+($E84-$D84)*$I$2/(1+EXP($I$3*(COUNT($H$7:AD$7)+$I$4))),TREND($D84:$E84,$D$7:$E$7,AD$7))</f>
        <v>0</v>
      </c>
      <c r="AE84">
        <f>IF($F84="s-curve",$D84+($E84-$D84)*$I$2/(1+EXP($I$3*(COUNT($H$7:AE$7)+$I$4))),TREND($D84:$E84,$D$7:$E$7,AE$7))</f>
        <v>0</v>
      </c>
      <c r="AF84">
        <f>IF($F84="s-curve",$D84+($E84-$D84)*$I$2/(1+EXP($I$3*(COUNT($H$7:AF$7)+$I$4))),TREND($D84:$E84,$D$7:$E$7,AF$7))</f>
        <v>0</v>
      </c>
      <c r="AG84">
        <f>IF($F84="s-curve",$D84+($E84-$D84)*$I$2/(1+EXP($I$3*(COUNT($H$7:AG$7)+$I$4))),TREND($D84:$E84,$D$7:$E$7,AG$7))</f>
        <v>0</v>
      </c>
      <c r="AH84">
        <f>IF($F84="s-curve",$D84+($E84-$D84)*$I$2/(1+EXP($I$3*(COUNT($H$7:AH$7)+$I$4))),TREND($D84:$E84,$D$7:$E$7,AH$7))</f>
        <v>0</v>
      </c>
      <c r="AI84">
        <f>IF($F84="s-curve",$D84+($E84-$D84)*$I$2/(1+EXP($I$3*(COUNT($H$7:AI$7)+$I$4))),TREND($D84:$E84,$D$7:$E$7,AI$7))</f>
        <v>0</v>
      </c>
      <c r="AJ84">
        <f>IF($F84="s-curve",$D84+($E84-$D84)*$I$2/(1+EXP($I$3*(COUNT($H$7:AJ$7)+$I$4))),TREND($D84:$E84,$D$7:$E$7,AJ$7))</f>
        <v>0</v>
      </c>
      <c r="AK84">
        <f>IF($F84="s-curve",$D84+($E84-$D84)*$I$2/(1+EXP($I$3*(COUNT($H$7:AK$7)+$I$4))),TREND($D84:$E84,$D$7:$E$7,AK$7))</f>
        <v>0</v>
      </c>
      <c r="AL84">
        <f>IF($F84="s-curve",$D84+($E84-$D84)*$I$2/(1+EXP($I$3*(COUNT($H$7:AL$7)+$I$4))),TREND($D84:$E84,$D$7:$E$7,AL$7))</f>
        <v>0</v>
      </c>
      <c r="AM84">
        <f>IF($F84="s-curve",$D84+($E84-$D84)*$I$2/(1+EXP($I$3*(COUNT($H$7:AM$7)+$I$4))),TREND($D84:$E84,$D$7:$E$7,AM$7))</f>
        <v>0</v>
      </c>
      <c r="AN84">
        <f>IF($F84="s-curve",$D84+($E84-$D84)*$I$2/(1+EXP($I$3*(COUNT($H$7:AN$7)+$I$4))),TREND($D84:$E84,$D$7:$E$7,AN$7))</f>
        <v>0</v>
      </c>
      <c r="AO84">
        <f>IF($F84="s-curve",$D84+($E84-$D84)*$I$2/(1+EXP($I$3*(COUNT($H$7:AO$7)+$I$4))),TREND($D84:$E84,$D$7:$E$7,AO$7))</f>
        <v>0</v>
      </c>
      <c r="AP84">
        <f>IF($F84="s-curve",$D84+($E84-$D84)*$I$2/(1+EXP($I$3*(COUNT($H$7:AP$7)+$I$4))),TREND($D84:$E84,$D$7:$E$7,AP$7))</f>
        <v>0</v>
      </c>
    </row>
    <row r="85" spans="1:42" ht="15.75" thickBot="1" x14ac:dyDescent="0.3">
      <c r="B85" s="6"/>
      <c r="C85" s="35" t="s">
        <v>64</v>
      </c>
      <c r="D85" s="6">
        <f>'SYVbT-passenger'!H$7/SUM('SYVbT-passenger'!B$7:H$7)</f>
        <v>0</v>
      </c>
      <c r="E85" s="6">
        <v>0</v>
      </c>
      <c r="F85" s="16" t="str">
        <f t="shared" si="10"/>
        <v>n/a</v>
      </c>
      <c r="H85" s="10">
        <f t="shared" si="8"/>
        <v>0</v>
      </c>
      <c r="I85">
        <f>IF($F85="s-curve",$D85+($E85-$D85)*$I$2/(1+EXP($I$3*(COUNT($H$7:I$7)+$I$4))),TREND($D85:$E85,$D$7:$E$7,I$7))</f>
        <v>0</v>
      </c>
      <c r="J85">
        <f>IF($F85="s-curve",$D85+($E85-$D85)*$I$2/(1+EXP($I$3*(COUNT($H$7:J$7)+$I$4))),TREND($D85:$E85,$D$7:$E$7,J$7))</f>
        <v>0</v>
      </c>
      <c r="K85">
        <f>IF($F85="s-curve",$D85+($E85-$D85)*$I$2/(1+EXP($I$3*(COUNT($H$7:K$7)+$I$4))),TREND($D85:$E85,$D$7:$E$7,K$7))</f>
        <v>0</v>
      </c>
      <c r="L85">
        <f>IF($F85="s-curve",$D85+($E85-$D85)*$I$2/(1+EXP($I$3*(COUNT($H$7:L$7)+$I$4))),TREND($D85:$E85,$D$7:$E$7,L$7))</f>
        <v>0</v>
      </c>
      <c r="M85">
        <f>IF($F85="s-curve",$D85+($E85-$D85)*$I$2/(1+EXP($I$3*(COUNT($H$7:M$7)+$I$4))),TREND($D85:$E85,$D$7:$E$7,M$7))</f>
        <v>0</v>
      </c>
      <c r="N85">
        <f>IF($F85="s-curve",$D85+($E85-$D85)*$I$2/(1+EXP($I$3*(COUNT($H$7:N$7)+$I$4))),TREND($D85:$E85,$D$7:$E$7,N$7))</f>
        <v>0</v>
      </c>
      <c r="O85">
        <f>IF($F85="s-curve",$D85+($E85-$D85)*$I$2/(1+EXP($I$3*(COUNT($H$7:O$7)+$I$4))),TREND($D85:$E85,$D$7:$E$7,O$7))</f>
        <v>0</v>
      </c>
      <c r="P85">
        <f>IF($F85="s-curve",$D85+($E85-$D85)*$I$2/(1+EXP($I$3*(COUNT($H$7:P$7)+$I$4))),TREND($D85:$E85,$D$7:$E$7,P$7))</f>
        <v>0</v>
      </c>
      <c r="Q85">
        <f>IF($F85="s-curve",$D85+($E85-$D85)*$I$2/(1+EXP($I$3*(COUNT($H$7:Q$7)+$I$4))),TREND($D85:$E85,$D$7:$E$7,Q$7))</f>
        <v>0</v>
      </c>
      <c r="R85">
        <f>IF($F85="s-curve",$D85+($E85-$D85)*$I$2/(1+EXP($I$3*(COUNT($H$7:R$7)+$I$4))),TREND($D85:$E85,$D$7:$E$7,R$7))</f>
        <v>0</v>
      </c>
      <c r="S85">
        <f>IF($F85="s-curve",$D85+($E85-$D85)*$I$2/(1+EXP($I$3*(COUNT($H$7:S$7)+$I$4))),TREND($D85:$E85,$D$7:$E$7,S$7))</f>
        <v>0</v>
      </c>
      <c r="T85">
        <f>IF($F85="s-curve",$D85+($E85-$D85)*$I$2/(1+EXP($I$3*(COUNT($H$7:T$7)+$I$4))),TREND($D85:$E85,$D$7:$E$7,T$7))</f>
        <v>0</v>
      </c>
      <c r="U85">
        <f>IF($F85="s-curve",$D85+($E85-$D85)*$I$2/(1+EXP($I$3*(COUNT($H$7:U$7)+$I$4))),TREND($D85:$E85,$D$7:$E$7,U$7))</f>
        <v>0</v>
      </c>
      <c r="V85">
        <f>IF($F85="s-curve",$D85+($E85-$D85)*$I$2/(1+EXP($I$3*(COUNT($H$7:V$7)+$I$4))),TREND($D85:$E85,$D$7:$E$7,V$7))</f>
        <v>0</v>
      </c>
      <c r="W85">
        <f>IF($F85="s-curve",$D85+($E85-$D85)*$I$2/(1+EXP($I$3*(COUNT($H$7:W$7)+$I$4))),TREND($D85:$E85,$D$7:$E$7,W$7))</f>
        <v>0</v>
      </c>
      <c r="X85">
        <f>IF($F85="s-curve",$D85+($E85-$D85)*$I$2/(1+EXP($I$3*(COUNT($H$7:X$7)+$I$4))),TREND($D85:$E85,$D$7:$E$7,X$7))</f>
        <v>0</v>
      </c>
      <c r="Y85">
        <f>IF($F85="s-curve",$D85+($E85-$D85)*$I$2/(1+EXP($I$3*(COUNT($H$7:Y$7)+$I$4))),TREND($D85:$E85,$D$7:$E$7,Y$7))</f>
        <v>0</v>
      </c>
      <c r="Z85">
        <f>IF($F85="s-curve",$D85+($E85-$D85)*$I$2/(1+EXP($I$3*(COUNT($H$7:Z$7)+$I$4))),TREND($D85:$E85,$D$7:$E$7,Z$7))</f>
        <v>0</v>
      </c>
      <c r="AA85">
        <f>IF($F85="s-curve",$D85+($E85-$D85)*$I$2/(1+EXP($I$3*(COUNT($H$7:AA$7)+$I$4))),TREND($D85:$E85,$D$7:$E$7,AA$7))</f>
        <v>0</v>
      </c>
      <c r="AB85">
        <f>IF($F85="s-curve",$D85+($E85-$D85)*$I$2/(1+EXP($I$3*(COUNT($H$7:AB$7)+$I$4))),TREND($D85:$E85,$D$7:$E$7,AB$7))</f>
        <v>0</v>
      </c>
      <c r="AC85">
        <f>IF($F85="s-curve",$D85+($E85-$D85)*$I$2/(1+EXP($I$3*(COUNT($H$7:AC$7)+$I$4))),TREND($D85:$E85,$D$7:$E$7,AC$7))</f>
        <v>0</v>
      </c>
      <c r="AD85">
        <f>IF($F85="s-curve",$D85+($E85-$D85)*$I$2/(1+EXP($I$3*(COUNT($H$7:AD$7)+$I$4))),TREND($D85:$E85,$D$7:$E$7,AD$7))</f>
        <v>0</v>
      </c>
      <c r="AE85">
        <f>IF($F85="s-curve",$D85+($E85-$D85)*$I$2/(1+EXP($I$3*(COUNT($H$7:AE$7)+$I$4))),TREND($D85:$E85,$D$7:$E$7,AE$7))</f>
        <v>0</v>
      </c>
      <c r="AF85">
        <f>IF($F85="s-curve",$D85+($E85-$D85)*$I$2/(1+EXP($I$3*(COUNT($H$7:AF$7)+$I$4))),TREND($D85:$E85,$D$7:$E$7,AF$7))</f>
        <v>0</v>
      </c>
      <c r="AG85">
        <f>IF($F85="s-curve",$D85+($E85-$D85)*$I$2/(1+EXP($I$3*(COUNT($H$7:AG$7)+$I$4))),TREND($D85:$E85,$D$7:$E$7,AG$7))</f>
        <v>0</v>
      </c>
      <c r="AH85">
        <f>IF($F85="s-curve",$D85+($E85-$D85)*$I$2/(1+EXP($I$3*(COUNT($H$7:AH$7)+$I$4))),TREND($D85:$E85,$D$7:$E$7,AH$7))</f>
        <v>0</v>
      </c>
      <c r="AI85">
        <f>IF($F85="s-curve",$D85+($E85-$D85)*$I$2/(1+EXP($I$3*(COUNT($H$7:AI$7)+$I$4))),TREND($D85:$E85,$D$7:$E$7,AI$7))</f>
        <v>0</v>
      </c>
      <c r="AJ85">
        <f>IF($F85="s-curve",$D85+($E85-$D85)*$I$2/(1+EXP($I$3*(COUNT($H$7:AJ$7)+$I$4))),TREND($D85:$E85,$D$7:$E$7,AJ$7))</f>
        <v>0</v>
      </c>
      <c r="AK85">
        <f>IF($F85="s-curve",$D85+($E85-$D85)*$I$2/(1+EXP($I$3*(COUNT($H$7:AK$7)+$I$4))),TREND($D85:$E85,$D$7:$E$7,AK$7))</f>
        <v>0</v>
      </c>
      <c r="AL85">
        <f>IF($F85="s-curve",$D85+($E85-$D85)*$I$2/(1+EXP($I$3*(COUNT($H$7:AL$7)+$I$4))),TREND($D85:$E85,$D$7:$E$7,AL$7))</f>
        <v>0</v>
      </c>
      <c r="AM85">
        <f>IF($F85="s-curve",$D85+($E85-$D85)*$I$2/(1+EXP($I$3*(COUNT($H$7:AM$7)+$I$4))),TREND($D85:$E85,$D$7:$E$7,AM$7))</f>
        <v>0</v>
      </c>
      <c r="AN85">
        <f>IF($F85="s-curve",$D85+($E85-$D85)*$I$2/(1+EXP($I$3*(COUNT($H$7:AN$7)+$I$4))),TREND($D85:$E85,$D$7:$E$7,AN$7))</f>
        <v>0</v>
      </c>
      <c r="AO85">
        <f>IF($F85="s-curve",$D85+($E85-$D85)*$I$2/(1+EXP($I$3*(COUNT($H$7:AO$7)+$I$4))),TREND($D85:$E85,$D$7:$E$7,AO$7))</f>
        <v>0</v>
      </c>
      <c r="AP85">
        <f>IF($F85="s-curve",$D85+($E85-$D85)*$I$2/(1+EXP($I$3*(COUNT($H$7:AP$7)+$I$4))),TREND($D85:$E85,$D$7:$E$7,AP$7))</f>
        <v>0</v>
      </c>
    </row>
    <row r="86" spans="1:42" x14ac:dyDescent="0.25">
      <c r="A86" s="13" t="s">
        <v>18</v>
      </c>
      <c r="B86" t="s">
        <v>19</v>
      </c>
      <c r="C86" t="s">
        <v>2</v>
      </c>
      <c r="D86" s="4">
        <f>'SYVbT-freight'!B$7/SUM('SYVbT-freight'!B$7:H$7)</f>
        <v>3.3749999999999995E-2</v>
      </c>
      <c r="E86" s="10">
        <v>0.3</v>
      </c>
      <c r="F86" s="15" t="str">
        <f t="shared" ref="F86:F92" si="11">IF(D86=E86,"n/a",IF(OR(C86="battery electric vehicle",C86="plugin hybrid vehicle"),"s-curve","linear"))</f>
        <v>s-curve</v>
      </c>
      <c r="H86" s="10">
        <f t="shared" si="8"/>
        <v>3.3749999999999995E-2</v>
      </c>
      <c r="I86">
        <f>IF($F86="s-curve",$D86+($E86-$D86)*$I$2/(1+EXP($I$3*(COUNT($H$7:I$7)+$I$4))),TREND($D86:$E86,$D$7:$E$7,I$7))</f>
        <v>3.9032481401698134E-2</v>
      </c>
      <c r="J86">
        <f>IF($F86="s-curve",$D86+($E86-$D86)*$I$2/(1+EXP($I$3*(COUNT($H$7:J$7)+$I$4))),TREND($D86:$E86,$D$7:$E$7,J$7))</f>
        <v>4.0831449539840532E-2</v>
      </c>
      <c r="K86">
        <f>IF($F86="s-curve",$D86+($E86-$D86)*$I$2/(1+EXP($I$3*(COUNT($H$7:K$7)+$I$4))),TREND($D86:$E86,$D$7:$E$7,K$7))</f>
        <v>4.3220829143839373E-2</v>
      </c>
      <c r="L86">
        <f>IF($F86="s-curve",$D86+($E86-$D86)*$I$2/(1+EXP($I$3*(COUNT($H$7:L$7)+$I$4))),TREND($D86:$E86,$D$7:$E$7,L$7))</f>
        <v>4.6377138733527154E-2</v>
      </c>
      <c r="M86">
        <f>IF($F86="s-curve",$D86+($E86-$D86)*$I$2/(1+EXP($I$3*(COUNT($H$7:M$7)+$I$4))),TREND($D86:$E86,$D$7:$E$7,M$7))</f>
        <v>5.0516656050175315E-2</v>
      </c>
      <c r="N86">
        <f>IF($F86="s-curve",$D86+($E86-$D86)*$I$2/(1+EXP($I$3*(COUNT($H$7:N$7)+$I$4))),TREND($D86:$E86,$D$7:$E$7,N$7))</f>
        <v>5.5894730441506828E-2</v>
      </c>
      <c r="O86">
        <f>IF($F86="s-curve",$D86+($E86-$D86)*$I$2/(1+EXP($I$3*(COUNT($H$7:O$7)+$I$4))),TREND($D86:$E86,$D$7:$E$7,O$7))</f>
        <v>6.2797028643331934E-2</v>
      </c>
      <c r="P86">
        <f>IF($F86="s-curve",$D86+($E86-$D86)*$I$2/(1+EXP($I$3*(COUNT($H$7:P$7)+$I$4))),TREND($D86:$E86,$D$7:$E$7,P$7))</f>
        <v>7.1517846029754875E-2</v>
      </c>
      <c r="Q86">
        <f>IF($F86="s-curve",$D86+($E86-$D86)*$I$2/(1+EXP($I$3*(COUNT($H$7:Q$7)+$I$4))),TREND($D86:$E86,$D$7:$E$7,Q$7))</f>
        <v>8.2320795713442363E-2</v>
      </c>
      <c r="R86">
        <f>IF($F86="s-curve",$D86+($E86-$D86)*$I$2/(1+EXP($I$3*(COUNT($H$7:R$7)+$I$4))),TREND($D86:$E86,$D$7:$E$7,R$7))</f>
        <v>9.5380276393386546E-2</v>
      </c>
      <c r="S86">
        <f>IF($F86="s-curve",$D86+($E86-$D86)*$I$2/(1+EXP($I$3*(COUNT($H$7:S$7)+$I$4))),TREND($D86:$E86,$D$7:$E$7,S$7))</f>
        <v>0.1107096949260927</v>
      </c>
      <c r="T86">
        <f>IF($F86="s-curve",$D86+($E86-$D86)*$I$2/(1+EXP($I$3*(COUNT($H$7:T$7)+$I$4))),TREND($D86:$E86,$D$7:$E$7,T$7))</f>
        <v>0.12809400846738195</v>
      </c>
      <c r="U86">
        <f>IF($F86="s-curve",$D86+($E86-$D86)*$I$2/(1+EXP($I$3*(COUNT($H$7:U$7)+$I$4))),TREND($D86:$E86,$D$7:$E$7,U$7))</f>
        <v>0.14705467989889578</v>
      </c>
      <c r="V86">
        <f>IF($F86="s-curve",$D86+($E86-$D86)*$I$2/(1+EXP($I$3*(COUNT($H$7:V$7)+$I$4))),TREND($D86:$E86,$D$7:$E$7,V$7))</f>
        <v>0.166875</v>
      </c>
      <c r="W86">
        <f>IF($F86="s-curve",$D86+($E86-$D86)*$I$2/(1+EXP($I$3*(COUNT($H$7:W$7)+$I$4))),TREND($D86:$E86,$D$7:$E$7,W$7))</f>
        <v>0.18669532010110421</v>
      </c>
      <c r="X86">
        <f>IF($F86="s-curve",$D86+($E86-$D86)*$I$2/(1+EXP($I$3*(COUNT($H$7:X$7)+$I$4))),TREND($D86:$E86,$D$7:$E$7,X$7))</f>
        <v>0.20565599153261802</v>
      </c>
      <c r="Y86">
        <f>IF($F86="s-curve",$D86+($E86-$D86)*$I$2/(1+EXP($I$3*(COUNT($H$7:Y$7)+$I$4))),TREND($D86:$E86,$D$7:$E$7,Y$7))</f>
        <v>0.22304030507390729</v>
      </c>
      <c r="Z86">
        <f>IF($F86="s-curve",$D86+($E86-$D86)*$I$2/(1+EXP($I$3*(COUNT($H$7:Z$7)+$I$4))),TREND($D86:$E86,$D$7:$E$7,Z$7))</f>
        <v>0.23836972360661343</v>
      </c>
      <c r="AA86">
        <f>IF($F86="s-curve",$D86+($E86-$D86)*$I$2/(1+EXP($I$3*(COUNT($H$7:AA$7)+$I$4))),TREND($D86:$E86,$D$7:$E$7,AA$7))</f>
        <v>0.25142920428655757</v>
      </c>
      <c r="AB86">
        <f>IF($F86="s-curve",$D86+($E86-$D86)*$I$2/(1+EXP($I$3*(COUNT($H$7:AB$7)+$I$4))),TREND($D86:$E86,$D$7:$E$7,AB$7))</f>
        <v>0.26223215397024513</v>
      </c>
      <c r="AC86">
        <f>IF($F86="s-curve",$D86+($E86-$D86)*$I$2/(1+EXP($I$3*(COUNT($H$7:AC$7)+$I$4))),TREND($D86:$E86,$D$7:$E$7,AC$7))</f>
        <v>0.27095297135666802</v>
      </c>
      <c r="AD86">
        <f>IF($F86="s-curve",$D86+($E86-$D86)*$I$2/(1+EXP($I$3*(COUNT($H$7:AD$7)+$I$4))),TREND($D86:$E86,$D$7:$E$7,AD$7))</f>
        <v>0.27785526955849316</v>
      </c>
      <c r="AE86">
        <f>IF($F86="s-curve",$D86+($E86-$D86)*$I$2/(1+EXP($I$3*(COUNT($H$7:AE$7)+$I$4))),TREND($D86:$E86,$D$7:$E$7,AE$7))</f>
        <v>0.28323334394982469</v>
      </c>
      <c r="AF86">
        <f>IF($F86="s-curve",$D86+($E86-$D86)*$I$2/(1+EXP($I$3*(COUNT($H$7:AF$7)+$I$4))),TREND($D86:$E86,$D$7:$E$7,AF$7))</f>
        <v>0.28737286126647288</v>
      </c>
      <c r="AG86">
        <f>IF($F86="s-curve",$D86+($E86-$D86)*$I$2/(1+EXP($I$3*(COUNT($H$7:AG$7)+$I$4))),TREND($D86:$E86,$D$7:$E$7,AG$7))</f>
        <v>0.29052917085616059</v>
      </c>
      <c r="AH86">
        <f>IF($F86="s-curve",$D86+($E86-$D86)*$I$2/(1+EXP($I$3*(COUNT($H$7:AH$7)+$I$4))),TREND($D86:$E86,$D$7:$E$7,AH$7))</f>
        <v>0.29291855046015941</v>
      </c>
      <c r="AI86">
        <f>IF($F86="s-curve",$D86+($E86-$D86)*$I$2/(1+EXP($I$3*(COUNT($H$7:AI$7)+$I$4))),TREND($D86:$E86,$D$7:$E$7,AI$7))</f>
        <v>0.29471751859830186</v>
      </c>
      <c r="AJ86">
        <f>IF($F86="s-curve",$D86+($E86-$D86)*$I$2/(1+EXP($I$3*(COUNT($H$7:AJ$7)+$I$4))),TREND($D86:$E86,$D$7:$E$7,AJ$7))</f>
        <v>0.29606641406166606</v>
      </c>
      <c r="AK86">
        <f>IF($F86="s-curve",$D86+($E86-$D86)*$I$2/(1+EXP($I$3*(COUNT($H$7:AK$7)+$I$4))),TREND($D86:$E86,$D$7:$E$7,AK$7))</f>
        <v>0.29707472652460454</v>
      </c>
      <c r="AL86">
        <f>IF($F86="s-curve",$D86+($E86-$D86)*$I$2/(1+EXP($I$3*(COUNT($H$7:AL$7)+$I$4))),TREND($D86:$E86,$D$7:$E$7,AL$7))</f>
        <v>0.29782671543047118</v>
      </c>
      <c r="AM86">
        <f>IF($F86="s-curve",$D86+($E86-$D86)*$I$2/(1+EXP($I$3*(COUNT($H$7:AM$7)+$I$4))),TREND($D86:$E86,$D$7:$E$7,AM$7))</f>
        <v>0.29838657785286571</v>
      </c>
      <c r="AN86">
        <f>IF($F86="s-curve",$D86+($E86-$D86)*$I$2/(1+EXP($I$3*(COUNT($H$7:AN$7)+$I$4))),TREND($D86:$E86,$D$7:$E$7,AN$7))</f>
        <v>0.29880286727089939</v>
      </c>
      <c r="AO86">
        <f>IF($F86="s-curve",$D86+($E86-$D86)*$I$2/(1+EXP($I$3*(COUNT($H$7:AO$7)+$I$4))),TREND($D86:$E86,$D$7:$E$7,AO$7))</f>
        <v>0.29911210755440121</v>
      </c>
      <c r="AP86">
        <f>IF($F86="s-curve",$D86+($E86-$D86)*$I$2/(1+EXP($I$3*(COUNT($H$7:AP$7)+$I$4))),TREND($D86:$E86,$D$7:$E$7,AP$7))</f>
        <v>0.29934166408454599</v>
      </c>
    </row>
    <row r="87" spans="1:42" x14ac:dyDescent="0.25">
      <c r="C87" t="s">
        <v>3</v>
      </c>
      <c r="D87" s="4">
        <f>'SYVbT-freight'!C$7/SUM('SYVbT-freight'!B$7:H$7)</f>
        <v>0.11306917195600177</v>
      </c>
      <c r="E87" s="4">
        <f>MIN(1,D87*'India Assumptions'!$A$10)</f>
        <v>5.6534585978000887E-2</v>
      </c>
      <c r="F87" s="15" t="str">
        <f t="shared" si="11"/>
        <v>linear</v>
      </c>
      <c r="H87" s="10">
        <f t="shared" si="8"/>
        <v>0.11306917195600177</v>
      </c>
      <c r="I87">
        <f>IF($F87="s-curve",$D87+($E87-$D87)*$I$2/(1+EXP($I$3*(COUNT($H$7:I$7)+$I$4))),TREND($D87:$E87,$D$7:$E$7,I$7))</f>
        <v>0.11140639001547248</v>
      </c>
      <c r="J87">
        <f>IF($F87="s-curve",$D87+($E87-$D87)*$I$2/(1+EXP($I$3*(COUNT($H$7:J$7)+$I$4))),TREND($D87:$E87,$D$7:$E$7,J$7))</f>
        <v>0.10974360807494277</v>
      </c>
      <c r="K87">
        <f>IF($F87="s-curve",$D87+($E87-$D87)*$I$2/(1+EXP($I$3*(COUNT($H$7:K$7)+$I$4))),TREND($D87:$E87,$D$7:$E$7,K$7))</f>
        <v>0.1080808261344135</v>
      </c>
      <c r="L87">
        <f>IF($F87="s-curve",$D87+($E87-$D87)*$I$2/(1+EXP($I$3*(COUNT($H$7:L$7)+$I$4))),TREND($D87:$E87,$D$7:$E$7,L$7))</f>
        <v>0.10641804419388423</v>
      </c>
      <c r="M87">
        <f>IF($F87="s-curve",$D87+($E87-$D87)*$I$2/(1+EXP($I$3*(COUNT($H$7:M$7)+$I$4))),TREND($D87:$E87,$D$7:$E$7,M$7))</f>
        <v>0.10475526225335452</v>
      </c>
      <c r="N87">
        <f>IF($F87="s-curve",$D87+($E87-$D87)*$I$2/(1+EXP($I$3*(COUNT($H$7:N$7)+$I$4))),TREND($D87:$E87,$D$7:$E$7,N$7))</f>
        <v>0.10309248031282525</v>
      </c>
      <c r="O87">
        <f>IF($F87="s-curve",$D87+($E87-$D87)*$I$2/(1+EXP($I$3*(COUNT($H$7:O$7)+$I$4))),TREND($D87:$E87,$D$7:$E$7,O$7))</f>
        <v>0.10142969837229598</v>
      </c>
      <c r="P87">
        <f>IF($F87="s-curve",$D87+($E87-$D87)*$I$2/(1+EXP($I$3*(COUNT($H$7:P$7)+$I$4))),TREND($D87:$E87,$D$7:$E$7,P$7))</f>
        <v>9.9766916431766273E-2</v>
      </c>
      <c r="Q87">
        <f>IF($F87="s-curve",$D87+($E87-$D87)*$I$2/(1+EXP($I$3*(COUNT($H$7:Q$7)+$I$4))),TREND($D87:$E87,$D$7:$E$7,Q$7))</f>
        <v>9.8104134491237005E-2</v>
      </c>
      <c r="R87">
        <f>IF($F87="s-curve",$D87+($E87-$D87)*$I$2/(1+EXP($I$3*(COUNT($H$7:R$7)+$I$4))),TREND($D87:$E87,$D$7:$E$7,R$7))</f>
        <v>9.6441352550707293E-2</v>
      </c>
      <c r="S87">
        <f>IF($F87="s-curve",$D87+($E87-$D87)*$I$2/(1+EXP($I$3*(COUNT($H$7:S$7)+$I$4))),TREND($D87:$E87,$D$7:$E$7,S$7))</f>
        <v>9.4778570610178026E-2</v>
      </c>
      <c r="T87">
        <f>IF($F87="s-curve",$D87+($E87-$D87)*$I$2/(1+EXP($I$3*(COUNT($H$7:T$7)+$I$4))),TREND($D87:$E87,$D$7:$E$7,T$7))</f>
        <v>9.3115788669648758E-2</v>
      </c>
      <c r="U87">
        <f>IF($F87="s-curve",$D87+($E87-$D87)*$I$2/(1+EXP($I$3*(COUNT($H$7:U$7)+$I$4))),TREND($D87:$E87,$D$7:$E$7,U$7))</f>
        <v>9.1453006729119046E-2</v>
      </c>
      <c r="V87">
        <f>IF($F87="s-curve",$D87+($E87-$D87)*$I$2/(1+EXP($I$3*(COUNT($H$7:V$7)+$I$4))),TREND($D87:$E87,$D$7:$E$7,V$7))</f>
        <v>8.9790224788589779E-2</v>
      </c>
      <c r="W87">
        <f>IF($F87="s-curve",$D87+($E87-$D87)*$I$2/(1+EXP($I$3*(COUNT($H$7:W$7)+$I$4))),TREND($D87:$E87,$D$7:$E$7,W$7))</f>
        <v>8.8127442848060511E-2</v>
      </c>
      <c r="X87">
        <f>IF($F87="s-curve",$D87+($E87-$D87)*$I$2/(1+EXP($I$3*(COUNT($H$7:X$7)+$I$4))),TREND($D87:$E87,$D$7:$E$7,X$7))</f>
        <v>8.6464660907530799E-2</v>
      </c>
      <c r="Y87">
        <f>IF($F87="s-curve",$D87+($E87-$D87)*$I$2/(1+EXP($I$3*(COUNT($H$7:Y$7)+$I$4))),TREND($D87:$E87,$D$7:$E$7,Y$7))</f>
        <v>8.4801878967001532E-2</v>
      </c>
      <c r="Z87">
        <f>IF($F87="s-curve",$D87+($E87-$D87)*$I$2/(1+EXP($I$3*(COUNT($H$7:Z$7)+$I$4))),TREND($D87:$E87,$D$7:$E$7,Z$7))</f>
        <v>8.313909702647182E-2</v>
      </c>
      <c r="AA87">
        <f>IF($F87="s-curve",$D87+($E87-$D87)*$I$2/(1+EXP($I$3*(COUNT($H$7:AA$7)+$I$4))),TREND($D87:$E87,$D$7:$E$7,AA$7))</f>
        <v>8.1476315085942552E-2</v>
      </c>
      <c r="AB87">
        <f>IF($F87="s-curve",$D87+($E87-$D87)*$I$2/(1+EXP($I$3*(COUNT($H$7:AB$7)+$I$4))),TREND($D87:$E87,$D$7:$E$7,AB$7))</f>
        <v>7.9813533145413285E-2</v>
      </c>
      <c r="AC87">
        <f>IF($F87="s-curve",$D87+($E87-$D87)*$I$2/(1+EXP($I$3*(COUNT($H$7:AC$7)+$I$4))),TREND($D87:$E87,$D$7:$E$7,AC$7))</f>
        <v>7.8150751204883573E-2</v>
      </c>
      <c r="AD87">
        <f>IF($F87="s-curve",$D87+($E87-$D87)*$I$2/(1+EXP($I$3*(COUNT($H$7:AD$7)+$I$4))),TREND($D87:$E87,$D$7:$E$7,AD$7))</f>
        <v>7.6487969264354305E-2</v>
      </c>
      <c r="AE87">
        <f>IF($F87="s-curve",$D87+($E87-$D87)*$I$2/(1+EXP($I$3*(COUNT($H$7:AE$7)+$I$4))),TREND($D87:$E87,$D$7:$E$7,AE$7))</f>
        <v>7.4825187323824593E-2</v>
      </c>
      <c r="AF87">
        <f>IF($F87="s-curve",$D87+($E87-$D87)*$I$2/(1+EXP($I$3*(COUNT($H$7:AF$7)+$I$4))),TREND($D87:$E87,$D$7:$E$7,AF$7))</f>
        <v>7.3162405383295326E-2</v>
      </c>
      <c r="AG87">
        <f>IF($F87="s-curve",$D87+($E87-$D87)*$I$2/(1+EXP($I$3*(COUNT($H$7:AG$7)+$I$4))),TREND($D87:$E87,$D$7:$E$7,AG$7))</f>
        <v>7.1499623442766058E-2</v>
      </c>
      <c r="AH87">
        <f>IF($F87="s-curve",$D87+($E87-$D87)*$I$2/(1+EXP($I$3*(COUNT($H$7:AH$7)+$I$4))),TREND($D87:$E87,$D$7:$E$7,AH$7))</f>
        <v>6.9836841502236346E-2</v>
      </c>
      <c r="AI87">
        <f>IF($F87="s-curve",$D87+($E87-$D87)*$I$2/(1+EXP($I$3*(COUNT($H$7:AI$7)+$I$4))),TREND($D87:$E87,$D$7:$E$7,AI$7))</f>
        <v>6.8174059561707079E-2</v>
      </c>
      <c r="AJ87">
        <f>IF($F87="s-curve",$D87+($E87-$D87)*$I$2/(1+EXP($I$3*(COUNT($H$7:AJ$7)+$I$4))),TREND($D87:$E87,$D$7:$E$7,AJ$7))</f>
        <v>6.6511277621177811E-2</v>
      </c>
      <c r="AK87">
        <f>IF($F87="s-curve",$D87+($E87-$D87)*$I$2/(1+EXP($I$3*(COUNT($H$7:AK$7)+$I$4))),TREND($D87:$E87,$D$7:$E$7,AK$7))</f>
        <v>6.4848495680648099E-2</v>
      </c>
      <c r="AL87">
        <f>IF($F87="s-curve",$D87+($E87-$D87)*$I$2/(1+EXP($I$3*(COUNT($H$7:AL$7)+$I$4))),TREND($D87:$E87,$D$7:$E$7,AL$7))</f>
        <v>6.3185713740118832E-2</v>
      </c>
      <c r="AM87">
        <f>IF($F87="s-curve",$D87+($E87-$D87)*$I$2/(1+EXP($I$3*(COUNT($H$7:AM$7)+$I$4))),TREND($D87:$E87,$D$7:$E$7,AM$7))</f>
        <v>6.152293179958912E-2</v>
      </c>
      <c r="AN87">
        <f>IF($F87="s-curve",$D87+($E87-$D87)*$I$2/(1+EXP($I$3*(COUNT($H$7:AN$7)+$I$4))),TREND($D87:$E87,$D$7:$E$7,AN$7))</f>
        <v>5.9860149859059852E-2</v>
      </c>
      <c r="AO87">
        <f>IF($F87="s-curve",$D87+($E87-$D87)*$I$2/(1+EXP($I$3*(COUNT($H$7:AO$7)+$I$4))),TREND($D87:$E87,$D$7:$E$7,AO$7))</f>
        <v>5.8197367918530585E-2</v>
      </c>
      <c r="AP87">
        <f>IF($F87="s-curve",$D87+($E87-$D87)*$I$2/(1+EXP($I$3*(COUNT($H$7:AP$7)+$I$4))),TREND($D87:$E87,$D$7:$E$7,AP$7))</f>
        <v>5.6534585978000873E-2</v>
      </c>
    </row>
    <row r="88" spans="1:42" x14ac:dyDescent="0.25">
      <c r="C88" t="s">
        <v>4</v>
      </c>
      <c r="D88" s="4">
        <f>'SYVbT-freight'!D$7/SUM('SYVbT-freight'!B$7:H$7)</f>
        <v>0.39999999999999991</v>
      </c>
      <c r="E88" s="4">
        <f>MIN(1,D88*'India Assumptions'!$A$4)</f>
        <v>0.79999999999999982</v>
      </c>
      <c r="F88" s="15" t="str">
        <f t="shared" si="11"/>
        <v>linear</v>
      </c>
      <c r="H88" s="10">
        <f t="shared" si="8"/>
        <v>0.39999999999999991</v>
      </c>
      <c r="I88">
        <f>IF($F88="s-curve",$D88+($E88-$D88)*$I$2/(1+EXP($I$3*(COUNT($H$7:I$7)+$I$4))),TREND($D88:$E88,$D$7:$E$7,I$7))</f>
        <v>0.41176470588235503</v>
      </c>
      <c r="J88">
        <f>IF($F88="s-curve",$D88+($E88-$D88)*$I$2/(1+EXP($I$3*(COUNT($H$7:J$7)+$I$4))),TREND($D88:$E88,$D$7:$E$7,J$7))</f>
        <v>0.42352941176470793</v>
      </c>
      <c r="K88">
        <f>IF($F88="s-curve",$D88+($E88-$D88)*$I$2/(1+EXP($I$3*(COUNT($H$7:K$7)+$I$4))),TREND($D88:$E88,$D$7:$E$7,K$7))</f>
        <v>0.43529411764706083</v>
      </c>
      <c r="L88">
        <f>IF($F88="s-curve",$D88+($E88-$D88)*$I$2/(1+EXP($I$3*(COUNT($H$7:L$7)+$I$4))),TREND($D88:$E88,$D$7:$E$7,L$7))</f>
        <v>0.44705882352941373</v>
      </c>
      <c r="M88">
        <f>IF($F88="s-curve",$D88+($E88-$D88)*$I$2/(1+EXP($I$3*(COUNT($H$7:M$7)+$I$4))),TREND($D88:$E88,$D$7:$E$7,M$7))</f>
        <v>0.45882352941176663</v>
      </c>
      <c r="N88">
        <f>IF($F88="s-curve",$D88+($E88-$D88)*$I$2/(1+EXP($I$3*(COUNT($H$7:N$7)+$I$4))),TREND($D88:$E88,$D$7:$E$7,N$7))</f>
        <v>0.47058823529411953</v>
      </c>
      <c r="O88">
        <f>IF($F88="s-curve",$D88+($E88-$D88)*$I$2/(1+EXP($I$3*(COUNT($H$7:O$7)+$I$4))),TREND($D88:$E88,$D$7:$E$7,O$7))</f>
        <v>0.48235294117647243</v>
      </c>
      <c r="P88">
        <f>IF($F88="s-curve",$D88+($E88-$D88)*$I$2/(1+EXP($I$3*(COUNT($H$7:P$7)+$I$4))),TREND($D88:$E88,$D$7:$E$7,P$7))</f>
        <v>0.49411764705882533</v>
      </c>
      <c r="Q88">
        <f>IF($F88="s-curve",$D88+($E88-$D88)*$I$2/(1+EXP($I$3*(COUNT($H$7:Q$7)+$I$4))),TREND($D88:$E88,$D$7:$E$7,Q$7))</f>
        <v>0.50588235294117823</v>
      </c>
      <c r="R88">
        <f>IF($F88="s-curve",$D88+($E88-$D88)*$I$2/(1+EXP($I$3*(COUNT($H$7:R$7)+$I$4))),TREND($D88:$E88,$D$7:$E$7,R$7))</f>
        <v>0.51764705882353113</v>
      </c>
      <c r="S88">
        <f>IF($F88="s-curve",$D88+($E88-$D88)*$I$2/(1+EXP($I$3*(COUNT($H$7:S$7)+$I$4))),TREND($D88:$E88,$D$7:$E$7,S$7))</f>
        <v>0.52941176470588402</v>
      </c>
      <c r="T88">
        <f>IF($F88="s-curve",$D88+($E88-$D88)*$I$2/(1+EXP($I$3*(COUNT($H$7:T$7)+$I$4))),TREND($D88:$E88,$D$7:$E$7,T$7))</f>
        <v>0.54117647058823692</v>
      </c>
      <c r="U88">
        <f>IF($F88="s-curve",$D88+($E88-$D88)*$I$2/(1+EXP($I$3*(COUNT($H$7:U$7)+$I$4))),TREND($D88:$E88,$D$7:$E$7,U$7))</f>
        <v>0.55294117647058982</v>
      </c>
      <c r="V88">
        <f>IF($F88="s-curve",$D88+($E88-$D88)*$I$2/(1+EXP($I$3*(COUNT($H$7:V$7)+$I$4))),TREND($D88:$E88,$D$7:$E$7,V$7))</f>
        <v>0.56470588235294272</v>
      </c>
      <c r="W88">
        <f>IF($F88="s-curve",$D88+($E88-$D88)*$I$2/(1+EXP($I$3*(COUNT($H$7:W$7)+$I$4))),TREND($D88:$E88,$D$7:$E$7,W$7))</f>
        <v>0.57647058823529562</v>
      </c>
      <c r="X88">
        <f>IF($F88="s-curve",$D88+($E88-$D88)*$I$2/(1+EXP($I$3*(COUNT($H$7:X$7)+$I$4))),TREND($D88:$E88,$D$7:$E$7,X$7))</f>
        <v>0.58823529411764852</v>
      </c>
      <c r="Y88">
        <f>IF($F88="s-curve",$D88+($E88-$D88)*$I$2/(1+EXP($I$3*(COUNT($H$7:Y$7)+$I$4))),TREND($D88:$E88,$D$7:$E$7,Y$7))</f>
        <v>0.60000000000000142</v>
      </c>
      <c r="Z88">
        <f>IF($F88="s-curve",$D88+($E88-$D88)*$I$2/(1+EXP($I$3*(COUNT($H$7:Z$7)+$I$4))),TREND($D88:$E88,$D$7:$E$7,Z$7))</f>
        <v>0.61176470588235432</v>
      </c>
      <c r="AA88">
        <f>IF($F88="s-curve",$D88+($E88-$D88)*$I$2/(1+EXP($I$3*(COUNT($H$7:AA$7)+$I$4))),TREND($D88:$E88,$D$7:$E$7,AA$7))</f>
        <v>0.62352941176470722</v>
      </c>
      <c r="AB88">
        <f>IF($F88="s-curve",$D88+($E88-$D88)*$I$2/(1+EXP($I$3*(COUNT($H$7:AB$7)+$I$4))),TREND($D88:$E88,$D$7:$E$7,AB$7))</f>
        <v>0.63529411764706012</v>
      </c>
      <c r="AC88">
        <f>IF($F88="s-curve",$D88+($E88-$D88)*$I$2/(1+EXP($I$3*(COUNT($H$7:AC$7)+$I$4))),TREND($D88:$E88,$D$7:$E$7,AC$7))</f>
        <v>0.64705882352941302</v>
      </c>
      <c r="AD88">
        <f>IF($F88="s-curve",$D88+($E88-$D88)*$I$2/(1+EXP($I$3*(COUNT($H$7:AD$7)+$I$4))),TREND($D88:$E88,$D$7:$E$7,AD$7))</f>
        <v>0.65882352941176592</v>
      </c>
      <c r="AE88">
        <f>IF($F88="s-curve",$D88+($E88-$D88)*$I$2/(1+EXP($I$3*(COUNT($H$7:AE$7)+$I$4))),TREND($D88:$E88,$D$7:$E$7,AE$7))</f>
        <v>0.67058823529411882</v>
      </c>
      <c r="AF88">
        <f>IF($F88="s-curve",$D88+($E88-$D88)*$I$2/(1+EXP($I$3*(COUNT($H$7:AF$7)+$I$4))),TREND($D88:$E88,$D$7:$E$7,AF$7))</f>
        <v>0.68235294117647172</v>
      </c>
      <c r="AG88">
        <f>IF($F88="s-curve",$D88+($E88-$D88)*$I$2/(1+EXP($I$3*(COUNT($H$7:AG$7)+$I$4))),TREND($D88:$E88,$D$7:$E$7,AG$7))</f>
        <v>0.69411764705882462</v>
      </c>
      <c r="AH88">
        <f>IF($F88="s-curve",$D88+($E88-$D88)*$I$2/(1+EXP($I$3*(COUNT($H$7:AH$7)+$I$4))),TREND($D88:$E88,$D$7:$E$7,AH$7))</f>
        <v>0.70588235294117752</v>
      </c>
      <c r="AI88">
        <f>IF($F88="s-curve",$D88+($E88-$D88)*$I$2/(1+EXP($I$3*(COUNT($H$7:AI$7)+$I$4))),TREND($D88:$E88,$D$7:$E$7,AI$7))</f>
        <v>0.71764705882353041</v>
      </c>
      <c r="AJ88">
        <f>IF($F88="s-curve",$D88+($E88-$D88)*$I$2/(1+EXP($I$3*(COUNT($H$7:AJ$7)+$I$4))),TREND($D88:$E88,$D$7:$E$7,AJ$7))</f>
        <v>0.72941176470588331</v>
      </c>
      <c r="AK88">
        <f>IF($F88="s-curve",$D88+($E88-$D88)*$I$2/(1+EXP($I$3*(COUNT($H$7:AK$7)+$I$4))),TREND($D88:$E88,$D$7:$E$7,AK$7))</f>
        <v>0.74117647058823621</v>
      </c>
      <c r="AL88">
        <f>IF($F88="s-curve",$D88+($E88-$D88)*$I$2/(1+EXP($I$3*(COUNT($H$7:AL$7)+$I$4))),TREND($D88:$E88,$D$7:$E$7,AL$7))</f>
        <v>0.75294117647058911</v>
      </c>
      <c r="AM88">
        <f>IF($F88="s-curve",$D88+($E88-$D88)*$I$2/(1+EXP($I$3*(COUNT($H$7:AM$7)+$I$4))),TREND($D88:$E88,$D$7:$E$7,AM$7))</f>
        <v>0.76470588235294201</v>
      </c>
      <c r="AN88">
        <f>IF($F88="s-curve",$D88+($E88-$D88)*$I$2/(1+EXP($I$3*(COUNT($H$7:AN$7)+$I$4))),TREND($D88:$E88,$D$7:$E$7,AN$7))</f>
        <v>0.77647058823529491</v>
      </c>
      <c r="AO88">
        <f>IF($F88="s-curve",$D88+($E88-$D88)*$I$2/(1+EXP($I$3*(COUNT($H$7:AO$7)+$I$4))),TREND($D88:$E88,$D$7:$E$7,AO$7))</f>
        <v>0.78823529411764781</v>
      </c>
      <c r="AP88">
        <f>IF($F88="s-curve",$D88+($E88-$D88)*$I$2/(1+EXP($I$3*(COUNT($H$7:AP$7)+$I$4))),TREND($D88:$E88,$D$7:$E$7,AP$7))</f>
        <v>0.80000000000000071</v>
      </c>
    </row>
    <row r="89" spans="1:42" x14ac:dyDescent="0.25">
      <c r="C89" t="s">
        <v>5</v>
      </c>
      <c r="D89" s="4">
        <f>'SYVbT-freight'!E$7/SUM('SYVbT-freight'!B$7:H$7)</f>
        <v>0.36653240767479706</v>
      </c>
      <c r="E89" s="4">
        <f>MIN(1,D89*'India Assumptions'!$A$4)</f>
        <v>0.73306481534959411</v>
      </c>
      <c r="F89" s="15" t="str">
        <f t="shared" si="11"/>
        <v>linear</v>
      </c>
      <c r="H89" s="10">
        <f t="shared" si="8"/>
        <v>0.36653240767479706</v>
      </c>
      <c r="I89">
        <f>IF($F89="s-curve",$D89+($E89-$D89)*$I$2/(1+EXP($I$3*(COUNT($H$7:I$7)+$I$4))),TREND($D89:$E89,$D$7:$E$7,I$7))</f>
        <v>0.37731277260640894</v>
      </c>
      <c r="J89">
        <f>IF($F89="s-curve",$D89+($E89-$D89)*$I$2/(1+EXP($I$3*(COUNT($H$7:J$7)+$I$4))),TREND($D89:$E89,$D$7:$E$7,J$7))</f>
        <v>0.38809313753802144</v>
      </c>
      <c r="K89">
        <f>IF($F89="s-curve",$D89+($E89-$D89)*$I$2/(1+EXP($I$3*(COUNT($H$7:K$7)+$I$4))),TREND($D89:$E89,$D$7:$E$7,K$7))</f>
        <v>0.39887350246963393</v>
      </c>
      <c r="L89">
        <f>IF($F89="s-curve",$D89+($E89-$D89)*$I$2/(1+EXP($I$3*(COUNT($H$7:L$7)+$I$4))),TREND($D89:$E89,$D$7:$E$7,L$7))</f>
        <v>0.40965386740124288</v>
      </c>
      <c r="M89">
        <f>IF($F89="s-curve",$D89+($E89-$D89)*$I$2/(1+EXP($I$3*(COUNT($H$7:M$7)+$I$4))),TREND($D89:$E89,$D$7:$E$7,M$7))</f>
        <v>0.42043423233285537</v>
      </c>
      <c r="N89">
        <f>IF($F89="s-curve",$D89+($E89-$D89)*$I$2/(1+EXP($I$3*(COUNT($H$7:N$7)+$I$4))),TREND($D89:$E89,$D$7:$E$7,N$7))</f>
        <v>0.43121459726446787</v>
      </c>
      <c r="O89">
        <f>IF($F89="s-curve",$D89+($E89-$D89)*$I$2/(1+EXP($I$3*(COUNT($H$7:O$7)+$I$4))),TREND($D89:$E89,$D$7:$E$7,O$7))</f>
        <v>0.44199496219608037</v>
      </c>
      <c r="P89">
        <f>IF($F89="s-curve",$D89+($E89-$D89)*$I$2/(1+EXP($I$3*(COUNT($H$7:P$7)+$I$4))),TREND($D89:$E89,$D$7:$E$7,P$7))</f>
        <v>0.45277532712769286</v>
      </c>
      <c r="Q89">
        <f>IF($F89="s-curve",$D89+($E89-$D89)*$I$2/(1+EXP($I$3*(COUNT($H$7:Q$7)+$I$4))),TREND($D89:$E89,$D$7:$E$7,Q$7))</f>
        <v>0.4635556920593018</v>
      </c>
      <c r="R89">
        <f>IF($F89="s-curve",$D89+($E89-$D89)*$I$2/(1+EXP($I$3*(COUNT($H$7:R$7)+$I$4))),TREND($D89:$E89,$D$7:$E$7,R$7))</f>
        <v>0.4743360569909143</v>
      </c>
      <c r="S89">
        <f>IF($F89="s-curve",$D89+($E89-$D89)*$I$2/(1+EXP($I$3*(COUNT($H$7:S$7)+$I$4))),TREND($D89:$E89,$D$7:$E$7,S$7))</f>
        <v>0.4851164219225268</v>
      </c>
      <c r="T89">
        <f>IF($F89="s-curve",$D89+($E89-$D89)*$I$2/(1+EXP($I$3*(COUNT($H$7:T$7)+$I$4))),TREND($D89:$E89,$D$7:$E$7,T$7))</f>
        <v>0.49589678685413929</v>
      </c>
      <c r="U89">
        <f>IF($F89="s-curve",$D89+($E89-$D89)*$I$2/(1+EXP($I$3*(COUNT($H$7:U$7)+$I$4))),TREND($D89:$E89,$D$7:$E$7,U$7))</f>
        <v>0.50667715178574824</v>
      </c>
      <c r="V89">
        <f>IF($F89="s-curve",$D89+($E89-$D89)*$I$2/(1+EXP($I$3*(COUNT($H$7:V$7)+$I$4))),TREND($D89:$E89,$D$7:$E$7,V$7))</f>
        <v>0.51745751671736073</v>
      </c>
      <c r="W89">
        <f>IF($F89="s-curve",$D89+($E89-$D89)*$I$2/(1+EXP($I$3*(COUNT($H$7:W$7)+$I$4))),TREND($D89:$E89,$D$7:$E$7,W$7))</f>
        <v>0.52823788164897323</v>
      </c>
      <c r="X89">
        <f>IF($F89="s-curve",$D89+($E89-$D89)*$I$2/(1+EXP($I$3*(COUNT($H$7:X$7)+$I$4))),TREND($D89:$E89,$D$7:$E$7,X$7))</f>
        <v>0.53901824658058572</v>
      </c>
      <c r="Y89">
        <f>IF($F89="s-curve",$D89+($E89-$D89)*$I$2/(1+EXP($I$3*(COUNT($H$7:Y$7)+$I$4))),TREND($D89:$E89,$D$7:$E$7,Y$7))</f>
        <v>0.54979861151219467</v>
      </c>
      <c r="Z89">
        <f>IF($F89="s-curve",$D89+($E89-$D89)*$I$2/(1+EXP($I$3*(COUNT($H$7:Z$7)+$I$4))),TREND($D89:$E89,$D$7:$E$7,Z$7))</f>
        <v>0.56057897644380716</v>
      </c>
      <c r="AA89">
        <f>IF($F89="s-curve",$D89+($E89-$D89)*$I$2/(1+EXP($I$3*(COUNT($H$7:AA$7)+$I$4))),TREND($D89:$E89,$D$7:$E$7,AA$7))</f>
        <v>0.57135934137541966</v>
      </c>
      <c r="AB89">
        <f>IF($F89="s-curve",$D89+($E89-$D89)*$I$2/(1+EXP($I$3*(COUNT($H$7:AB$7)+$I$4))),TREND($D89:$E89,$D$7:$E$7,AB$7))</f>
        <v>0.58213970630703216</v>
      </c>
      <c r="AC89">
        <f>IF($F89="s-curve",$D89+($E89-$D89)*$I$2/(1+EXP($I$3*(COUNT($H$7:AC$7)+$I$4))),TREND($D89:$E89,$D$7:$E$7,AC$7))</f>
        <v>0.59292007123864465</v>
      </c>
      <c r="AD89">
        <f>IF($F89="s-curve",$D89+($E89-$D89)*$I$2/(1+EXP($I$3*(COUNT($H$7:AD$7)+$I$4))),TREND($D89:$E89,$D$7:$E$7,AD$7))</f>
        <v>0.6037004361702536</v>
      </c>
      <c r="AE89">
        <f>IF($F89="s-curve",$D89+($E89-$D89)*$I$2/(1+EXP($I$3*(COUNT($H$7:AE$7)+$I$4))),TREND($D89:$E89,$D$7:$E$7,AE$7))</f>
        <v>0.61448080110186609</v>
      </c>
      <c r="AF89">
        <f>IF($F89="s-curve",$D89+($E89-$D89)*$I$2/(1+EXP($I$3*(COUNT($H$7:AF$7)+$I$4))),TREND($D89:$E89,$D$7:$E$7,AF$7))</f>
        <v>0.62526116603347859</v>
      </c>
      <c r="AG89">
        <f>IF($F89="s-curve",$D89+($E89-$D89)*$I$2/(1+EXP($I$3*(COUNT($H$7:AG$7)+$I$4))),TREND($D89:$E89,$D$7:$E$7,AG$7))</f>
        <v>0.63604153096509108</v>
      </c>
      <c r="AH89">
        <f>IF($F89="s-curve",$D89+($E89-$D89)*$I$2/(1+EXP($I$3*(COUNT($H$7:AH$7)+$I$4))),TREND($D89:$E89,$D$7:$E$7,AH$7))</f>
        <v>0.64682189589670003</v>
      </c>
      <c r="AI89">
        <f>IF($F89="s-curve",$D89+($E89-$D89)*$I$2/(1+EXP($I$3*(COUNT($H$7:AI$7)+$I$4))),TREND($D89:$E89,$D$7:$E$7,AI$7))</f>
        <v>0.65760226082831252</v>
      </c>
      <c r="AJ89">
        <f>IF($F89="s-curve",$D89+($E89-$D89)*$I$2/(1+EXP($I$3*(COUNT($H$7:AJ$7)+$I$4))),TREND($D89:$E89,$D$7:$E$7,AJ$7))</f>
        <v>0.66838262575992502</v>
      </c>
      <c r="AK89">
        <f>IF($F89="s-curve",$D89+($E89-$D89)*$I$2/(1+EXP($I$3*(COUNT($H$7:AK$7)+$I$4))),TREND($D89:$E89,$D$7:$E$7,AK$7))</f>
        <v>0.67916299069153752</v>
      </c>
      <c r="AL89">
        <f>IF($F89="s-curve",$D89+($E89-$D89)*$I$2/(1+EXP($I$3*(COUNT($H$7:AL$7)+$I$4))),TREND($D89:$E89,$D$7:$E$7,AL$7))</f>
        <v>0.68994335562314646</v>
      </c>
      <c r="AM89">
        <f>IF($F89="s-curve",$D89+($E89-$D89)*$I$2/(1+EXP($I$3*(COUNT($H$7:AM$7)+$I$4))),TREND($D89:$E89,$D$7:$E$7,AM$7))</f>
        <v>0.70072372055475896</v>
      </c>
      <c r="AN89">
        <f>IF($F89="s-curve",$D89+($E89-$D89)*$I$2/(1+EXP($I$3*(COUNT($H$7:AN$7)+$I$4))),TREND($D89:$E89,$D$7:$E$7,AN$7))</f>
        <v>0.71150408548637145</v>
      </c>
      <c r="AO89">
        <f>IF($F89="s-curve",$D89+($E89-$D89)*$I$2/(1+EXP($I$3*(COUNT($H$7:AO$7)+$I$4))),TREND($D89:$E89,$D$7:$E$7,AO$7))</f>
        <v>0.72228445041798395</v>
      </c>
      <c r="AP89">
        <f>IF($F89="s-curve",$D89+($E89-$D89)*$I$2/(1+EXP($I$3*(COUNT($H$7:AP$7)+$I$4))),TREND($D89:$E89,$D$7:$E$7,AP$7))</f>
        <v>0.73306481534959644</v>
      </c>
    </row>
    <row r="90" spans="1:42" x14ac:dyDescent="0.25">
      <c r="C90" t="s">
        <v>6</v>
      </c>
      <c r="D90" s="10">
        <f>'SYVbT-freight'!F$7/SUM('SYVbT-freight'!B$7:H$7)</f>
        <v>0</v>
      </c>
      <c r="E90" s="10">
        <v>0</v>
      </c>
      <c r="F90" s="15" t="str">
        <f t="shared" si="11"/>
        <v>n/a</v>
      </c>
      <c r="H90" s="10">
        <f t="shared" si="8"/>
        <v>0</v>
      </c>
      <c r="I90">
        <f>IF($F90="s-curve",$D90+($E90-$D90)*$I$2/(1+EXP($I$3*(COUNT($H$7:I$7)+$I$4))),TREND($D90:$E90,$D$7:$E$7,I$7))</f>
        <v>0</v>
      </c>
      <c r="J90">
        <f>IF($F90="s-curve",$D90+($E90-$D90)*$I$2/(1+EXP($I$3*(COUNT($H$7:J$7)+$I$4))),TREND($D90:$E90,$D$7:$E$7,J$7))</f>
        <v>0</v>
      </c>
      <c r="K90">
        <f>IF($F90="s-curve",$D90+($E90-$D90)*$I$2/(1+EXP($I$3*(COUNT($H$7:K$7)+$I$4))),TREND($D90:$E90,$D$7:$E$7,K$7))</f>
        <v>0</v>
      </c>
      <c r="L90">
        <f>IF($F90="s-curve",$D90+($E90-$D90)*$I$2/(1+EXP($I$3*(COUNT($H$7:L$7)+$I$4))),TREND($D90:$E90,$D$7:$E$7,L$7))</f>
        <v>0</v>
      </c>
      <c r="M90">
        <f>IF($F90="s-curve",$D90+($E90-$D90)*$I$2/(1+EXP($I$3*(COUNT($H$7:M$7)+$I$4))),TREND($D90:$E90,$D$7:$E$7,M$7))</f>
        <v>0</v>
      </c>
      <c r="N90">
        <f>IF($F90="s-curve",$D90+($E90-$D90)*$I$2/(1+EXP($I$3*(COUNT($H$7:N$7)+$I$4))),TREND($D90:$E90,$D$7:$E$7,N$7))</f>
        <v>0</v>
      </c>
      <c r="O90">
        <f>IF($F90="s-curve",$D90+($E90-$D90)*$I$2/(1+EXP($I$3*(COUNT($H$7:O$7)+$I$4))),TREND($D90:$E90,$D$7:$E$7,O$7))</f>
        <v>0</v>
      </c>
      <c r="P90">
        <f>IF($F90="s-curve",$D90+($E90-$D90)*$I$2/(1+EXP($I$3*(COUNT($H$7:P$7)+$I$4))),TREND($D90:$E90,$D$7:$E$7,P$7))</f>
        <v>0</v>
      </c>
      <c r="Q90">
        <f>IF($F90="s-curve",$D90+($E90-$D90)*$I$2/(1+EXP($I$3*(COUNT($H$7:Q$7)+$I$4))),TREND($D90:$E90,$D$7:$E$7,Q$7))</f>
        <v>0</v>
      </c>
      <c r="R90">
        <f>IF($F90="s-curve",$D90+($E90-$D90)*$I$2/(1+EXP($I$3*(COUNT($H$7:R$7)+$I$4))),TREND($D90:$E90,$D$7:$E$7,R$7))</f>
        <v>0</v>
      </c>
      <c r="S90">
        <f>IF($F90="s-curve",$D90+($E90-$D90)*$I$2/(1+EXP($I$3*(COUNT($H$7:S$7)+$I$4))),TREND($D90:$E90,$D$7:$E$7,S$7))</f>
        <v>0</v>
      </c>
      <c r="T90">
        <f>IF($F90="s-curve",$D90+($E90-$D90)*$I$2/(1+EXP($I$3*(COUNT($H$7:T$7)+$I$4))),TREND($D90:$E90,$D$7:$E$7,T$7))</f>
        <v>0</v>
      </c>
      <c r="U90">
        <f>IF($F90="s-curve",$D90+($E90-$D90)*$I$2/(1+EXP($I$3*(COUNT($H$7:U$7)+$I$4))),TREND($D90:$E90,$D$7:$E$7,U$7))</f>
        <v>0</v>
      </c>
      <c r="V90">
        <f>IF($F90="s-curve",$D90+($E90-$D90)*$I$2/(1+EXP($I$3*(COUNT($H$7:V$7)+$I$4))),TREND($D90:$E90,$D$7:$E$7,V$7))</f>
        <v>0</v>
      </c>
      <c r="W90">
        <f>IF($F90="s-curve",$D90+($E90-$D90)*$I$2/(1+EXP($I$3*(COUNT($H$7:W$7)+$I$4))),TREND($D90:$E90,$D$7:$E$7,W$7))</f>
        <v>0</v>
      </c>
      <c r="X90">
        <f>IF($F90="s-curve",$D90+($E90-$D90)*$I$2/(1+EXP($I$3*(COUNT($H$7:X$7)+$I$4))),TREND($D90:$E90,$D$7:$E$7,X$7))</f>
        <v>0</v>
      </c>
      <c r="Y90">
        <f>IF($F90="s-curve",$D90+($E90-$D90)*$I$2/(1+EXP($I$3*(COUNT($H$7:Y$7)+$I$4))),TREND($D90:$E90,$D$7:$E$7,Y$7))</f>
        <v>0</v>
      </c>
      <c r="Z90">
        <f>IF($F90="s-curve",$D90+($E90-$D90)*$I$2/(1+EXP($I$3*(COUNT($H$7:Z$7)+$I$4))),TREND($D90:$E90,$D$7:$E$7,Z$7))</f>
        <v>0</v>
      </c>
      <c r="AA90">
        <f>IF($F90="s-curve",$D90+($E90-$D90)*$I$2/(1+EXP($I$3*(COUNT($H$7:AA$7)+$I$4))),TREND($D90:$E90,$D$7:$E$7,AA$7))</f>
        <v>0</v>
      </c>
      <c r="AB90">
        <f>IF($F90="s-curve",$D90+($E90-$D90)*$I$2/(1+EXP($I$3*(COUNT($H$7:AB$7)+$I$4))),TREND($D90:$E90,$D$7:$E$7,AB$7))</f>
        <v>0</v>
      </c>
      <c r="AC90">
        <f>IF($F90="s-curve",$D90+($E90-$D90)*$I$2/(1+EXP($I$3*(COUNT($H$7:AC$7)+$I$4))),TREND($D90:$E90,$D$7:$E$7,AC$7))</f>
        <v>0</v>
      </c>
      <c r="AD90">
        <f>IF($F90="s-curve",$D90+($E90-$D90)*$I$2/(1+EXP($I$3*(COUNT($H$7:AD$7)+$I$4))),TREND($D90:$E90,$D$7:$E$7,AD$7))</f>
        <v>0</v>
      </c>
      <c r="AE90">
        <f>IF($F90="s-curve",$D90+($E90-$D90)*$I$2/(1+EXP($I$3*(COUNT($H$7:AE$7)+$I$4))),TREND($D90:$E90,$D$7:$E$7,AE$7))</f>
        <v>0</v>
      </c>
      <c r="AF90">
        <f>IF($F90="s-curve",$D90+($E90-$D90)*$I$2/(1+EXP($I$3*(COUNT($H$7:AF$7)+$I$4))),TREND($D90:$E90,$D$7:$E$7,AF$7))</f>
        <v>0</v>
      </c>
      <c r="AG90">
        <f>IF($F90="s-curve",$D90+($E90-$D90)*$I$2/(1+EXP($I$3*(COUNT($H$7:AG$7)+$I$4))),TREND($D90:$E90,$D$7:$E$7,AG$7))</f>
        <v>0</v>
      </c>
      <c r="AH90">
        <f>IF($F90="s-curve",$D90+($E90-$D90)*$I$2/(1+EXP($I$3*(COUNT($H$7:AH$7)+$I$4))),TREND($D90:$E90,$D$7:$E$7,AH$7))</f>
        <v>0</v>
      </c>
      <c r="AI90">
        <f>IF($F90="s-curve",$D90+($E90-$D90)*$I$2/(1+EXP($I$3*(COUNT($H$7:AI$7)+$I$4))),TREND($D90:$E90,$D$7:$E$7,AI$7))</f>
        <v>0</v>
      </c>
      <c r="AJ90">
        <f>IF($F90="s-curve",$D90+($E90-$D90)*$I$2/(1+EXP($I$3*(COUNT($H$7:AJ$7)+$I$4))),TREND($D90:$E90,$D$7:$E$7,AJ$7))</f>
        <v>0</v>
      </c>
      <c r="AK90">
        <f>IF($F90="s-curve",$D90+($E90-$D90)*$I$2/(1+EXP($I$3*(COUNT($H$7:AK$7)+$I$4))),TREND($D90:$E90,$D$7:$E$7,AK$7))</f>
        <v>0</v>
      </c>
      <c r="AL90">
        <f>IF($F90="s-curve",$D90+($E90-$D90)*$I$2/(1+EXP($I$3*(COUNT($H$7:AL$7)+$I$4))),TREND($D90:$E90,$D$7:$E$7,AL$7))</f>
        <v>0</v>
      </c>
      <c r="AM90">
        <f>IF($F90="s-curve",$D90+($E90-$D90)*$I$2/(1+EXP($I$3*(COUNT($H$7:AM$7)+$I$4))),TREND($D90:$E90,$D$7:$E$7,AM$7))</f>
        <v>0</v>
      </c>
      <c r="AN90">
        <f>IF($F90="s-curve",$D90+($E90-$D90)*$I$2/(1+EXP($I$3*(COUNT($H$7:AN$7)+$I$4))),TREND($D90:$E90,$D$7:$E$7,AN$7))</f>
        <v>0</v>
      </c>
      <c r="AO90">
        <f>IF($F90="s-curve",$D90+($E90-$D90)*$I$2/(1+EXP($I$3*(COUNT($H$7:AO$7)+$I$4))),TREND($D90:$E90,$D$7:$E$7,AO$7))</f>
        <v>0</v>
      </c>
      <c r="AP90">
        <f>IF($F90="s-curve",$D90+($E90-$D90)*$I$2/(1+EXP($I$3*(COUNT($H$7:AP$7)+$I$4))),TREND($D90:$E90,$D$7:$E$7,AP$7))</f>
        <v>0</v>
      </c>
    </row>
    <row r="91" spans="1:42" x14ac:dyDescent="0.25">
      <c r="A91" s="13"/>
      <c r="B91" s="13"/>
      <c r="C91" s="31" t="s">
        <v>63</v>
      </c>
      <c r="D91" s="13">
        <f>'SYVbT-freight'!G$7/SUM('SYVbT-freight'!B$7:H$7)</f>
        <v>8.6648420369201187E-2</v>
      </c>
      <c r="E91" s="13">
        <f>MIN(1,D91*'India Assumptions'!$A$10)</f>
        <v>4.3324210184600594E-2</v>
      </c>
      <c r="F91" s="34" t="str">
        <f t="shared" si="11"/>
        <v>linear</v>
      </c>
      <c r="H91" s="10">
        <f t="shared" si="8"/>
        <v>8.6648420369201187E-2</v>
      </c>
      <c r="I91">
        <f>IF($F91="s-curve",$D91+($E91-$D91)*$I$2/(1+EXP($I$3*(COUNT($H$7:I$7)+$I$4))),TREND($D91:$E91,$D$7:$E$7,I$7))</f>
        <v>8.5374178893183217E-2</v>
      </c>
      <c r="J91">
        <f>IF($F91="s-curve",$D91+($E91-$D91)*$I$2/(1+EXP($I$3*(COUNT($H$7:J$7)+$I$4))),TREND($D91:$E91,$D$7:$E$7,J$7))</f>
        <v>8.4099937417165815E-2</v>
      </c>
      <c r="K91">
        <f>IF($F91="s-curve",$D91+($E91-$D91)*$I$2/(1+EXP($I$3*(COUNT($H$7:K$7)+$I$4))),TREND($D91:$E91,$D$7:$E$7,K$7))</f>
        <v>8.282569594114797E-2</v>
      </c>
      <c r="L91">
        <f>IF($F91="s-curve",$D91+($E91-$D91)*$I$2/(1+EXP($I$3*(COUNT($H$7:L$7)+$I$4))),TREND($D91:$E91,$D$7:$E$7,L$7))</f>
        <v>8.1551454465130568E-2</v>
      </c>
      <c r="M91">
        <f>IF($F91="s-curve",$D91+($E91-$D91)*$I$2/(1+EXP($I$3*(COUNT($H$7:M$7)+$I$4))),TREND($D91:$E91,$D$7:$E$7,M$7))</f>
        <v>8.0277212989112723E-2</v>
      </c>
      <c r="N91">
        <f>IF($F91="s-curve",$D91+($E91-$D91)*$I$2/(1+EXP($I$3*(COUNT($H$7:N$7)+$I$4))),TREND($D91:$E91,$D$7:$E$7,N$7))</f>
        <v>7.9002971513094877E-2</v>
      </c>
      <c r="O91">
        <f>IF($F91="s-curve",$D91+($E91-$D91)*$I$2/(1+EXP($I$3*(COUNT($H$7:O$7)+$I$4))),TREND($D91:$E91,$D$7:$E$7,O$7))</f>
        <v>7.7728730037077476E-2</v>
      </c>
      <c r="P91">
        <f>IF($F91="s-curve",$D91+($E91-$D91)*$I$2/(1+EXP($I$3*(COUNT($H$7:P$7)+$I$4))),TREND($D91:$E91,$D$7:$E$7,P$7))</f>
        <v>7.645448856105963E-2</v>
      </c>
      <c r="Q91">
        <f>IF($F91="s-curve",$D91+($E91-$D91)*$I$2/(1+EXP($I$3*(COUNT($H$7:Q$7)+$I$4))),TREND($D91:$E91,$D$7:$E$7,Q$7))</f>
        <v>7.5180247085042229E-2</v>
      </c>
      <c r="R91">
        <f>IF($F91="s-curve",$D91+($E91-$D91)*$I$2/(1+EXP($I$3*(COUNT($H$7:R$7)+$I$4))),TREND($D91:$E91,$D$7:$E$7,R$7))</f>
        <v>7.3906005609024383E-2</v>
      </c>
      <c r="S91">
        <f>IF($F91="s-curve",$D91+($E91-$D91)*$I$2/(1+EXP($I$3*(COUNT($H$7:S$7)+$I$4))),TREND($D91:$E91,$D$7:$E$7,S$7))</f>
        <v>7.2631764133006538E-2</v>
      </c>
      <c r="T91">
        <f>IF($F91="s-curve",$D91+($E91-$D91)*$I$2/(1+EXP($I$3*(COUNT($H$7:T$7)+$I$4))),TREND($D91:$E91,$D$7:$E$7,T$7))</f>
        <v>7.1357522656989136E-2</v>
      </c>
      <c r="U91">
        <f>IF($F91="s-curve",$D91+($E91-$D91)*$I$2/(1+EXP($I$3*(COUNT($H$7:U$7)+$I$4))),TREND($D91:$E91,$D$7:$E$7,U$7))</f>
        <v>7.0083281180971291E-2</v>
      </c>
      <c r="V91">
        <f>IF($F91="s-curve",$D91+($E91-$D91)*$I$2/(1+EXP($I$3*(COUNT($H$7:V$7)+$I$4))),TREND($D91:$E91,$D$7:$E$7,V$7))</f>
        <v>6.8809039704953889E-2</v>
      </c>
      <c r="W91">
        <f>IF($F91="s-curve",$D91+($E91-$D91)*$I$2/(1+EXP($I$3*(COUNT($H$7:W$7)+$I$4))),TREND($D91:$E91,$D$7:$E$7,W$7))</f>
        <v>6.7534798228936044E-2</v>
      </c>
      <c r="X91">
        <f>IF($F91="s-curve",$D91+($E91-$D91)*$I$2/(1+EXP($I$3*(COUNT($H$7:X$7)+$I$4))),TREND($D91:$E91,$D$7:$E$7,X$7))</f>
        <v>6.6260556752918198E-2</v>
      </c>
      <c r="Y91">
        <f>IF($F91="s-curve",$D91+($E91-$D91)*$I$2/(1+EXP($I$3*(COUNT($H$7:Y$7)+$I$4))),TREND($D91:$E91,$D$7:$E$7,Y$7))</f>
        <v>6.4986315276900797E-2</v>
      </c>
      <c r="Z91">
        <f>IF($F91="s-curve",$D91+($E91-$D91)*$I$2/(1+EXP($I$3*(COUNT($H$7:Z$7)+$I$4))),TREND($D91:$E91,$D$7:$E$7,Z$7))</f>
        <v>6.3712073800882951E-2</v>
      </c>
      <c r="AA91">
        <f>IF($F91="s-curve",$D91+($E91-$D91)*$I$2/(1+EXP($I$3*(COUNT($H$7:AA$7)+$I$4))),TREND($D91:$E91,$D$7:$E$7,AA$7))</f>
        <v>6.243783232486555E-2</v>
      </c>
      <c r="AB91">
        <f>IF($F91="s-curve",$D91+($E91-$D91)*$I$2/(1+EXP($I$3*(COUNT($H$7:AB$7)+$I$4))),TREND($D91:$E91,$D$7:$E$7,AB$7))</f>
        <v>6.1163590848847704E-2</v>
      </c>
      <c r="AC91">
        <f>IF($F91="s-curve",$D91+($E91-$D91)*$I$2/(1+EXP($I$3*(COUNT($H$7:AC$7)+$I$4))),TREND($D91:$E91,$D$7:$E$7,AC$7))</f>
        <v>5.9889349372830303E-2</v>
      </c>
      <c r="AD91">
        <f>IF($F91="s-curve",$D91+($E91-$D91)*$I$2/(1+EXP($I$3*(COUNT($H$7:AD$7)+$I$4))),TREND($D91:$E91,$D$7:$E$7,AD$7))</f>
        <v>5.8615107896812457E-2</v>
      </c>
      <c r="AE91">
        <f>IF($F91="s-curve",$D91+($E91-$D91)*$I$2/(1+EXP($I$3*(COUNT($H$7:AE$7)+$I$4))),TREND($D91:$E91,$D$7:$E$7,AE$7))</f>
        <v>5.7340866420794612E-2</v>
      </c>
      <c r="AF91">
        <f>IF($F91="s-curve",$D91+($E91-$D91)*$I$2/(1+EXP($I$3*(COUNT($H$7:AF$7)+$I$4))),TREND($D91:$E91,$D$7:$E$7,AF$7))</f>
        <v>5.606662494477721E-2</v>
      </c>
      <c r="AG91">
        <f>IF($F91="s-curve",$D91+($E91-$D91)*$I$2/(1+EXP($I$3*(COUNT($H$7:AG$7)+$I$4))),TREND($D91:$E91,$D$7:$E$7,AG$7))</f>
        <v>5.4792383468759365E-2</v>
      </c>
      <c r="AH91">
        <f>IF($F91="s-curve",$D91+($E91-$D91)*$I$2/(1+EXP($I$3*(COUNT($H$7:AH$7)+$I$4))),TREND($D91:$E91,$D$7:$E$7,AH$7))</f>
        <v>5.3518141992741963E-2</v>
      </c>
      <c r="AI91">
        <f>IF($F91="s-curve",$D91+($E91-$D91)*$I$2/(1+EXP($I$3*(COUNT($H$7:AI$7)+$I$4))),TREND($D91:$E91,$D$7:$E$7,AI$7))</f>
        <v>5.2243900516724118E-2</v>
      </c>
      <c r="AJ91">
        <f>IF($F91="s-curve",$D91+($E91-$D91)*$I$2/(1+EXP($I$3*(COUNT($H$7:AJ$7)+$I$4))),TREND($D91:$E91,$D$7:$E$7,AJ$7))</f>
        <v>5.0969659040706272E-2</v>
      </c>
      <c r="AK91">
        <f>IF($F91="s-curve",$D91+($E91-$D91)*$I$2/(1+EXP($I$3*(COUNT($H$7:AK$7)+$I$4))),TREND($D91:$E91,$D$7:$E$7,AK$7))</f>
        <v>4.9695417564688871E-2</v>
      </c>
      <c r="AL91">
        <f>IF($F91="s-curve",$D91+($E91-$D91)*$I$2/(1+EXP($I$3*(COUNT($H$7:AL$7)+$I$4))),TREND($D91:$E91,$D$7:$E$7,AL$7))</f>
        <v>4.8421176088671025E-2</v>
      </c>
      <c r="AM91">
        <f>IF($F91="s-curve",$D91+($E91-$D91)*$I$2/(1+EXP($I$3*(COUNT($H$7:AM$7)+$I$4))),TREND($D91:$E91,$D$7:$E$7,AM$7))</f>
        <v>4.7146934612653624E-2</v>
      </c>
      <c r="AN91">
        <f>IF($F91="s-curve",$D91+($E91-$D91)*$I$2/(1+EXP($I$3*(COUNT($H$7:AN$7)+$I$4))),TREND($D91:$E91,$D$7:$E$7,AN$7))</f>
        <v>4.5872693136635778E-2</v>
      </c>
      <c r="AO91">
        <f>IF($F91="s-curve",$D91+($E91-$D91)*$I$2/(1+EXP($I$3*(COUNT($H$7:AO$7)+$I$4))),TREND($D91:$E91,$D$7:$E$7,AO$7))</f>
        <v>4.4598451660617933E-2</v>
      </c>
      <c r="AP91">
        <f>IF($F91="s-curve",$D91+($E91-$D91)*$I$2/(1+EXP($I$3*(COUNT($H$7:AP$7)+$I$4))),TREND($D91:$E91,$D$7:$E$7,AP$7))</f>
        <v>4.3324210184600531E-2</v>
      </c>
    </row>
    <row r="92" spans="1:42" ht="15.75" thickBot="1" x14ac:dyDescent="0.3">
      <c r="A92" s="6"/>
      <c r="B92" s="6"/>
      <c r="C92" s="35" t="s">
        <v>64</v>
      </c>
      <c r="D92" s="6">
        <f>'SYVbT-freight'!H$7/SUM('SYVbT-freight'!B$7:H$7)</f>
        <v>0</v>
      </c>
      <c r="E92" s="6">
        <v>0</v>
      </c>
      <c r="F92" s="16" t="str">
        <f t="shared" si="11"/>
        <v>n/a</v>
      </c>
      <c r="H92" s="10">
        <f t="shared" si="8"/>
        <v>0</v>
      </c>
      <c r="I92">
        <f>IF($F92="s-curve",$D92+($E92-$D92)*$I$2/(1+EXP($I$3*(COUNT($H$7:I$7)+$I$4))),TREND($D92:$E92,$D$7:$E$7,I$7))</f>
        <v>0</v>
      </c>
      <c r="J92">
        <f>IF($F92="s-curve",$D92+($E92-$D92)*$I$2/(1+EXP($I$3*(COUNT($H$7:J$7)+$I$4))),TREND($D92:$E92,$D$7:$E$7,J$7))</f>
        <v>0</v>
      </c>
      <c r="K92">
        <f>IF($F92="s-curve",$D92+($E92-$D92)*$I$2/(1+EXP($I$3*(COUNT($H$7:K$7)+$I$4))),TREND($D92:$E92,$D$7:$E$7,K$7))</f>
        <v>0</v>
      </c>
      <c r="L92">
        <f>IF($F92="s-curve",$D92+($E92-$D92)*$I$2/(1+EXP($I$3*(COUNT($H$7:L$7)+$I$4))),TREND($D92:$E92,$D$7:$E$7,L$7))</f>
        <v>0</v>
      </c>
      <c r="M92">
        <f>IF($F92="s-curve",$D92+($E92-$D92)*$I$2/(1+EXP($I$3*(COUNT($H$7:M$7)+$I$4))),TREND($D92:$E92,$D$7:$E$7,M$7))</f>
        <v>0</v>
      </c>
      <c r="N92">
        <f>IF($F92="s-curve",$D92+($E92-$D92)*$I$2/(1+EXP($I$3*(COUNT($H$7:N$7)+$I$4))),TREND($D92:$E92,$D$7:$E$7,N$7))</f>
        <v>0</v>
      </c>
      <c r="O92">
        <f>IF($F92="s-curve",$D92+($E92-$D92)*$I$2/(1+EXP($I$3*(COUNT($H$7:O$7)+$I$4))),TREND($D92:$E92,$D$7:$E$7,O$7))</f>
        <v>0</v>
      </c>
      <c r="P92">
        <f>IF($F92="s-curve",$D92+($E92-$D92)*$I$2/(1+EXP($I$3*(COUNT($H$7:P$7)+$I$4))),TREND($D92:$E92,$D$7:$E$7,P$7))</f>
        <v>0</v>
      </c>
      <c r="Q92">
        <f>IF($F92="s-curve",$D92+($E92-$D92)*$I$2/(1+EXP($I$3*(COUNT($H$7:Q$7)+$I$4))),TREND($D92:$E92,$D$7:$E$7,Q$7))</f>
        <v>0</v>
      </c>
      <c r="R92">
        <f>IF($F92="s-curve",$D92+($E92-$D92)*$I$2/(1+EXP($I$3*(COUNT($H$7:R$7)+$I$4))),TREND($D92:$E92,$D$7:$E$7,R$7))</f>
        <v>0</v>
      </c>
      <c r="S92">
        <f>IF($F92="s-curve",$D92+($E92-$D92)*$I$2/(1+EXP($I$3*(COUNT($H$7:S$7)+$I$4))),TREND($D92:$E92,$D$7:$E$7,S$7))</f>
        <v>0</v>
      </c>
      <c r="T92">
        <f>IF($F92="s-curve",$D92+($E92-$D92)*$I$2/(1+EXP($I$3*(COUNT($H$7:T$7)+$I$4))),TREND($D92:$E92,$D$7:$E$7,T$7))</f>
        <v>0</v>
      </c>
      <c r="U92">
        <f>IF($F92="s-curve",$D92+($E92-$D92)*$I$2/(1+EXP($I$3*(COUNT($H$7:U$7)+$I$4))),TREND($D92:$E92,$D$7:$E$7,U$7))</f>
        <v>0</v>
      </c>
      <c r="V92">
        <f>IF($F92="s-curve",$D92+($E92-$D92)*$I$2/(1+EXP($I$3*(COUNT($H$7:V$7)+$I$4))),TREND($D92:$E92,$D$7:$E$7,V$7))</f>
        <v>0</v>
      </c>
      <c r="W92">
        <f>IF($F92="s-curve",$D92+($E92-$D92)*$I$2/(1+EXP($I$3*(COUNT($H$7:W$7)+$I$4))),TREND($D92:$E92,$D$7:$E$7,W$7))</f>
        <v>0</v>
      </c>
      <c r="X92">
        <f>IF($F92="s-curve",$D92+($E92-$D92)*$I$2/(1+EXP($I$3*(COUNT($H$7:X$7)+$I$4))),TREND($D92:$E92,$D$7:$E$7,X$7))</f>
        <v>0</v>
      </c>
      <c r="Y92">
        <f>IF($F92="s-curve",$D92+($E92-$D92)*$I$2/(1+EXP($I$3*(COUNT($H$7:Y$7)+$I$4))),TREND($D92:$E92,$D$7:$E$7,Y$7))</f>
        <v>0</v>
      </c>
      <c r="Z92">
        <f>IF($F92="s-curve",$D92+($E92-$D92)*$I$2/(1+EXP($I$3*(COUNT($H$7:Z$7)+$I$4))),TREND($D92:$E92,$D$7:$E$7,Z$7))</f>
        <v>0</v>
      </c>
      <c r="AA92">
        <f>IF($F92="s-curve",$D92+($E92-$D92)*$I$2/(1+EXP($I$3*(COUNT($H$7:AA$7)+$I$4))),TREND($D92:$E92,$D$7:$E$7,AA$7))</f>
        <v>0</v>
      </c>
      <c r="AB92">
        <f>IF($F92="s-curve",$D92+($E92-$D92)*$I$2/(1+EXP($I$3*(COUNT($H$7:AB$7)+$I$4))),TREND($D92:$E92,$D$7:$E$7,AB$7))</f>
        <v>0</v>
      </c>
      <c r="AC92">
        <f>IF($F92="s-curve",$D92+($E92-$D92)*$I$2/(1+EXP($I$3*(COUNT($H$7:AC$7)+$I$4))),TREND($D92:$E92,$D$7:$E$7,AC$7))</f>
        <v>0</v>
      </c>
      <c r="AD92">
        <f>IF($F92="s-curve",$D92+($E92-$D92)*$I$2/(1+EXP($I$3*(COUNT($H$7:AD$7)+$I$4))),TREND($D92:$E92,$D$7:$E$7,AD$7))</f>
        <v>0</v>
      </c>
      <c r="AE92">
        <f>IF($F92="s-curve",$D92+($E92-$D92)*$I$2/(1+EXP($I$3*(COUNT($H$7:AE$7)+$I$4))),TREND($D92:$E92,$D$7:$E$7,AE$7))</f>
        <v>0</v>
      </c>
      <c r="AF92">
        <f>IF($F92="s-curve",$D92+($E92-$D92)*$I$2/(1+EXP($I$3*(COUNT($H$7:AF$7)+$I$4))),TREND($D92:$E92,$D$7:$E$7,AF$7))</f>
        <v>0</v>
      </c>
      <c r="AG92">
        <f>IF($F92="s-curve",$D92+($E92-$D92)*$I$2/(1+EXP($I$3*(COUNT($H$7:AG$7)+$I$4))),TREND($D92:$E92,$D$7:$E$7,AG$7))</f>
        <v>0</v>
      </c>
      <c r="AH92">
        <f>IF($F92="s-curve",$D92+($E92-$D92)*$I$2/(1+EXP($I$3*(COUNT($H$7:AH$7)+$I$4))),TREND($D92:$E92,$D$7:$E$7,AH$7))</f>
        <v>0</v>
      </c>
      <c r="AI92">
        <f>IF($F92="s-curve",$D92+($E92-$D92)*$I$2/(1+EXP($I$3*(COUNT($H$7:AI$7)+$I$4))),TREND($D92:$E92,$D$7:$E$7,AI$7))</f>
        <v>0</v>
      </c>
      <c r="AJ92">
        <f>IF($F92="s-curve",$D92+($E92-$D92)*$I$2/(1+EXP($I$3*(COUNT($H$7:AJ$7)+$I$4))),TREND($D92:$E92,$D$7:$E$7,AJ$7))</f>
        <v>0</v>
      </c>
      <c r="AK92">
        <f>IF($F92="s-curve",$D92+($E92-$D92)*$I$2/(1+EXP($I$3*(COUNT($H$7:AK$7)+$I$4))),TREND($D92:$E92,$D$7:$E$7,AK$7))</f>
        <v>0</v>
      </c>
      <c r="AL92">
        <f>IF($F92="s-curve",$D92+($E92-$D92)*$I$2/(1+EXP($I$3*(COUNT($H$7:AL$7)+$I$4))),TREND($D92:$E92,$D$7:$E$7,AL$7))</f>
        <v>0</v>
      </c>
      <c r="AM92">
        <f>IF($F92="s-curve",$D92+($E92-$D92)*$I$2/(1+EXP($I$3*(COUNT($H$7:AM$7)+$I$4))),TREND($D92:$E92,$D$7:$E$7,AM$7))</f>
        <v>0</v>
      </c>
      <c r="AN92">
        <f>IF($F92="s-curve",$D92+($E92-$D92)*$I$2/(1+EXP($I$3*(COUNT($H$7:AN$7)+$I$4))),TREND($D92:$E92,$D$7:$E$7,AN$7))</f>
        <v>0</v>
      </c>
      <c r="AO92">
        <f>IF($F92="s-curve",$D92+($E92-$D92)*$I$2/(1+EXP($I$3*(COUNT($H$7:AO$7)+$I$4))),TREND($D92:$E92,$D$7:$E$7,AO$7))</f>
        <v>0</v>
      </c>
      <c r="AP92">
        <f>IF($F92="s-curve",$D92+($E92-$D92)*$I$2/(1+EXP($I$3*(COUNT($H$7:AP$7)+$I$4))),TREND($D92:$E92,$D$7:$E$7,AP$7))</f>
        <v>0</v>
      </c>
    </row>
  </sheetData>
  <pageMargins left="0.7" right="0.7" top="0.75" bottom="0.75" header="0.3" footer="0.3"/>
  <ignoredErrors>
    <ignoredError sqref="H8:AO13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I8"/>
  <sheetViews>
    <sheetView workbookViewId="0">
      <selection activeCell="B2" sqref="B2"/>
    </sheetView>
  </sheetViews>
  <sheetFormatPr defaultRowHeight="15" x14ac:dyDescent="0.25"/>
  <cols>
    <col min="1" max="1" width="24.42578125" customWidth="1"/>
  </cols>
  <sheetData>
    <row r="1" spans="1:35" ht="45" x14ac:dyDescent="0.2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31" t="s">
        <v>2</v>
      </c>
      <c r="B2">
        <f>'India Data'!H8</f>
        <v>1.8960777587192685E-2</v>
      </c>
      <c r="C2">
        <f>'India Data'!I8</f>
        <v>3.0488773403353441E-2</v>
      </c>
      <c r="D2">
        <f>'India Data'!J8</f>
        <v>3.4414674053613259E-2</v>
      </c>
      <c r="E2">
        <f>'India Data'!K8</f>
        <v>3.9629033742464001E-2</v>
      </c>
      <c r="F2">
        <f>'India Data'!L8</f>
        <v>4.6517070060534502E-2</v>
      </c>
      <c r="G2">
        <f>'India Data'!M8</f>
        <v>5.5550767423274777E-2</v>
      </c>
      <c r="H2">
        <f>'India Data'!N8</f>
        <v>6.7287376483997755E-2</v>
      </c>
      <c r="I2">
        <f>'India Data'!O8</f>
        <v>8.2350309742400679E-2</v>
      </c>
      <c r="J2">
        <f>'India Data'!P8</f>
        <v>0.10138181003540078</v>
      </c>
      <c r="K2">
        <f>'India Data'!Q8</f>
        <v>0.12495716208788703</v>
      </c>
      <c r="L2">
        <f>'India Data'!R8</f>
        <v>0.15345695739075971</v>
      </c>
      <c r="M2">
        <f>'India Data'!S8</f>
        <v>0.18691045381999558</v>
      </c>
      <c r="N2">
        <f>'India Data'!T8</f>
        <v>0.22484836188463839</v>
      </c>
      <c r="O2">
        <f>'India Data'!U8</f>
        <v>0.26622636671089761</v>
      </c>
      <c r="P2">
        <f>'India Data'!V8</f>
        <v>0.30948038879359629</v>
      </c>
      <c r="Q2">
        <f>'India Data'!W8</f>
        <v>0.35273441087629498</v>
      </c>
      <c r="R2">
        <f>'India Data'!X8</f>
        <v>0.39411241570255423</v>
      </c>
      <c r="S2">
        <f>'India Data'!Y8</f>
        <v>0.43205032376719699</v>
      </c>
      <c r="T2">
        <f>'India Data'!Z8</f>
        <v>0.46550382019643288</v>
      </c>
      <c r="U2">
        <f>'India Data'!AA8</f>
        <v>0.49400361549930555</v>
      </c>
      <c r="V2">
        <f>'India Data'!AB8</f>
        <v>0.51757896755179189</v>
      </c>
      <c r="W2">
        <f>'India Data'!AC8</f>
        <v>0.53661046784479194</v>
      </c>
      <c r="X2">
        <f>'India Data'!AD8</f>
        <v>0.55167340110319496</v>
      </c>
      <c r="Y2">
        <f>'India Data'!AE8</f>
        <v>0.5634100101639179</v>
      </c>
      <c r="Z2">
        <f>'India Data'!AF8</f>
        <v>0.57244370752665819</v>
      </c>
      <c r="AA2">
        <f>'India Data'!AG8</f>
        <v>0.57933174384472863</v>
      </c>
      <c r="AB2">
        <f>'India Data'!AH8</f>
        <v>0.58454610353357939</v>
      </c>
      <c r="AC2">
        <f>'India Data'!AI8</f>
        <v>0.58847200418383927</v>
      </c>
      <c r="AD2">
        <f>'India Data'!AJ8</f>
        <v>0.59141570811303845</v>
      </c>
      <c r="AE2">
        <f>'India Data'!AK8</f>
        <v>0.59361615539722601</v>
      </c>
      <c r="AF2">
        <f>'India Data'!AL8</f>
        <v>0.59525722600427877</v>
      </c>
      <c r="AG2">
        <f>'India Data'!AM8</f>
        <v>0.59647901765335387</v>
      </c>
      <c r="AH2">
        <f>'India Data'!AN8</f>
        <v>0.59738748893881111</v>
      </c>
      <c r="AI2">
        <f>'India Data'!AO8</f>
        <v>0.59806234615520404</v>
      </c>
    </row>
    <row r="3" spans="1:35" x14ac:dyDescent="0.25">
      <c r="A3" s="31" t="s">
        <v>3</v>
      </c>
      <c r="B3">
        <f>'India Data'!H9</f>
        <v>2.6163522012578631E-2</v>
      </c>
      <c r="C3">
        <f>'India Data'!I9</f>
        <v>2.5778764335922966E-2</v>
      </c>
      <c r="D3">
        <f>'India Data'!J9</f>
        <v>2.5394006659267387E-2</v>
      </c>
      <c r="E3">
        <f>'India Data'!K9</f>
        <v>2.5009248982611809E-2</v>
      </c>
      <c r="F3">
        <f>'India Data'!L9</f>
        <v>2.4624491305956231E-2</v>
      </c>
      <c r="G3">
        <f>'India Data'!M9</f>
        <v>2.4239733629300764E-2</v>
      </c>
      <c r="H3">
        <f>'India Data'!N9</f>
        <v>2.3854975952645185E-2</v>
      </c>
      <c r="I3">
        <f>'India Data'!O9</f>
        <v>2.3470218275989607E-2</v>
      </c>
      <c r="J3">
        <f>'India Data'!P9</f>
        <v>2.3085460599334029E-2</v>
      </c>
      <c r="K3">
        <f>'India Data'!Q9</f>
        <v>2.2700702922678451E-2</v>
      </c>
      <c r="L3">
        <f>'India Data'!R9</f>
        <v>2.2315945246022872E-2</v>
      </c>
      <c r="M3">
        <f>'India Data'!S9</f>
        <v>2.1931187569367294E-2</v>
      </c>
      <c r="N3">
        <f>'India Data'!T9</f>
        <v>2.1546429892711716E-2</v>
      </c>
      <c r="O3">
        <f>'India Data'!U9</f>
        <v>2.1161672216056138E-2</v>
      </c>
      <c r="P3">
        <f>'India Data'!V9</f>
        <v>2.0776914539400559E-2</v>
      </c>
      <c r="Q3">
        <f>'India Data'!W9</f>
        <v>2.0392156862744981E-2</v>
      </c>
      <c r="R3">
        <f>'India Data'!X9</f>
        <v>2.0007399186089514E-2</v>
      </c>
      <c r="S3">
        <f>'India Data'!Y9</f>
        <v>1.9622641509433936E-2</v>
      </c>
      <c r="T3">
        <f>'India Data'!Z9</f>
        <v>1.9237883832778357E-2</v>
      </c>
      <c r="U3">
        <f>'India Data'!AA9</f>
        <v>1.8853126156122779E-2</v>
      </c>
      <c r="V3">
        <f>'India Data'!AB9</f>
        <v>1.8468368479467201E-2</v>
      </c>
      <c r="W3">
        <f>'India Data'!AC9</f>
        <v>1.8083610802811623E-2</v>
      </c>
      <c r="X3">
        <f>'India Data'!AD9</f>
        <v>1.7698853126156044E-2</v>
      </c>
      <c r="Y3">
        <f>'India Data'!AE9</f>
        <v>1.7314095449500466E-2</v>
      </c>
      <c r="Z3">
        <f>'India Data'!AF9</f>
        <v>1.6929337772844888E-2</v>
      </c>
      <c r="AA3">
        <f>'India Data'!AG9</f>
        <v>1.654458009618931E-2</v>
      </c>
      <c r="AB3">
        <f>'India Data'!AH9</f>
        <v>1.6159822419533731E-2</v>
      </c>
      <c r="AC3">
        <f>'India Data'!AI9</f>
        <v>1.5775064742878264E-2</v>
      </c>
      <c r="AD3">
        <f>'India Data'!AJ9</f>
        <v>1.5390307066222686E-2</v>
      </c>
      <c r="AE3">
        <f>'India Data'!AK9</f>
        <v>1.5005549389567108E-2</v>
      </c>
      <c r="AF3">
        <f>'India Data'!AL9</f>
        <v>1.4620791712911529E-2</v>
      </c>
      <c r="AG3">
        <f>'India Data'!AM9</f>
        <v>1.4236034036255951E-2</v>
      </c>
      <c r="AH3">
        <f>'India Data'!AN9</f>
        <v>1.3851276359600373E-2</v>
      </c>
      <c r="AI3">
        <f>'India Data'!AO9</f>
        <v>1.3466518682944795E-2</v>
      </c>
    </row>
    <row r="4" spans="1:35" x14ac:dyDescent="0.25">
      <c r="A4" s="31" t="s">
        <v>4</v>
      </c>
      <c r="B4">
        <f>'India Data'!H10</f>
        <v>0.70652349914236701</v>
      </c>
      <c r="C4">
        <f>'India Data'!I10</f>
        <v>0.71515516093229792</v>
      </c>
      <c r="D4">
        <f>'India Data'!J10</f>
        <v>0.72378682272222861</v>
      </c>
      <c r="E4">
        <f>'India Data'!K10</f>
        <v>0.73241848451215574</v>
      </c>
      <c r="F4">
        <f>'India Data'!L10</f>
        <v>0.74105014630208643</v>
      </c>
      <c r="G4">
        <f>'India Data'!M10</f>
        <v>0.74968180809201712</v>
      </c>
      <c r="H4">
        <f>'India Data'!N10</f>
        <v>0.75831346988194781</v>
      </c>
      <c r="I4">
        <f>'India Data'!O10</f>
        <v>0.7669451316718785</v>
      </c>
      <c r="J4">
        <f>'India Data'!P10</f>
        <v>0.77557679346180919</v>
      </c>
      <c r="K4">
        <f>'India Data'!Q10</f>
        <v>0.78420845525173988</v>
      </c>
      <c r="L4">
        <f>'India Data'!R10</f>
        <v>0.79284011704167057</v>
      </c>
      <c r="M4">
        <f>'India Data'!S10</f>
        <v>0.80147177883160126</v>
      </c>
      <c r="N4">
        <f>'India Data'!T10</f>
        <v>0.81010344062153194</v>
      </c>
      <c r="O4">
        <f>'India Data'!U10</f>
        <v>0.81873510241146263</v>
      </c>
      <c r="P4">
        <f>'India Data'!V10</f>
        <v>0.82736676420139332</v>
      </c>
      <c r="Q4">
        <f>'India Data'!W10</f>
        <v>0.83599842599132046</v>
      </c>
      <c r="R4">
        <f>'India Data'!X10</f>
        <v>0.84463008778125115</v>
      </c>
      <c r="S4">
        <f>'India Data'!Y10</f>
        <v>0.85326174957118184</v>
      </c>
      <c r="T4">
        <f>'India Data'!Z10</f>
        <v>0.86189341136111253</v>
      </c>
      <c r="U4">
        <f>'India Data'!AA10</f>
        <v>0.87052507315104322</v>
      </c>
      <c r="V4">
        <f>'India Data'!AB10</f>
        <v>0.87915673494097391</v>
      </c>
      <c r="W4">
        <f>'India Data'!AC10</f>
        <v>0.88778839673090459</v>
      </c>
      <c r="X4">
        <f>'India Data'!AD10</f>
        <v>0.89642005852083528</v>
      </c>
      <c r="Y4">
        <f>'India Data'!AE10</f>
        <v>0.90505172031076597</v>
      </c>
      <c r="Z4">
        <f>'India Data'!AF10</f>
        <v>0.91368338210069666</v>
      </c>
      <c r="AA4">
        <f>'India Data'!AG10</f>
        <v>0.92231504389062735</v>
      </c>
      <c r="AB4">
        <f>'India Data'!AH10</f>
        <v>0.93094670568055804</v>
      </c>
      <c r="AC4">
        <f>'India Data'!AI10</f>
        <v>0.93957836747048518</v>
      </c>
      <c r="AD4">
        <f>'India Data'!AJ10</f>
        <v>0.94821002926041587</v>
      </c>
      <c r="AE4">
        <f>'India Data'!AK10</f>
        <v>0.95684169105034655</v>
      </c>
      <c r="AF4">
        <f>'India Data'!AL10</f>
        <v>0.96547335284027724</v>
      </c>
      <c r="AG4">
        <f>'India Data'!AM10</f>
        <v>0.97410501463020793</v>
      </c>
      <c r="AH4">
        <f>'India Data'!AN10</f>
        <v>0.98273667642013862</v>
      </c>
      <c r="AI4">
        <f>'India Data'!AO10</f>
        <v>0.99136833821006931</v>
      </c>
    </row>
    <row r="5" spans="1:35" x14ac:dyDescent="0.25">
      <c r="A5" s="31" t="s">
        <v>5</v>
      </c>
      <c r="B5">
        <f>'India Data'!H11</f>
        <v>0.22218867924528304</v>
      </c>
      <c r="C5">
        <f>'India Data'!I11</f>
        <v>0.22872364039955428</v>
      </c>
      <c r="D5">
        <f>'India Data'!J11</f>
        <v>0.23525860155382716</v>
      </c>
      <c r="E5">
        <f>'India Data'!K11</f>
        <v>0.24179356270810004</v>
      </c>
      <c r="F5">
        <f>'India Data'!L11</f>
        <v>0.24832852386237469</v>
      </c>
      <c r="G5">
        <f>'India Data'!M11</f>
        <v>0.25486348501664757</v>
      </c>
      <c r="H5">
        <f>'India Data'!N11</f>
        <v>0.26139844617092045</v>
      </c>
      <c r="I5">
        <f>'India Data'!O11</f>
        <v>0.26793340732519333</v>
      </c>
      <c r="J5">
        <f>'India Data'!P11</f>
        <v>0.27446836847946621</v>
      </c>
      <c r="K5">
        <f>'India Data'!Q11</f>
        <v>0.28100332963373909</v>
      </c>
      <c r="L5">
        <f>'India Data'!R11</f>
        <v>0.28753829078801196</v>
      </c>
      <c r="M5">
        <f>'India Data'!S11</f>
        <v>0.29407325194228484</v>
      </c>
      <c r="N5">
        <f>'India Data'!T11</f>
        <v>0.30060821309655772</v>
      </c>
      <c r="O5">
        <f>'India Data'!U11</f>
        <v>0.3071431742508306</v>
      </c>
      <c r="P5">
        <f>'India Data'!V11</f>
        <v>0.31367813540510348</v>
      </c>
      <c r="Q5">
        <f>'India Data'!W11</f>
        <v>0.32021309655937813</v>
      </c>
      <c r="R5">
        <f>'India Data'!X11</f>
        <v>0.32674805771365101</v>
      </c>
      <c r="S5">
        <f>'India Data'!Y11</f>
        <v>0.33328301886792389</v>
      </c>
      <c r="T5">
        <f>'India Data'!Z11</f>
        <v>0.33981798002219676</v>
      </c>
      <c r="U5">
        <f>'India Data'!AA11</f>
        <v>0.34635294117646964</v>
      </c>
      <c r="V5">
        <f>'India Data'!AB11</f>
        <v>0.35288790233074252</v>
      </c>
      <c r="W5">
        <f>'India Data'!AC11</f>
        <v>0.3594228634850154</v>
      </c>
      <c r="X5">
        <f>'India Data'!AD11</f>
        <v>0.36595782463928828</v>
      </c>
      <c r="Y5">
        <f>'India Data'!AE11</f>
        <v>0.37249278579356115</v>
      </c>
      <c r="Z5">
        <f>'India Data'!AF11</f>
        <v>0.37902774694783403</v>
      </c>
      <c r="AA5">
        <f>'India Data'!AG11</f>
        <v>0.38556270810210691</v>
      </c>
      <c r="AB5">
        <f>'India Data'!AH11</f>
        <v>0.39209766925637979</v>
      </c>
      <c r="AC5">
        <f>'India Data'!AI11</f>
        <v>0.39863263041065444</v>
      </c>
      <c r="AD5">
        <f>'India Data'!AJ11</f>
        <v>0.40516759156492732</v>
      </c>
      <c r="AE5">
        <f>'India Data'!AK11</f>
        <v>0.4117025527192002</v>
      </c>
      <c r="AF5">
        <f>'India Data'!AL11</f>
        <v>0.41823751387347308</v>
      </c>
      <c r="AG5">
        <f>'India Data'!AM11</f>
        <v>0.42477247502774595</v>
      </c>
      <c r="AH5">
        <f>'India Data'!AN11</f>
        <v>0.43130743618201883</v>
      </c>
      <c r="AI5">
        <f>'India Data'!AO11</f>
        <v>0.43784239733629171</v>
      </c>
    </row>
    <row r="6" spans="1:35" x14ac:dyDescent="0.25">
      <c r="A6" s="31" t="s">
        <v>6</v>
      </c>
      <c r="B6">
        <f>'India Data'!H12</f>
        <v>0</v>
      </c>
      <c r="C6">
        <f>'India Data'!I12</f>
        <v>5.9520917202232522E-3</v>
      </c>
      <c r="D6">
        <f>'India Data'!J12</f>
        <v>7.9790980730597583E-3</v>
      </c>
      <c r="E6">
        <f>'India Data'!K12</f>
        <v>1.0671356781790852E-2</v>
      </c>
      <c r="F6">
        <f>'India Data'!L12</f>
        <v>1.4227761953270034E-2</v>
      </c>
      <c r="G6">
        <f>'India Data'!M12</f>
        <v>1.889200681709895E-2</v>
      </c>
      <c r="H6">
        <f>'India Data'!N12</f>
        <v>2.495180894817671E-2</v>
      </c>
      <c r="I6">
        <f>'India Data'!O12</f>
        <v>3.2729046358683872E-2</v>
      </c>
      <c r="J6">
        <f>'India Data'!P12</f>
        <v>4.2555319470146347E-2</v>
      </c>
      <c r="K6">
        <f>'India Data'!Q12</f>
        <v>5.4727657141906902E-2</v>
      </c>
      <c r="L6">
        <f>'India Data'!R12</f>
        <v>6.9442564950294702E-2</v>
      </c>
      <c r="M6">
        <f>'India Data'!S12</f>
        <v>8.6715149212498815E-2</v>
      </c>
      <c r="N6">
        <f>'India Data'!T12</f>
        <v>0.10630310813226136</v>
      </c>
      <c r="O6">
        <f>'India Data'!U12</f>
        <v>0.12766724495650231</v>
      </c>
      <c r="P6">
        <f>'India Data'!V12</f>
        <v>0.15</v>
      </c>
      <c r="Q6">
        <f>'India Data'!W12</f>
        <v>0.17233275504349771</v>
      </c>
      <c r="R6">
        <f>'India Data'!X12</f>
        <v>0.19369689186773861</v>
      </c>
      <c r="S6">
        <f>'India Data'!Y12</f>
        <v>0.21328485078750117</v>
      </c>
      <c r="T6">
        <f>'India Data'!Z12</f>
        <v>0.23055743504970527</v>
      </c>
      <c r="U6">
        <f>'India Data'!AA12</f>
        <v>0.24527234285809307</v>
      </c>
      <c r="V6">
        <f>'India Data'!AB12</f>
        <v>0.2574446805298537</v>
      </c>
      <c r="W6">
        <f>'India Data'!AC12</f>
        <v>0.26727095364131614</v>
      </c>
      <c r="X6">
        <f>'India Data'!AD12</f>
        <v>0.27504819105182327</v>
      </c>
      <c r="Y6">
        <f>'India Data'!AE12</f>
        <v>0.28110799318290103</v>
      </c>
      <c r="Z6">
        <f>'India Data'!AF12</f>
        <v>0.28577223804672996</v>
      </c>
      <c r="AA6">
        <f>'India Data'!AG12</f>
        <v>0.28932864321820917</v>
      </c>
      <c r="AB6">
        <f>'India Data'!AH12</f>
        <v>0.29202090192694019</v>
      </c>
      <c r="AC6">
        <f>'India Data'!AI12</f>
        <v>0.29404790827977673</v>
      </c>
      <c r="AD6">
        <f>'India Data'!AJ12</f>
        <v>0.29556779049201809</v>
      </c>
      <c r="AE6">
        <f>'India Data'!AK12</f>
        <v>0.29670391721082207</v>
      </c>
      <c r="AF6">
        <f>'India Data'!AL12</f>
        <v>0.29755122865405204</v>
      </c>
      <c r="AG6">
        <f>'India Data'!AM12</f>
        <v>0.29818205955252475</v>
      </c>
      <c r="AH6">
        <f>'India Data'!AN12</f>
        <v>0.29865111805171762</v>
      </c>
      <c r="AI6">
        <f>'India Data'!AO12</f>
        <v>0.29899955780777598</v>
      </c>
    </row>
    <row r="7" spans="1:35" x14ac:dyDescent="0.25">
      <c r="A7" s="31" t="s">
        <v>63</v>
      </c>
      <c r="B7">
        <f>'India Data'!H13</f>
        <v>2.6163522012578631E-2</v>
      </c>
      <c r="C7">
        <f>'India Data'!I13</f>
        <v>2.5778764335922966E-2</v>
      </c>
      <c r="D7">
        <f>'India Data'!J13</f>
        <v>2.5394006659267387E-2</v>
      </c>
      <c r="E7">
        <f>'India Data'!K13</f>
        <v>2.5009248982611809E-2</v>
      </c>
      <c r="F7">
        <f>'India Data'!L13</f>
        <v>2.4624491305956231E-2</v>
      </c>
      <c r="G7">
        <f>'India Data'!M13</f>
        <v>2.4239733629300764E-2</v>
      </c>
      <c r="H7">
        <f>'India Data'!N13</f>
        <v>2.3854975952645185E-2</v>
      </c>
      <c r="I7">
        <f>'India Data'!O13</f>
        <v>2.3470218275989607E-2</v>
      </c>
      <c r="J7">
        <f>'India Data'!P13</f>
        <v>2.3085460599334029E-2</v>
      </c>
      <c r="K7">
        <f>'India Data'!Q13</f>
        <v>2.2700702922678451E-2</v>
      </c>
      <c r="L7">
        <f>'India Data'!R13</f>
        <v>2.2315945246022872E-2</v>
      </c>
      <c r="M7">
        <f>'India Data'!S13</f>
        <v>2.1931187569367294E-2</v>
      </c>
      <c r="N7">
        <f>'India Data'!T13</f>
        <v>2.1546429892711716E-2</v>
      </c>
      <c r="O7">
        <f>'India Data'!U13</f>
        <v>2.1161672216056138E-2</v>
      </c>
      <c r="P7">
        <f>'India Data'!V13</f>
        <v>2.0776914539400559E-2</v>
      </c>
      <c r="Q7">
        <f>'India Data'!W13</f>
        <v>2.0392156862744981E-2</v>
      </c>
      <c r="R7">
        <f>'India Data'!X13</f>
        <v>2.0007399186089514E-2</v>
      </c>
      <c r="S7">
        <f>'India Data'!Y13</f>
        <v>1.9622641509433936E-2</v>
      </c>
      <c r="T7">
        <f>'India Data'!Z13</f>
        <v>1.9237883832778357E-2</v>
      </c>
      <c r="U7">
        <f>'India Data'!AA13</f>
        <v>1.8853126156122779E-2</v>
      </c>
      <c r="V7">
        <f>'India Data'!AB13</f>
        <v>1.8468368479467201E-2</v>
      </c>
      <c r="W7">
        <f>'India Data'!AC13</f>
        <v>1.8083610802811623E-2</v>
      </c>
      <c r="X7">
        <f>'India Data'!AD13</f>
        <v>1.7698853126156044E-2</v>
      </c>
      <c r="Y7">
        <f>'India Data'!AE13</f>
        <v>1.7314095449500466E-2</v>
      </c>
      <c r="Z7">
        <f>'India Data'!AF13</f>
        <v>1.6929337772844888E-2</v>
      </c>
      <c r="AA7">
        <f>'India Data'!AG13</f>
        <v>1.654458009618931E-2</v>
      </c>
      <c r="AB7">
        <f>'India Data'!AH13</f>
        <v>1.6159822419533731E-2</v>
      </c>
      <c r="AC7">
        <f>'India Data'!AI13</f>
        <v>1.5775064742878264E-2</v>
      </c>
      <c r="AD7">
        <f>'India Data'!AJ13</f>
        <v>1.5390307066222686E-2</v>
      </c>
      <c r="AE7">
        <f>'India Data'!AK13</f>
        <v>1.5005549389567108E-2</v>
      </c>
      <c r="AF7">
        <f>'India Data'!AL13</f>
        <v>1.4620791712911529E-2</v>
      </c>
      <c r="AG7">
        <f>'India Data'!AM13</f>
        <v>1.4236034036255951E-2</v>
      </c>
      <c r="AH7">
        <f>'India Data'!AN13</f>
        <v>1.3851276359600373E-2</v>
      </c>
      <c r="AI7">
        <f>'India Data'!AO13</f>
        <v>1.3466518682944795E-2</v>
      </c>
    </row>
    <row r="8" spans="1:35" x14ac:dyDescent="0.25">
      <c r="A8" s="31" t="s">
        <v>64</v>
      </c>
      <c r="B8">
        <f>'India Data'!H14</f>
        <v>0</v>
      </c>
      <c r="C8">
        <f>'India Data'!I14</f>
        <v>0</v>
      </c>
      <c r="D8">
        <f>'India Data'!J14</f>
        <v>0</v>
      </c>
      <c r="E8">
        <f>'India Data'!K14</f>
        <v>0</v>
      </c>
      <c r="F8">
        <f>'India Data'!L14</f>
        <v>0</v>
      </c>
      <c r="G8">
        <f>'India Data'!M14</f>
        <v>0</v>
      </c>
      <c r="H8">
        <f>'India Data'!N14</f>
        <v>0</v>
      </c>
      <c r="I8">
        <f>'India Data'!O14</f>
        <v>0</v>
      </c>
      <c r="J8">
        <f>'India Data'!P14</f>
        <v>0</v>
      </c>
      <c r="K8">
        <f>'India Data'!Q14</f>
        <v>0</v>
      </c>
      <c r="L8">
        <f>'India Data'!R14</f>
        <v>0</v>
      </c>
      <c r="M8">
        <f>'India Data'!S14</f>
        <v>0</v>
      </c>
      <c r="N8">
        <f>'India Data'!T14</f>
        <v>0</v>
      </c>
      <c r="O8">
        <f>'India Data'!U14</f>
        <v>0</v>
      </c>
      <c r="P8">
        <f>'India Data'!V14</f>
        <v>0</v>
      </c>
      <c r="Q8">
        <f>'India Data'!W14</f>
        <v>0</v>
      </c>
      <c r="R8">
        <f>'India Data'!X14</f>
        <v>0</v>
      </c>
      <c r="S8">
        <f>'India Data'!Y14</f>
        <v>0</v>
      </c>
      <c r="T8">
        <f>'India Data'!Z14</f>
        <v>0</v>
      </c>
      <c r="U8">
        <f>'India Data'!AA14</f>
        <v>0</v>
      </c>
      <c r="V8">
        <f>'India Data'!AB14</f>
        <v>0</v>
      </c>
      <c r="W8">
        <f>'India Data'!AC14</f>
        <v>0</v>
      </c>
      <c r="X8">
        <f>'India Data'!AD14</f>
        <v>0</v>
      </c>
      <c r="Y8">
        <f>'India Data'!AE14</f>
        <v>0</v>
      </c>
      <c r="Z8">
        <f>'India Data'!AF14</f>
        <v>0</v>
      </c>
      <c r="AA8">
        <f>'India Data'!AG14</f>
        <v>0</v>
      </c>
      <c r="AB8">
        <f>'India Data'!AH14</f>
        <v>0</v>
      </c>
      <c r="AC8">
        <f>'India Data'!AI14</f>
        <v>0</v>
      </c>
      <c r="AD8">
        <f>'India Data'!AJ14</f>
        <v>0</v>
      </c>
      <c r="AE8">
        <f>'India Data'!AK14</f>
        <v>0</v>
      </c>
      <c r="AF8">
        <f>'India Data'!AL14</f>
        <v>0</v>
      </c>
      <c r="AG8">
        <f>'India Data'!AM14</f>
        <v>0</v>
      </c>
      <c r="AH8">
        <f>'India Data'!AN14</f>
        <v>0</v>
      </c>
      <c r="AI8">
        <f>'India Data'!AO14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8"/>
  <sheetViews>
    <sheetView workbookViewId="0">
      <selection activeCell="B1" sqref="B1"/>
    </sheetView>
  </sheetViews>
  <sheetFormatPr defaultRowHeight="15" x14ac:dyDescent="0.25"/>
  <cols>
    <col min="1" max="1" width="24.42578125" customWidth="1"/>
  </cols>
  <sheetData>
    <row r="1" spans="1:35" ht="45" x14ac:dyDescent="0.2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31" t="s">
        <v>2</v>
      </c>
      <c r="B2">
        <f>'India Data'!H15</f>
        <v>0</v>
      </c>
      <c r="C2">
        <f>'India Data'!I15</f>
        <v>2.9760458601116261E-3</v>
      </c>
      <c r="D2">
        <f>'India Data'!J15</f>
        <v>3.9895490365298792E-3</v>
      </c>
      <c r="E2">
        <f>'India Data'!K15</f>
        <v>5.3356783908954262E-3</v>
      </c>
      <c r="F2">
        <f>'India Data'!L15</f>
        <v>7.1138809766350172E-3</v>
      </c>
      <c r="G2">
        <f>'India Data'!M15</f>
        <v>9.4460034085494752E-3</v>
      </c>
      <c r="H2">
        <f>'India Data'!N15</f>
        <v>1.2475904474088355E-2</v>
      </c>
      <c r="I2">
        <f>'India Data'!O15</f>
        <v>1.6364523179341936E-2</v>
      </c>
      <c r="J2">
        <f>'India Data'!P15</f>
        <v>2.1277659735073173E-2</v>
      </c>
      <c r="K2">
        <f>'India Data'!Q15</f>
        <v>2.7363828570953451E-2</v>
      </c>
      <c r="L2">
        <f>'India Data'!R15</f>
        <v>3.4721282475147351E-2</v>
      </c>
      <c r="M2">
        <f>'India Data'!S15</f>
        <v>4.3357574606249408E-2</v>
      </c>
      <c r="N2">
        <f>'India Data'!T15</f>
        <v>5.3151554066130681E-2</v>
      </c>
      <c r="O2">
        <f>'India Data'!U15</f>
        <v>6.3833622478251154E-2</v>
      </c>
      <c r="P2">
        <f>'India Data'!V15</f>
        <v>7.4999999999999997E-2</v>
      </c>
      <c r="Q2">
        <f>'India Data'!W15</f>
        <v>8.6166377521748855E-2</v>
      </c>
      <c r="R2">
        <f>'India Data'!X15</f>
        <v>9.6848445933869307E-2</v>
      </c>
      <c r="S2">
        <f>'India Data'!Y15</f>
        <v>0.10664242539375059</v>
      </c>
      <c r="T2">
        <f>'India Data'!Z15</f>
        <v>0.11527871752485264</v>
      </c>
      <c r="U2">
        <f>'India Data'!AA15</f>
        <v>0.12263617142904654</v>
      </c>
      <c r="V2">
        <f>'India Data'!AB15</f>
        <v>0.12872234026492685</v>
      </c>
      <c r="W2">
        <f>'India Data'!AC15</f>
        <v>0.13363547682065807</v>
      </c>
      <c r="X2">
        <f>'India Data'!AD15</f>
        <v>0.13752409552591163</v>
      </c>
      <c r="Y2">
        <f>'India Data'!AE15</f>
        <v>0.14055399659145051</v>
      </c>
      <c r="Z2">
        <f>'India Data'!AF15</f>
        <v>0.14288611902336498</v>
      </c>
      <c r="AA2">
        <f>'India Data'!AG15</f>
        <v>0.14466432160910458</v>
      </c>
      <c r="AB2">
        <f>'India Data'!AH15</f>
        <v>0.1460104509634701</v>
      </c>
      <c r="AC2">
        <f>'India Data'!AI15</f>
        <v>0.14702395413988836</v>
      </c>
      <c r="AD2">
        <f>'India Data'!AJ15</f>
        <v>0.14778389524600904</v>
      </c>
      <c r="AE2">
        <f>'India Data'!AK15</f>
        <v>0.14835195860541103</v>
      </c>
      <c r="AF2">
        <f>'India Data'!AL15</f>
        <v>0.14877561432702602</v>
      </c>
      <c r="AG2">
        <f>'India Data'!AM15</f>
        <v>0.14909102977626237</v>
      </c>
      <c r="AH2">
        <f>'India Data'!AN15</f>
        <v>0.14932555902585881</v>
      </c>
      <c r="AI2">
        <f>'India Data'!AO15</f>
        <v>0.14949977890388799</v>
      </c>
    </row>
    <row r="3" spans="1:35" x14ac:dyDescent="0.25">
      <c r="A3" s="31" t="s">
        <v>3</v>
      </c>
      <c r="B3">
        <f>'India Data'!H16</f>
        <v>2.6163522012578631E-2</v>
      </c>
      <c r="C3">
        <f>'India Data'!I16</f>
        <v>2.5778764335922966E-2</v>
      </c>
      <c r="D3">
        <f>'India Data'!J16</f>
        <v>2.5394006659267387E-2</v>
      </c>
      <c r="E3">
        <f>'India Data'!K16</f>
        <v>2.5009248982611809E-2</v>
      </c>
      <c r="F3">
        <f>'India Data'!L16</f>
        <v>2.4624491305956231E-2</v>
      </c>
      <c r="G3">
        <f>'India Data'!M16</f>
        <v>2.4239733629300764E-2</v>
      </c>
      <c r="H3">
        <f>'India Data'!N16</f>
        <v>2.3854975952645185E-2</v>
      </c>
      <c r="I3">
        <f>'India Data'!O16</f>
        <v>2.3470218275989607E-2</v>
      </c>
      <c r="J3">
        <f>'India Data'!P16</f>
        <v>2.3085460599334029E-2</v>
      </c>
      <c r="K3">
        <f>'India Data'!Q16</f>
        <v>2.2700702922678451E-2</v>
      </c>
      <c r="L3">
        <f>'India Data'!R16</f>
        <v>2.2315945246022872E-2</v>
      </c>
      <c r="M3">
        <f>'India Data'!S16</f>
        <v>2.1931187569367294E-2</v>
      </c>
      <c r="N3">
        <f>'India Data'!T16</f>
        <v>2.1546429892711716E-2</v>
      </c>
      <c r="O3">
        <f>'India Data'!U16</f>
        <v>2.1161672216056138E-2</v>
      </c>
      <c r="P3">
        <f>'India Data'!V16</f>
        <v>2.0776914539400559E-2</v>
      </c>
      <c r="Q3">
        <f>'India Data'!W16</f>
        <v>2.0392156862744981E-2</v>
      </c>
      <c r="R3">
        <f>'India Data'!X16</f>
        <v>2.0007399186089514E-2</v>
      </c>
      <c r="S3">
        <f>'India Data'!Y16</f>
        <v>1.9622641509433936E-2</v>
      </c>
      <c r="T3">
        <f>'India Data'!Z16</f>
        <v>1.9237883832778357E-2</v>
      </c>
      <c r="U3">
        <f>'India Data'!AA16</f>
        <v>1.8853126156122779E-2</v>
      </c>
      <c r="V3">
        <f>'India Data'!AB16</f>
        <v>1.8468368479467201E-2</v>
      </c>
      <c r="W3">
        <f>'India Data'!AC16</f>
        <v>1.8083610802811623E-2</v>
      </c>
      <c r="X3">
        <f>'India Data'!AD16</f>
        <v>1.7698853126156044E-2</v>
      </c>
      <c r="Y3">
        <f>'India Data'!AE16</f>
        <v>1.7314095449500466E-2</v>
      </c>
      <c r="Z3">
        <f>'India Data'!AF16</f>
        <v>1.6929337772844888E-2</v>
      </c>
      <c r="AA3">
        <f>'India Data'!AG16</f>
        <v>1.654458009618931E-2</v>
      </c>
      <c r="AB3">
        <f>'India Data'!AH16</f>
        <v>1.6159822419533731E-2</v>
      </c>
      <c r="AC3">
        <f>'India Data'!AI16</f>
        <v>1.5775064742878264E-2</v>
      </c>
      <c r="AD3">
        <f>'India Data'!AJ16</f>
        <v>1.5390307066222686E-2</v>
      </c>
      <c r="AE3">
        <f>'India Data'!AK16</f>
        <v>1.5005549389567108E-2</v>
      </c>
      <c r="AF3">
        <f>'India Data'!AL16</f>
        <v>1.4620791712911529E-2</v>
      </c>
      <c r="AG3">
        <f>'India Data'!AM16</f>
        <v>1.4236034036255951E-2</v>
      </c>
      <c r="AH3">
        <f>'India Data'!AN16</f>
        <v>1.3851276359600373E-2</v>
      </c>
      <c r="AI3">
        <f>'India Data'!AO16</f>
        <v>1.3466518682944795E-2</v>
      </c>
    </row>
    <row r="4" spans="1:35" x14ac:dyDescent="0.25">
      <c r="A4" s="31" t="s">
        <v>4</v>
      </c>
      <c r="B4">
        <f>'India Data'!H17</f>
        <v>0</v>
      </c>
      <c r="C4">
        <f>'India Data'!I17</f>
        <v>0</v>
      </c>
      <c r="D4">
        <f>'India Data'!J17</f>
        <v>0</v>
      </c>
      <c r="E4">
        <f>'India Data'!K17</f>
        <v>0</v>
      </c>
      <c r="F4">
        <f>'India Data'!L17</f>
        <v>0</v>
      </c>
      <c r="G4">
        <f>'India Data'!M17</f>
        <v>0</v>
      </c>
      <c r="H4">
        <f>'India Data'!N17</f>
        <v>0</v>
      </c>
      <c r="I4">
        <f>'India Data'!O17</f>
        <v>0</v>
      </c>
      <c r="J4">
        <f>'India Data'!P17</f>
        <v>0</v>
      </c>
      <c r="K4">
        <f>'India Data'!Q17</f>
        <v>0</v>
      </c>
      <c r="L4">
        <f>'India Data'!R17</f>
        <v>0</v>
      </c>
      <c r="M4">
        <f>'India Data'!S17</f>
        <v>0</v>
      </c>
      <c r="N4">
        <f>'India Data'!T17</f>
        <v>0</v>
      </c>
      <c r="O4">
        <f>'India Data'!U17</f>
        <v>0</v>
      </c>
      <c r="P4">
        <f>'India Data'!V17</f>
        <v>0</v>
      </c>
      <c r="Q4">
        <f>'India Data'!W17</f>
        <v>0</v>
      </c>
      <c r="R4">
        <f>'India Data'!X17</f>
        <v>0</v>
      </c>
      <c r="S4">
        <f>'India Data'!Y17</f>
        <v>0</v>
      </c>
      <c r="T4">
        <f>'India Data'!Z17</f>
        <v>0</v>
      </c>
      <c r="U4">
        <f>'India Data'!AA17</f>
        <v>0</v>
      </c>
      <c r="V4">
        <f>'India Data'!AB17</f>
        <v>0</v>
      </c>
      <c r="W4">
        <f>'India Data'!AC17</f>
        <v>0</v>
      </c>
      <c r="X4">
        <f>'India Data'!AD17</f>
        <v>0</v>
      </c>
      <c r="Y4">
        <f>'India Data'!AE17</f>
        <v>0</v>
      </c>
      <c r="Z4">
        <f>'India Data'!AF17</f>
        <v>0</v>
      </c>
      <c r="AA4">
        <f>'India Data'!AG17</f>
        <v>0</v>
      </c>
      <c r="AB4">
        <f>'India Data'!AH17</f>
        <v>0</v>
      </c>
      <c r="AC4">
        <f>'India Data'!AI17</f>
        <v>0</v>
      </c>
      <c r="AD4">
        <f>'India Data'!AJ17</f>
        <v>0</v>
      </c>
      <c r="AE4">
        <f>'India Data'!AK17</f>
        <v>0</v>
      </c>
      <c r="AF4">
        <f>'India Data'!AL17</f>
        <v>0</v>
      </c>
      <c r="AG4">
        <f>'India Data'!AM17</f>
        <v>0</v>
      </c>
      <c r="AH4">
        <f>'India Data'!AN17</f>
        <v>0</v>
      </c>
      <c r="AI4">
        <f>'India Data'!AO17</f>
        <v>0</v>
      </c>
    </row>
    <row r="5" spans="1:35" x14ac:dyDescent="0.25">
      <c r="A5" s="31" t="s">
        <v>5</v>
      </c>
      <c r="B5">
        <f>'India Data'!H18</f>
        <v>1</v>
      </c>
      <c r="C5">
        <f>'India Data'!I18</f>
        <v>1</v>
      </c>
      <c r="D5">
        <f>'India Data'!J18</f>
        <v>1</v>
      </c>
      <c r="E5">
        <f>'India Data'!K18</f>
        <v>1</v>
      </c>
      <c r="F5">
        <f>'India Data'!L18</f>
        <v>1</v>
      </c>
      <c r="G5">
        <f>'India Data'!M18</f>
        <v>1</v>
      </c>
      <c r="H5">
        <f>'India Data'!N18</f>
        <v>1</v>
      </c>
      <c r="I5">
        <f>'India Data'!O18</f>
        <v>1</v>
      </c>
      <c r="J5">
        <f>'India Data'!P18</f>
        <v>1</v>
      </c>
      <c r="K5">
        <f>'India Data'!Q18</f>
        <v>1</v>
      </c>
      <c r="L5">
        <f>'India Data'!R18</f>
        <v>1</v>
      </c>
      <c r="M5">
        <f>'India Data'!S18</f>
        <v>1</v>
      </c>
      <c r="N5">
        <f>'India Data'!T18</f>
        <v>1</v>
      </c>
      <c r="O5">
        <f>'India Data'!U18</f>
        <v>1</v>
      </c>
      <c r="P5">
        <f>'India Data'!V18</f>
        <v>1</v>
      </c>
      <c r="Q5">
        <f>'India Data'!W18</f>
        <v>1</v>
      </c>
      <c r="R5">
        <f>'India Data'!X18</f>
        <v>1</v>
      </c>
      <c r="S5">
        <f>'India Data'!Y18</f>
        <v>1</v>
      </c>
      <c r="T5">
        <f>'India Data'!Z18</f>
        <v>1</v>
      </c>
      <c r="U5">
        <f>'India Data'!AA18</f>
        <v>1</v>
      </c>
      <c r="V5">
        <f>'India Data'!AB18</f>
        <v>1</v>
      </c>
      <c r="W5">
        <f>'India Data'!AC18</f>
        <v>1</v>
      </c>
      <c r="X5">
        <f>'India Data'!AD18</f>
        <v>1</v>
      </c>
      <c r="Y5">
        <f>'India Data'!AE18</f>
        <v>1</v>
      </c>
      <c r="Z5">
        <f>'India Data'!AF18</f>
        <v>1</v>
      </c>
      <c r="AA5">
        <f>'India Data'!AG18</f>
        <v>1</v>
      </c>
      <c r="AB5">
        <f>'India Data'!AH18</f>
        <v>1</v>
      </c>
      <c r="AC5">
        <f>'India Data'!AI18</f>
        <v>1</v>
      </c>
      <c r="AD5">
        <f>'India Data'!AJ18</f>
        <v>1</v>
      </c>
      <c r="AE5">
        <f>'India Data'!AK18</f>
        <v>1</v>
      </c>
      <c r="AF5">
        <f>'India Data'!AL18</f>
        <v>1</v>
      </c>
      <c r="AG5">
        <f>'India Data'!AM18</f>
        <v>1</v>
      </c>
      <c r="AH5">
        <f>'India Data'!AN18</f>
        <v>1</v>
      </c>
      <c r="AI5">
        <f>'India Data'!AO18</f>
        <v>1</v>
      </c>
    </row>
    <row r="6" spans="1:35" x14ac:dyDescent="0.25">
      <c r="A6" s="31" t="s">
        <v>6</v>
      </c>
      <c r="B6">
        <f>'India Data'!H19</f>
        <v>0</v>
      </c>
      <c r="C6">
        <f>'India Data'!I19</f>
        <v>0</v>
      </c>
      <c r="D6">
        <f>'India Data'!J19</f>
        <v>0</v>
      </c>
      <c r="E6">
        <f>'India Data'!K19</f>
        <v>0</v>
      </c>
      <c r="F6">
        <f>'India Data'!L19</f>
        <v>0</v>
      </c>
      <c r="G6">
        <f>'India Data'!M19</f>
        <v>0</v>
      </c>
      <c r="H6">
        <f>'India Data'!N19</f>
        <v>0</v>
      </c>
      <c r="I6">
        <f>'India Data'!O19</f>
        <v>0</v>
      </c>
      <c r="J6">
        <f>'India Data'!P19</f>
        <v>0</v>
      </c>
      <c r="K6">
        <f>'India Data'!Q19</f>
        <v>0</v>
      </c>
      <c r="L6">
        <f>'India Data'!R19</f>
        <v>0</v>
      </c>
      <c r="M6">
        <f>'India Data'!S19</f>
        <v>0</v>
      </c>
      <c r="N6">
        <f>'India Data'!T19</f>
        <v>0</v>
      </c>
      <c r="O6">
        <f>'India Data'!U19</f>
        <v>0</v>
      </c>
      <c r="P6">
        <f>'India Data'!V19</f>
        <v>0</v>
      </c>
      <c r="Q6">
        <f>'India Data'!W19</f>
        <v>0</v>
      </c>
      <c r="R6">
        <f>'India Data'!X19</f>
        <v>0</v>
      </c>
      <c r="S6">
        <f>'India Data'!Y19</f>
        <v>0</v>
      </c>
      <c r="T6">
        <f>'India Data'!Z19</f>
        <v>0</v>
      </c>
      <c r="U6">
        <f>'India Data'!AA19</f>
        <v>0</v>
      </c>
      <c r="V6">
        <f>'India Data'!AB19</f>
        <v>0</v>
      </c>
      <c r="W6">
        <f>'India Data'!AC19</f>
        <v>0</v>
      </c>
      <c r="X6">
        <f>'India Data'!AD19</f>
        <v>0</v>
      </c>
      <c r="Y6">
        <f>'India Data'!AE19</f>
        <v>0</v>
      </c>
      <c r="Z6">
        <f>'India Data'!AF19</f>
        <v>0</v>
      </c>
      <c r="AA6">
        <f>'India Data'!AG19</f>
        <v>0</v>
      </c>
      <c r="AB6">
        <f>'India Data'!AH19</f>
        <v>0</v>
      </c>
      <c r="AC6">
        <f>'India Data'!AI19</f>
        <v>0</v>
      </c>
      <c r="AD6">
        <f>'India Data'!AJ19</f>
        <v>0</v>
      </c>
      <c r="AE6">
        <f>'India Data'!AK19</f>
        <v>0</v>
      </c>
      <c r="AF6">
        <f>'India Data'!AL19</f>
        <v>0</v>
      </c>
      <c r="AG6">
        <f>'India Data'!AM19</f>
        <v>0</v>
      </c>
      <c r="AH6">
        <f>'India Data'!AN19</f>
        <v>0</v>
      </c>
      <c r="AI6">
        <f>'India Data'!AO19</f>
        <v>0</v>
      </c>
    </row>
    <row r="7" spans="1:35" x14ac:dyDescent="0.25">
      <c r="A7" s="31" t="s">
        <v>63</v>
      </c>
      <c r="B7">
        <f>'India Data'!H20</f>
        <v>0</v>
      </c>
      <c r="C7">
        <f>'India Data'!I20</f>
        <v>0</v>
      </c>
      <c r="D7">
        <f>'India Data'!J20</f>
        <v>0</v>
      </c>
      <c r="E7">
        <f>'India Data'!K20</f>
        <v>0</v>
      </c>
      <c r="F7">
        <f>'India Data'!L20</f>
        <v>0</v>
      </c>
      <c r="G7">
        <f>'India Data'!M20</f>
        <v>0</v>
      </c>
      <c r="H7">
        <f>'India Data'!N20</f>
        <v>0</v>
      </c>
      <c r="I7">
        <f>'India Data'!O20</f>
        <v>0</v>
      </c>
      <c r="J7">
        <f>'India Data'!P20</f>
        <v>0</v>
      </c>
      <c r="K7">
        <f>'India Data'!Q20</f>
        <v>0</v>
      </c>
      <c r="L7">
        <f>'India Data'!R20</f>
        <v>0</v>
      </c>
      <c r="M7">
        <f>'India Data'!S20</f>
        <v>0</v>
      </c>
      <c r="N7">
        <f>'India Data'!T20</f>
        <v>0</v>
      </c>
      <c r="O7">
        <f>'India Data'!U20</f>
        <v>0</v>
      </c>
      <c r="P7">
        <f>'India Data'!V20</f>
        <v>0</v>
      </c>
      <c r="Q7">
        <f>'India Data'!W20</f>
        <v>0</v>
      </c>
      <c r="R7">
        <f>'India Data'!X20</f>
        <v>0</v>
      </c>
      <c r="S7">
        <f>'India Data'!Y20</f>
        <v>0</v>
      </c>
      <c r="T7">
        <f>'India Data'!Z20</f>
        <v>0</v>
      </c>
      <c r="U7">
        <f>'India Data'!AA20</f>
        <v>0</v>
      </c>
      <c r="V7">
        <f>'India Data'!AB20</f>
        <v>0</v>
      </c>
      <c r="W7">
        <f>'India Data'!AC20</f>
        <v>0</v>
      </c>
      <c r="X7">
        <f>'India Data'!AD20</f>
        <v>0</v>
      </c>
      <c r="Y7">
        <f>'India Data'!AE20</f>
        <v>0</v>
      </c>
      <c r="Z7">
        <f>'India Data'!AF20</f>
        <v>0</v>
      </c>
      <c r="AA7">
        <f>'India Data'!AG20</f>
        <v>0</v>
      </c>
      <c r="AB7">
        <f>'India Data'!AH20</f>
        <v>0</v>
      </c>
      <c r="AC7">
        <f>'India Data'!AI20</f>
        <v>0</v>
      </c>
      <c r="AD7">
        <f>'India Data'!AJ20</f>
        <v>0</v>
      </c>
      <c r="AE7">
        <f>'India Data'!AK20</f>
        <v>0</v>
      </c>
      <c r="AF7">
        <f>'India Data'!AL20</f>
        <v>0</v>
      </c>
      <c r="AG7">
        <f>'India Data'!AM20</f>
        <v>0</v>
      </c>
      <c r="AH7">
        <f>'India Data'!AN20</f>
        <v>0</v>
      </c>
      <c r="AI7">
        <f>'India Data'!AO20</f>
        <v>0</v>
      </c>
    </row>
    <row r="8" spans="1:35" x14ac:dyDescent="0.25">
      <c r="A8" s="31" t="s">
        <v>64</v>
      </c>
      <c r="B8">
        <f>'India Data'!H21</f>
        <v>0</v>
      </c>
      <c r="C8">
        <f>'India Data'!I21</f>
        <v>0</v>
      </c>
      <c r="D8">
        <f>'India Data'!J21</f>
        <v>0</v>
      </c>
      <c r="E8">
        <f>'India Data'!K21</f>
        <v>0</v>
      </c>
      <c r="F8">
        <f>'India Data'!L21</f>
        <v>0</v>
      </c>
      <c r="G8">
        <f>'India Data'!M21</f>
        <v>0</v>
      </c>
      <c r="H8">
        <f>'India Data'!N21</f>
        <v>0</v>
      </c>
      <c r="I8">
        <f>'India Data'!O21</f>
        <v>0</v>
      </c>
      <c r="J8">
        <f>'India Data'!P21</f>
        <v>0</v>
      </c>
      <c r="K8">
        <f>'India Data'!Q21</f>
        <v>0</v>
      </c>
      <c r="L8">
        <f>'India Data'!R21</f>
        <v>0</v>
      </c>
      <c r="M8">
        <f>'India Data'!S21</f>
        <v>0</v>
      </c>
      <c r="N8">
        <f>'India Data'!T21</f>
        <v>0</v>
      </c>
      <c r="O8">
        <f>'India Data'!U21</f>
        <v>0</v>
      </c>
      <c r="P8">
        <f>'India Data'!V21</f>
        <v>0</v>
      </c>
      <c r="Q8">
        <f>'India Data'!W21</f>
        <v>0</v>
      </c>
      <c r="R8">
        <f>'India Data'!X21</f>
        <v>0</v>
      </c>
      <c r="S8">
        <f>'India Data'!Y21</f>
        <v>0</v>
      </c>
      <c r="T8">
        <f>'India Data'!Z21</f>
        <v>0</v>
      </c>
      <c r="U8">
        <f>'India Data'!AA21</f>
        <v>0</v>
      </c>
      <c r="V8">
        <f>'India Data'!AB21</f>
        <v>0</v>
      </c>
      <c r="W8">
        <f>'India Data'!AC21</f>
        <v>0</v>
      </c>
      <c r="X8">
        <f>'India Data'!AD21</f>
        <v>0</v>
      </c>
      <c r="Y8">
        <f>'India Data'!AE21</f>
        <v>0</v>
      </c>
      <c r="Z8">
        <f>'India Data'!AF21</f>
        <v>0</v>
      </c>
      <c r="AA8">
        <f>'India Data'!AG21</f>
        <v>0</v>
      </c>
      <c r="AB8">
        <f>'India Data'!AH21</f>
        <v>0</v>
      </c>
      <c r="AC8">
        <f>'India Data'!AI21</f>
        <v>0</v>
      </c>
      <c r="AD8">
        <f>'India Data'!AJ21</f>
        <v>0</v>
      </c>
      <c r="AE8">
        <f>'India Data'!AK21</f>
        <v>0</v>
      </c>
      <c r="AF8">
        <f>'India Data'!AL21</f>
        <v>0</v>
      </c>
      <c r="AG8">
        <f>'India Data'!AM21</f>
        <v>0</v>
      </c>
      <c r="AH8">
        <f>'India Data'!AN21</f>
        <v>0</v>
      </c>
      <c r="AI8">
        <f>'India Data'!AO21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8"/>
  <sheetViews>
    <sheetView workbookViewId="0">
      <selection activeCell="B3" sqref="B3"/>
    </sheetView>
  </sheetViews>
  <sheetFormatPr defaultRowHeight="15" x14ac:dyDescent="0.25"/>
  <cols>
    <col min="1" max="1" width="24.42578125" customWidth="1"/>
  </cols>
  <sheetData>
    <row r="1" spans="1:35" ht="45" x14ac:dyDescent="0.2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31" t="s">
        <v>2</v>
      </c>
      <c r="B2">
        <f>'India Data'!H22</f>
        <v>4.2807815332095893E-3</v>
      </c>
      <c r="C2">
        <f>'India Data'!I22</f>
        <v>1.6100032959256425E-2</v>
      </c>
      <c r="D2">
        <f>'India Data'!J22</f>
        <v>2.0125121760386368E-2</v>
      </c>
      <c r="E2">
        <f>'India Data'!K22</f>
        <v>2.5471222606638692E-2</v>
      </c>
      <c r="F2">
        <f>'India Data'!L22</f>
        <v>3.2533285637654792E-2</v>
      </c>
      <c r="G2">
        <f>'India Data'!M22</f>
        <v>4.1795219987714474E-2</v>
      </c>
      <c r="H2">
        <f>'India Data'!N22</f>
        <v>5.3828355286344588E-2</v>
      </c>
      <c r="I2">
        <f>'India Data'!O22</f>
        <v>6.9271854593071294E-2</v>
      </c>
      <c r="J2">
        <f>'India Data'!P22</f>
        <v>8.8784187054410157E-2</v>
      </c>
      <c r="K2">
        <f>'India Data'!Q22</f>
        <v>0.11295517200352706</v>
      </c>
      <c r="L2">
        <f>'India Data'!R22</f>
        <v>0.14217501660160592</v>
      </c>
      <c r="M2">
        <f>'India Data'!S22</f>
        <v>0.1764737179268793</v>
      </c>
      <c r="N2">
        <f>'India Data'!T22</f>
        <v>0.21537012985701443</v>
      </c>
      <c r="O2">
        <f>'India Data'!U22</f>
        <v>0.25779355283086242</v>
      </c>
      <c r="P2">
        <f>'India Data'!V22</f>
        <v>0.30214039076660482</v>
      </c>
      <c r="Q2">
        <f>'India Data'!W22</f>
        <v>0.34648722870234722</v>
      </c>
      <c r="R2">
        <f>'India Data'!X22</f>
        <v>0.38891065167619515</v>
      </c>
      <c r="S2">
        <f>'India Data'!Y22</f>
        <v>0.42780706360633031</v>
      </c>
      <c r="T2">
        <f>'India Data'!Z22</f>
        <v>0.46210576493160366</v>
      </c>
      <c r="U2">
        <f>'India Data'!AA22</f>
        <v>0.49132560952968252</v>
      </c>
      <c r="V2">
        <f>'India Data'!AB22</f>
        <v>0.51549659447879947</v>
      </c>
      <c r="W2">
        <f>'India Data'!AC22</f>
        <v>0.53500892694013824</v>
      </c>
      <c r="X2">
        <f>'India Data'!AD22</f>
        <v>0.55045242624686497</v>
      </c>
      <c r="Y2">
        <f>'India Data'!AE22</f>
        <v>0.56248556154549512</v>
      </c>
      <c r="Z2">
        <f>'India Data'!AF22</f>
        <v>0.57174749589555485</v>
      </c>
      <c r="AA2">
        <f>'India Data'!AG22</f>
        <v>0.57880955892657093</v>
      </c>
      <c r="AB2">
        <f>'India Data'!AH22</f>
        <v>0.58415565977282313</v>
      </c>
      <c r="AC2">
        <f>'India Data'!AI22</f>
        <v>0.58818074857395319</v>
      </c>
      <c r="AD2">
        <f>'India Data'!AJ22</f>
        <v>0.59119882538607982</v>
      </c>
      <c r="AE2">
        <f>'India Data'!AK22</f>
        <v>0.59345486712276352</v>
      </c>
      <c r="AF2">
        <f>'India Data'!AL22</f>
        <v>0.59513739949195998</v>
      </c>
      <c r="AG2">
        <f>'India Data'!AM22</f>
        <v>0.5963900597913695</v>
      </c>
      <c r="AH2">
        <f>'India Data'!AN22</f>
        <v>0.59732148366655091</v>
      </c>
      <c r="AI2">
        <f>'India Data'!AO22</f>
        <v>0.5980133911970904</v>
      </c>
    </row>
    <row r="3" spans="1:35" x14ac:dyDescent="0.25">
      <c r="A3" s="31" t="s">
        <v>3</v>
      </c>
      <c r="B3">
        <f>'India Data'!H23</f>
        <v>1.3580935815203433E-2</v>
      </c>
      <c r="C3">
        <f>'India Data'!I23</f>
        <v>1.3381216170862187E-2</v>
      </c>
      <c r="D3">
        <f>'India Data'!J23</f>
        <v>1.3181496526520953E-2</v>
      </c>
      <c r="E3">
        <f>'India Data'!K23</f>
        <v>1.2981776882179719E-2</v>
      </c>
      <c r="F3">
        <f>'India Data'!L23</f>
        <v>1.2782057237838484E-2</v>
      </c>
      <c r="G3">
        <f>'India Data'!M23</f>
        <v>1.2582337593497306E-2</v>
      </c>
      <c r="H3">
        <f>'India Data'!N23</f>
        <v>1.2382617949156072E-2</v>
      </c>
      <c r="I3">
        <f>'India Data'!O23</f>
        <v>1.2182898304814838E-2</v>
      </c>
      <c r="J3">
        <f>'India Data'!P23</f>
        <v>1.1983178660473603E-2</v>
      </c>
      <c r="K3">
        <f>'India Data'!Q23</f>
        <v>1.1783459016132369E-2</v>
      </c>
      <c r="L3">
        <f>'India Data'!R23</f>
        <v>1.1583739371791135E-2</v>
      </c>
      <c r="M3">
        <f>'India Data'!S23</f>
        <v>1.1384019727449901E-2</v>
      </c>
      <c r="N3">
        <f>'India Data'!T23</f>
        <v>1.1184300083108667E-2</v>
      </c>
      <c r="O3">
        <f>'India Data'!U23</f>
        <v>1.0984580438767488E-2</v>
      </c>
      <c r="P3">
        <f>'India Data'!V23</f>
        <v>1.0784860794426254E-2</v>
      </c>
      <c r="Q3">
        <f>'India Data'!W23</f>
        <v>1.058514115008502E-2</v>
      </c>
      <c r="R3">
        <f>'India Data'!X23</f>
        <v>1.0385421505743786E-2</v>
      </c>
      <c r="S3">
        <f>'India Data'!Y23</f>
        <v>1.0185701861402552E-2</v>
      </c>
      <c r="T3">
        <f>'India Data'!Z23</f>
        <v>9.9859822170613177E-3</v>
      </c>
      <c r="U3">
        <f>'India Data'!AA23</f>
        <v>9.7862625727200836E-3</v>
      </c>
      <c r="V3">
        <f>'India Data'!AB23</f>
        <v>9.5865429283788495E-3</v>
      </c>
      <c r="W3">
        <f>'India Data'!AC23</f>
        <v>9.3868232840376709E-3</v>
      </c>
      <c r="X3">
        <f>'India Data'!AD23</f>
        <v>9.1871036396964367E-3</v>
      </c>
      <c r="Y3">
        <f>'India Data'!AE23</f>
        <v>8.9873839953552026E-3</v>
      </c>
      <c r="Z3">
        <f>'India Data'!AF23</f>
        <v>8.7876643510139685E-3</v>
      </c>
      <c r="AA3">
        <f>'India Data'!AG23</f>
        <v>8.5879447066727344E-3</v>
      </c>
      <c r="AB3">
        <f>'India Data'!AH23</f>
        <v>8.3882250623315002E-3</v>
      </c>
      <c r="AC3">
        <f>'India Data'!AI23</f>
        <v>8.1885054179902661E-3</v>
      </c>
      <c r="AD3">
        <f>'India Data'!AJ23</f>
        <v>7.988785773649032E-3</v>
      </c>
      <c r="AE3">
        <f>'India Data'!AK23</f>
        <v>7.7890661293078534E-3</v>
      </c>
      <c r="AF3">
        <f>'India Data'!AL23</f>
        <v>7.5893464849666192E-3</v>
      </c>
      <c r="AG3">
        <f>'India Data'!AM23</f>
        <v>7.3896268406253851E-3</v>
      </c>
      <c r="AH3">
        <f>'India Data'!AN23</f>
        <v>7.189907196284151E-3</v>
      </c>
      <c r="AI3">
        <f>'India Data'!AO23</f>
        <v>6.9901875519429169E-3</v>
      </c>
    </row>
    <row r="4" spans="1:35" x14ac:dyDescent="0.25">
      <c r="A4" s="31" t="s">
        <v>4</v>
      </c>
      <c r="B4">
        <f>'India Data'!H24</f>
        <v>0</v>
      </c>
      <c r="C4">
        <f>'India Data'!I24</f>
        <v>0</v>
      </c>
      <c r="D4">
        <f>'India Data'!J24</f>
        <v>0</v>
      </c>
      <c r="E4">
        <f>'India Data'!K24</f>
        <v>0</v>
      </c>
      <c r="F4">
        <f>'India Data'!L24</f>
        <v>0</v>
      </c>
      <c r="G4">
        <f>'India Data'!M24</f>
        <v>0</v>
      </c>
      <c r="H4">
        <f>'India Data'!N24</f>
        <v>0</v>
      </c>
      <c r="I4">
        <f>'India Data'!O24</f>
        <v>0</v>
      </c>
      <c r="J4">
        <f>'India Data'!P24</f>
        <v>0</v>
      </c>
      <c r="K4">
        <f>'India Data'!Q24</f>
        <v>0</v>
      </c>
      <c r="L4">
        <f>'India Data'!R24</f>
        <v>0</v>
      </c>
      <c r="M4">
        <f>'India Data'!S24</f>
        <v>0</v>
      </c>
      <c r="N4">
        <f>'India Data'!T24</f>
        <v>0</v>
      </c>
      <c r="O4">
        <f>'India Data'!U24</f>
        <v>0</v>
      </c>
      <c r="P4">
        <f>'India Data'!V24</f>
        <v>0</v>
      </c>
      <c r="Q4">
        <f>'India Data'!W24</f>
        <v>0</v>
      </c>
      <c r="R4">
        <f>'India Data'!X24</f>
        <v>0</v>
      </c>
      <c r="S4">
        <f>'India Data'!Y24</f>
        <v>0</v>
      </c>
      <c r="T4">
        <f>'India Data'!Z24</f>
        <v>0</v>
      </c>
      <c r="U4">
        <f>'India Data'!AA24</f>
        <v>0</v>
      </c>
      <c r="V4">
        <f>'India Data'!AB24</f>
        <v>0</v>
      </c>
      <c r="W4">
        <f>'India Data'!AC24</f>
        <v>0</v>
      </c>
      <c r="X4">
        <f>'India Data'!AD24</f>
        <v>0</v>
      </c>
      <c r="Y4">
        <f>'India Data'!AE24</f>
        <v>0</v>
      </c>
      <c r="Z4">
        <f>'India Data'!AF24</f>
        <v>0</v>
      </c>
      <c r="AA4">
        <f>'India Data'!AG24</f>
        <v>0</v>
      </c>
      <c r="AB4">
        <f>'India Data'!AH24</f>
        <v>0</v>
      </c>
      <c r="AC4">
        <f>'India Data'!AI24</f>
        <v>0</v>
      </c>
      <c r="AD4">
        <f>'India Data'!AJ24</f>
        <v>0</v>
      </c>
      <c r="AE4">
        <f>'India Data'!AK24</f>
        <v>0</v>
      </c>
      <c r="AF4">
        <f>'India Data'!AL24</f>
        <v>0</v>
      </c>
      <c r="AG4">
        <f>'India Data'!AM24</f>
        <v>0</v>
      </c>
      <c r="AH4">
        <f>'India Data'!AN24</f>
        <v>0</v>
      </c>
      <c r="AI4">
        <f>'India Data'!AO24</f>
        <v>0</v>
      </c>
    </row>
    <row r="5" spans="1:35" x14ac:dyDescent="0.25">
      <c r="A5" s="31" t="s">
        <v>5</v>
      </c>
      <c r="B5">
        <f>'India Data'!H25</f>
        <v>0.98213828265158698</v>
      </c>
      <c r="C5">
        <f>'India Data'!I25</f>
        <v>0.98266362727948131</v>
      </c>
      <c r="D5">
        <f>'India Data'!J25</f>
        <v>0.98318897190737586</v>
      </c>
      <c r="E5">
        <f>'India Data'!K25</f>
        <v>0.98371431653527042</v>
      </c>
      <c r="F5">
        <f>'India Data'!L25</f>
        <v>0.98423966116316497</v>
      </c>
      <c r="G5">
        <f>'India Data'!M25</f>
        <v>0.9847650057910593</v>
      </c>
      <c r="H5">
        <f>'India Data'!N25</f>
        <v>0.98529035041895385</v>
      </c>
      <c r="I5">
        <f>'India Data'!O25</f>
        <v>0.98581569504684841</v>
      </c>
      <c r="J5">
        <f>'India Data'!P25</f>
        <v>0.98634103967474296</v>
      </c>
      <c r="K5">
        <f>'India Data'!Q25</f>
        <v>0.98686638430263729</v>
      </c>
      <c r="L5">
        <f>'India Data'!R25</f>
        <v>0.98739172893053184</v>
      </c>
      <c r="M5">
        <f>'India Data'!S25</f>
        <v>0.9879170735584264</v>
      </c>
      <c r="N5">
        <f>'India Data'!T25</f>
        <v>0.98844241818632095</v>
      </c>
      <c r="O5">
        <f>'India Data'!U25</f>
        <v>0.98896776281421528</v>
      </c>
      <c r="P5">
        <f>'India Data'!V25</f>
        <v>0.98949310744210983</v>
      </c>
      <c r="Q5">
        <f>'India Data'!W25</f>
        <v>0.99001845207000438</v>
      </c>
      <c r="R5">
        <f>'India Data'!X25</f>
        <v>0.99054379669789894</v>
      </c>
      <c r="S5">
        <f>'India Data'!Y25</f>
        <v>0.99106914132579349</v>
      </c>
      <c r="T5">
        <f>'India Data'!Z25</f>
        <v>0.99159448595368782</v>
      </c>
      <c r="U5">
        <f>'India Data'!AA25</f>
        <v>0.99211983058158237</v>
      </c>
      <c r="V5">
        <f>'India Data'!AB25</f>
        <v>0.99264517520947693</v>
      </c>
      <c r="W5">
        <f>'India Data'!AC25</f>
        <v>0.99317051983737148</v>
      </c>
      <c r="X5">
        <f>'India Data'!AD25</f>
        <v>0.99369586446526581</v>
      </c>
      <c r="Y5">
        <f>'India Data'!AE25</f>
        <v>0.99422120909316036</v>
      </c>
      <c r="Z5">
        <f>'India Data'!AF25</f>
        <v>0.99474655372105492</v>
      </c>
      <c r="AA5">
        <f>'India Data'!AG25</f>
        <v>0.99527189834894947</v>
      </c>
      <c r="AB5">
        <f>'India Data'!AH25</f>
        <v>0.9957972429768438</v>
      </c>
      <c r="AC5">
        <f>'India Data'!AI25</f>
        <v>0.99632258760473835</v>
      </c>
      <c r="AD5">
        <f>'India Data'!AJ25</f>
        <v>0.99684793223263291</v>
      </c>
      <c r="AE5">
        <f>'India Data'!AK25</f>
        <v>0.99737327686052746</v>
      </c>
      <c r="AF5">
        <f>'India Data'!AL25</f>
        <v>0.99789862148842179</v>
      </c>
      <c r="AG5">
        <f>'India Data'!AM25</f>
        <v>0.99842396611631634</v>
      </c>
      <c r="AH5">
        <f>'India Data'!AN25</f>
        <v>0.99894931074421089</v>
      </c>
      <c r="AI5">
        <f>'India Data'!AO25</f>
        <v>0.99947465537210545</v>
      </c>
    </row>
    <row r="6" spans="1:35" x14ac:dyDescent="0.25">
      <c r="A6" s="31" t="s">
        <v>6</v>
      </c>
      <c r="B6">
        <f>'India Data'!H26</f>
        <v>0</v>
      </c>
      <c r="C6">
        <f>'India Data'!I26</f>
        <v>0</v>
      </c>
      <c r="D6">
        <f>'India Data'!J26</f>
        <v>0</v>
      </c>
      <c r="E6">
        <f>'India Data'!K26</f>
        <v>0</v>
      </c>
      <c r="F6">
        <f>'India Data'!L26</f>
        <v>0</v>
      </c>
      <c r="G6">
        <f>'India Data'!M26</f>
        <v>0</v>
      </c>
      <c r="H6">
        <f>'India Data'!N26</f>
        <v>0</v>
      </c>
      <c r="I6">
        <f>'India Data'!O26</f>
        <v>0</v>
      </c>
      <c r="J6">
        <f>'India Data'!P26</f>
        <v>0</v>
      </c>
      <c r="K6">
        <f>'India Data'!Q26</f>
        <v>0</v>
      </c>
      <c r="L6">
        <f>'India Data'!R26</f>
        <v>0</v>
      </c>
      <c r="M6">
        <f>'India Data'!S26</f>
        <v>0</v>
      </c>
      <c r="N6">
        <f>'India Data'!T26</f>
        <v>0</v>
      </c>
      <c r="O6">
        <f>'India Data'!U26</f>
        <v>0</v>
      </c>
      <c r="P6">
        <f>'India Data'!V26</f>
        <v>0</v>
      </c>
      <c r="Q6">
        <f>'India Data'!W26</f>
        <v>0</v>
      </c>
      <c r="R6">
        <f>'India Data'!X26</f>
        <v>0</v>
      </c>
      <c r="S6">
        <f>'India Data'!Y26</f>
        <v>0</v>
      </c>
      <c r="T6">
        <f>'India Data'!Z26</f>
        <v>0</v>
      </c>
      <c r="U6">
        <f>'India Data'!AA26</f>
        <v>0</v>
      </c>
      <c r="V6">
        <f>'India Data'!AB26</f>
        <v>0</v>
      </c>
      <c r="W6">
        <f>'India Data'!AC26</f>
        <v>0</v>
      </c>
      <c r="X6">
        <f>'India Data'!AD26</f>
        <v>0</v>
      </c>
      <c r="Y6">
        <f>'India Data'!AE26</f>
        <v>0</v>
      </c>
      <c r="Z6">
        <f>'India Data'!AF26</f>
        <v>0</v>
      </c>
      <c r="AA6">
        <f>'India Data'!AG26</f>
        <v>0</v>
      </c>
      <c r="AB6">
        <f>'India Data'!AH26</f>
        <v>0</v>
      </c>
      <c r="AC6">
        <f>'India Data'!AI26</f>
        <v>0</v>
      </c>
      <c r="AD6">
        <f>'India Data'!AJ26</f>
        <v>0</v>
      </c>
      <c r="AE6">
        <f>'India Data'!AK26</f>
        <v>0</v>
      </c>
      <c r="AF6">
        <f>'India Data'!AL26</f>
        <v>0</v>
      </c>
      <c r="AG6">
        <f>'India Data'!AM26</f>
        <v>0</v>
      </c>
      <c r="AH6">
        <f>'India Data'!AN26</f>
        <v>0</v>
      </c>
      <c r="AI6">
        <f>'India Data'!AO26</f>
        <v>0</v>
      </c>
    </row>
    <row r="7" spans="1:35" x14ac:dyDescent="0.25">
      <c r="A7" s="31" t="s">
        <v>63</v>
      </c>
      <c r="B7">
        <f>'India Data'!H27</f>
        <v>0</v>
      </c>
      <c r="C7">
        <f>'India Data'!I27</f>
        <v>0</v>
      </c>
      <c r="D7">
        <f>'India Data'!J27</f>
        <v>0</v>
      </c>
      <c r="E7">
        <f>'India Data'!K27</f>
        <v>0</v>
      </c>
      <c r="F7">
        <f>'India Data'!L27</f>
        <v>0</v>
      </c>
      <c r="G7">
        <f>'India Data'!M27</f>
        <v>0</v>
      </c>
      <c r="H7">
        <f>'India Data'!N27</f>
        <v>0</v>
      </c>
      <c r="I7">
        <f>'India Data'!O27</f>
        <v>0</v>
      </c>
      <c r="J7">
        <f>'India Data'!P27</f>
        <v>0</v>
      </c>
      <c r="K7">
        <f>'India Data'!Q27</f>
        <v>0</v>
      </c>
      <c r="L7">
        <f>'India Data'!R27</f>
        <v>0</v>
      </c>
      <c r="M7">
        <f>'India Data'!S27</f>
        <v>0</v>
      </c>
      <c r="N7">
        <f>'India Data'!T27</f>
        <v>0</v>
      </c>
      <c r="O7">
        <f>'India Data'!U27</f>
        <v>0</v>
      </c>
      <c r="P7">
        <f>'India Data'!V27</f>
        <v>0</v>
      </c>
      <c r="Q7">
        <f>'India Data'!W27</f>
        <v>0</v>
      </c>
      <c r="R7">
        <f>'India Data'!X27</f>
        <v>0</v>
      </c>
      <c r="S7">
        <f>'India Data'!Y27</f>
        <v>0</v>
      </c>
      <c r="T7">
        <f>'India Data'!Z27</f>
        <v>0</v>
      </c>
      <c r="U7">
        <f>'India Data'!AA27</f>
        <v>0</v>
      </c>
      <c r="V7">
        <f>'India Data'!AB27</f>
        <v>0</v>
      </c>
      <c r="W7">
        <f>'India Data'!AC27</f>
        <v>0</v>
      </c>
      <c r="X7">
        <f>'India Data'!AD27</f>
        <v>0</v>
      </c>
      <c r="Y7">
        <f>'India Data'!AE27</f>
        <v>0</v>
      </c>
      <c r="Z7">
        <f>'India Data'!AF27</f>
        <v>0</v>
      </c>
      <c r="AA7">
        <f>'India Data'!AG27</f>
        <v>0</v>
      </c>
      <c r="AB7">
        <f>'India Data'!AH27</f>
        <v>0</v>
      </c>
      <c r="AC7">
        <f>'India Data'!AI27</f>
        <v>0</v>
      </c>
      <c r="AD7">
        <f>'India Data'!AJ27</f>
        <v>0</v>
      </c>
      <c r="AE7">
        <f>'India Data'!AK27</f>
        <v>0</v>
      </c>
      <c r="AF7">
        <f>'India Data'!AL27</f>
        <v>0</v>
      </c>
      <c r="AG7">
        <f>'India Data'!AM27</f>
        <v>0</v>
      </c>
      <c r="AH7">
        <f>'India Data'!AN27</f>
        <v>0</v>
      </c>
      <c r="AI7">
        <f>'India Data'!AO27</f>
        <v>0</v>
      </c>
    </row>
    <row r="8" spans="1:35" x14ac:dyDescent="0.25">
      <c r="A8" s="31" t="s">
        <v>64</v>
      </c>
      <c r="B8">
        <f>'India Data'!H28</f>
        <v>0</v>
      </c>
      <c r="C8">
        <f>'India Data'!I28</f>
        <v>0</v>
      </c>
      <c r="D8">
        <f>'India Data'!J28</f>
        <v>0</v>
      </c>
      <c r="E8">
        <f>'India Data'!K28</f>
        <v>0</v>
      </c>
      <c r="F8">
        <f>'India Data'!L28</f>
        <v>0</v>
      </c>
      <c r="G8">
        <f>'India Data'!M28</f>
        <v>0</v>
      </c>
      <c r="H8">
        <f>'India Data'!N28</f>
        <v>0</v>
      </c>
      <c r="I8">
        <f>'India Data'!O28</f>
        <v>0</v>
      </c>
      <c r="J8">
        <f>'India Data'!P28</f>
        <v>0</v>
      </c>
      <c r="K8">
        <f>'India Data'!Q28</f>
        <v>0</v>
      </c>
      <c r="L8">
        <f>'India Data'!R28</f>
        <v>0</v>
      </c>
      <c r="M8">
        <f>'India Data'!S28</f>
        <v>0</v>
      </c>
      <c r="N8">
        <f>'India Data'!T28</f>
        <v>0</v>
      </c>
      <c r="O8">
        <f>'India Data'!U28</f>
        <v>0</v>
      </c>
      <c r="P8">
        <f>'India Data'!V28</f>
        <v>0</v>
      </c>
      <c r="Q8">
        <f>'India Data'!W28</f>
        <v>0</v>
      </c>
      <c r="R8">
        <f>'India Data'!X28</f>
        <v>0</v>
      </c>
      <c r="S8">
        <f>'India Data'!Y28</f>
        <v>0</v>
      </c>
      <c r="T8">
        <f>'India Data'!Z28</f>
        <v>0</v>
      </c>
      <c r="U8">
        <f>'India Data'!AA28</f>
        <v>0</v>
      </c>
      <c r="V8">
        <f>'India Data'!AB28</f>
        <v>0</v>
      </c>
      <c r="W8">
        <f>'India Data'!AC28</f>
        <v>0</v>
      </c>
      <c r="X8">
        <f>'India Data'!AD28</f>
        <v>0</v>
      </c>
      <c r="Y8">
        <f>'India Data'!AE28</f>
        <v>0</v>
      </c>
      <c r="Z8">
        <f>'India Data'!AF28</f>
        <v>0</v>
      </c>
      <c r="AA8">
        <f>'India Data'!AG28</f>
        <v>0</v>
      </c>
      <c r="AB8">
        <f>'India Data'!AH28</f>
        <v>0</v>
      </c>
      <c r="AC8">
        <f>'India Data'!AI28</f>
        <v>0</v>
      </c>
      <c r="AD8">
        <f>'India Data'!AJ28</f>
        <v>0</v>
      </c>
      <c r="AE8">
        <f>'India Data'!AK28</f>
        <v>0</v>
      </c>
      <c r="AF8">
        <f>'India Data'!AL28</f>
        <v>0</v>
      </c>
      <c r="AG8">
        <f>'India Data'!AM28</f>
        <v>0</v>
      </c>
      <c r="AH8">
        <f>'India Data'!AN28</f>
        <v>0</v>
      </c>
      <c r="AI8">
        <f>'India Data'!AO28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customWidth="1"/>
  </cols>
  <sheetData>
    <row r="1" spans="1:35" ht="45" x14ac:dyDescent="0.2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31" t="s">
        <v>2</v>
      </c>
      <c r="B2">
        <f>'India Data'!H29</f>
        <v>0</v>
      </c>
      <c r="C2">
        <f>'India Data'!I29</f>
        <v>7.9361222936310042E-4</v>
      </c>
      <c r="D2">
        <f>'India Data'!J29</f>
        <v>1.0638797430746346E-3</v>
      </c>
      <c r="E2">
        <f>'India Data'!K29</f>
        <v>1.4228475709054471E-3</v>
      </c>
      <c r="F2">
        <f>'India Data'!L29</f>
        <v>1.8970349271026712E-3</v>
      </c>
      <c r="G2">
        <f>'India Data'!M29</f>
        <v>2.5189342422798603E-3</v>
      </c>
      <c r="H2">
        <f>'India Data'!N29</f>
        <v>3.3269078597568951E-3</v>
      </c>
      <c r="I2">
        <f>'India Data'!O29</f>
        <v>4.3638728478245167E-3</v>
      </c>
      <c r="J2">
        <f>'India Data'!P29</f>
        <v>5.6740425960195131E-3</v>
      </c>
      <c r="K2">
        <f>'India Data'!Q29</f>
        <v>7.2970209522542542E-3</v>
      </c>
      <c r="L2">
        <f>'India Data'!R29</f>
        <v>9.2590086600392949E-3</v>
      </c>
      <c r="M2">
        <f>'India Data'!S29</f>
        <v>1.1562019894999843E-2</v>
      </c>
      <c r="N2">
        <f>'India Data'!T29</f>
        <v>1.4173747750968182E-2</v>
      </c>
      <c r="O2">
        <f>'India Data'!U29</f>
        <v>1.702229932753364E-2</v>
      </c>
      <c r="P2">
        <f>'India Data'!V29</f>
        <v>0.02</v>
      </c>
      <c r="Q2">
        <f>'India Data'!W29</f>
        <v>2.2977700672466361E-2</v>
      </c>
      <c r="R2">
        <f>'India Data'!X29</f>
        <v>2.5826252249031817E-2</v>
      </c>
      <c r="S2">
        <f>'India Data'!Y29</f>
        <v>2.8437980105000156E-2</v>
      </c>
      <c r="T2">
        <f>'India Data'!Z29</f>
        <v>3.0740991339960704E-2</v>
      </c>
      <c r="U2">
        <f>'India Data'!AA29</f>
        <v>3.2702979047745745E-2</v>
      </c>
      <c r="V2">
        <f>'India Data'!AB29</f>
        <v>3.4325957403980492E-2</v>
      </c>
      <c r="W2">
        <f>'India Data'!AC29</f>
        <v>3.5636127152175484E-2</v>
      </c>
      <c r="X2">
        <f>'India Data'!AD29</f>
        <v>3.6673092140243106E-2</v>
      </c>
      <c r="Y2">
        <f>'India Data'!AE29</f>
        <v>3.7481065757720144E-2</v>
      </c>
      <c r="Z2">
        <f>'India Data'!AF29</f>
        <v>3.8102965072897337E-2</v>
      </c>
      <c r="AA2">
        <f>'India Data'!AG29</f>
        <v>3.8577152429094555E-2</v>
      </c>
      <c r="AB2">
        <f>'India Data'!AH29</f>
        <v>3.8936120256925361E-2</v>
      </c>
      <c r="AC2">
        <f>'India Data'!AI29</f>
        <v>3.9206387770636904E-2</v>
      </c>
      <c r="AD2">
        <f>'India Data'!AJ29</f>
        <v>3.9409038732269079E-2</v>
      </c>
      <c r="AE2">
        <f>'India Data'!AK29</f>
        <v>3.9560522294776274E-2</v>
      </c>
      <c r="AF2">
        <f>'India Data'!AL29</f>
        <v>3.9673497153873603E-2</v>
      </c>
      <c r="AG2">
        <f>'India Data'!AM29</f>
        <v>3.9757607940336635E-2</v>
      </c>
      <c r="AH2">
        <f>'India Data'!AN29</f>
        <v>3.9820149073562357E-2</v>
      </c>
      <c r="AI2">
        <f>'India Data'!AO29</f>
        <v>3.9866607707703471E-2</v>
      </c>
    </row>
    <row r="3" spans="1:35" x14ac:dyDescent="0.25">
      <c r="A3" s="31" t="s">
        <v>3</v>
      </c>
      <c r="B3">
        <f>'India Data'!H30</f>
        <v>0</v>
      </c>
      <c r="C3">
        <f>'India Data'!I30</f>
        <v>0</v>
      </c>
      <c r="D3">
        <f>'India Data'!J30</f>
        <v>0</v>
      </c>
      <c r="E3">
        <f>'India Data'!K30</f>
        <v>0</v>
      </c>
      <c r="F3">
        <f>'India Data'!L30</f>
        <v>0</v>
      </c>
      <c r="G3">
        <f>'India Data'!M30</f>
        <v>0</v>
      </c>
      <c r="H3">
        <f>'India Data'!N30</f>
        <v>0</v>
      </c>
      <c r="I3">
        <f>'India Data'!O30</f>
        <v>0</v>
      </c>
      <c r="J3">
        <f>'India Data'!P30</f>
        <v>0</v>
      </c>
      <c r="K3">
        <f>'India Data'!Q30</f>
        <v>0</v>
      </c>
      <c r="L3">
        <f>'India Data'!R30</f>
        <v>0</v>
      </c>
      <c r="M3">
        <f>'India Data'!S30</f>
        <v>0</v>
      </c>
      <c r="N3">
        <f>'India Data'!T30</f>
        <v>0</v>
      </c>
      <c r="O3">
        <f>'India Data'!U30</f>
        <v>0</v>
      </c>
      <c r="P3">
        <f>'India Data'!V30</f>
        <v>0</v>
      </c>
      <c r="Q3">
        <f>'India Data'!W30</f>
        <v>0</v>
      </c>
      <c r="R3">
        <f>'India Data'!X30</f>
        <v>0</v>
      </c>
      <c r="S3">
        <f>'India Data'!Y30</f>
        <v>0</v>
      </c>
      <c r="T3">
        <f>'India Data'!Z30</f>
        <v>0</v>
      </c>
      <c r="U3">
        <f>'India Data'!AA30</f>
        <v>0</v>
      </c>
      <c r="V3">
        <f>'India Data'!AB30</f>
        <v>0</v>
      </c>
      <c r="W3">
        <f>'India Data'!AC30</f>
        <v>0</v>
      </c>
      <c r="X3">
        <f>'India Data'!AD30</f>
        <v>0</v>
      </c>
      <c r="Y3">
        <f>'India Data'!AE30</f>
        <v>0</v>
      </c>
      <c r="Z3">
        <f>'India Data'!AF30</f>
        <v>0</v>
      </c>
      <c r="AA3">
        <f>'India Data'!AG30</f>
        <v>0</v>
      </c>
      <c r="AB3">
        <f>'India Data'!AH30</f>
        <v>0</v>
      </c>
      <c r="AC3">
        <f>'India Data'!AI30</f>
        <v>0</v>
      </c>
      <c r="AD3">
        <f>'India Data'!AJ30</f>
        <v>0</v>
      </c>
      <c r="AE3">
        <f>'India Data'!AK30</f>
        <v>0</v>
      </c>
      <c r="AF3">
        <f>'India Data'!AL30</f>
        <v>0</v>
      </c>
      <c r="AG3">
        <f>'India Data'!AM30</f>
        <v>0</v>
      </c>
      <c r="AH3">
        <f>'India Data'!AN30</f>
        <v>0</v>
      </c>
      <c r="AI3">
        <f>'India Data'!AO30</f>
        <v>0</v>
      </c>
    </row>
    <row r="4" spans="1:35" x14ac:dyDescent="0.25">
      <c r="A4" s="31" t="s">
        <v>4</v>
      </c>
      <c r="B4">
        <f>'India Data'!H31</f>
        <v>0</v>
      </c>
      <c r="C4">
        <f>'India Data'!I31</f>
        <v>0</v>
      </c>
      <c r="D4">
        <f>'India Data'!J31</f>
        <v>0</v>
      </c>
      <c r="E4">
        <f>'India Data'!K31</f>
        <v>0</v>
      </c>
      <c r="F4">
        <f>'India Data'!L31</f>
        <v>0</v>
      </c>
      <c r="G4">
        <f>'India Data'!M31</f>
        <v>0</v>
      </c>
      <c r="H4">
        <f>'India Data'!N31</f>
        <v>0</v>
      </c>
      <c r="I4">
        <f>'India Data'!O31</f>
        <v>0</v>
      </c>
      <c r="J4">
        <f>'India Data'!P31</f>
        <v>0</v>
      </c>
      <c r="K4">
        <f>'India Data'!Q31</f>
        <v>0</v>
      </c>
      <c r="L4">
        <f>'India Data'!R31</f>
        <v>0</v>
      </c>
      <c r="M4">
        <f>'India Data'!S31</f>
        <v>0</v>
      </c>
      <c r="N4">
        <f>'India Data'!T31</f>
        <v>0</v>
      </c>
      <c r="O4">
        <f>'India Data'!U31</f>
        <v>0</v>
      </c>
      <c r="P4">
        <f>'India Data'!V31</f>
        <v>0</v>
      </c>
      <c r="Q4">
        <f>'India Data'!W31</f>
        <v>0</v>
      </c>
      <c r="R4">
        <f>'India Data'!X31</f>
        <v>0</v>
      </c>
      <c r="S4">
        <f>'India Data'!Y31</f>
        <v>0</v>
      </c>
      <c r="T4">
        <f>'India Data'!Z31</f>
        <v>0</v>
      </c>
      <c r="U4">
        <f>'India Data'!AA31</f>
        <v>0</v>
      </c>
      <c r="V4">
        <f>'India Data'!AB31</f>
        <v>0</v>
      </c>
      <c r="W4">
        <f>'India Data'!AC31</f>
        <v>0</v>
      </c>
      <c r="X4">
        <f>'India Data'!AD31</f>
        <v>0</v>
      </c>
      <c r="Y4">
        <f>'India Data'!AE31</f>
        <v>0</v>
      </c>
      <c r="Z4">
        <f>'India Data'!AF31</f>
        <v>0</v>
      </c>
      <c r="AA4">
        <f>'India Data'!AG31</f>
        <v>0</v>
      </c>
      <c r="AB4">
        <f>'India Data'!AH31</f>
        <v>0</v>
      </c>
      <c r="AC4">
        <f>'India Data'!AI31</f>
        <v>0</v>
      </c>
      <c r="AD4">
        <f>'India Data'!AJ31</f>
        <v>0</v>
      </c>
      <c r="AE4">
        <f>'India Data'!AK31</f>
        <v>0</v>
      </c>
      <c r="AF4">
        <f>'India Data'!AL31</f>
        <v>0</v>
      </c>
      <c r="AG4">
        <f>'India Data'!AM31</f>
        <v>0</v>
      </c>
      <c r="AH4">
        <f>'India Data'!AN31</f>
        <v>0</v>
      </c>
      <c r="AI4">
        <f>'India Data'!AO31</f>
        <v>0</v>
      </c>
    </row>
    <row r="5" spans="1:35" x14ac:dyDescent="0.25">
      <c r="A5" s="31" t="s">
        <v>5</v>
      </c>
      <c r="B5">
        <f>'India Data'!H32</f>
        <v>1</v>
      </c>
      <c r="C5">
        <f>'India Data'!I32</f>
        <v>1</v>
      </c>
      <c r="D5">
        <f>'India Data'!J32</f>
        <v>1</v>
      </c>
      <c r="E5">
        <f>'India Data'!K32</f>
        <v>1</v>
      </c>
      <c r="F5">
        <f>'India Data'!L32</f>
        <v>1</v>
      </c>
      <c r="G5">
        <f>'India Data'!M32</f>
        <v>1</v>
      </c>
      <c r="H5">
        <f>'India Data'!N32</f>
        <v>1</v>
      </c>
      <c r="I5">
        <f>'India Data'!O32</f>
        <v>1</v>
      </c>
      <c r="J5">
        <f>'India Data'!P32</f>
        <v>1</v>
      </c>
      <c r="K5">
        <f>'India Data'!Q32</f>
        <v>1</v>
      </c>
      <c r="L5">
        <f>'India Data'!R32</f>
        <v>1</v>
      </c>
      <c r="M5">
        <f>'India Data'!S32</f>
        <v>1</v>
      </c>
      <c r="N5">
        <f>'India Data'!T32</f>
        <v>1</v>
      </c>
      <c r="O5">
        <f>'India Data'!U32</f>
        <v>1</v>
      </c>
      <c r="P5">
        <f>'India Data'!V32</f>
        <v>1</v>
      </c>
      <c r="Q5">
        <f>'India Data'!W32</f>
        <v>1</v>
      </c>
      <c r="R5">
        <f>'India Data'!X32</f>
        <v>1</v>
      </c>
      <c r="S5">
        <f>'India Data'!Y32</f>
        <v>1</v>
      </c>
      <c r="T5">
        <f>'India Data'!Z32</f>
        <v>1</v>
      </c>
      <c r="U5">
        <f>'India Data'!AA32</f>
        <v>1</v>
      </c>
      <c r="V5">
        <f>'India Data'!AB32</f>
        <v>1</v>
      </c>
      <c r="W5">
        <f>'India Data'!AC32</f>
        <v>1</v>
      </c>
      <c r="X5">
        <f>'India Data'!AD32</f>
        <v>1</v>
      </c>
      <c r="Y5">
        <f>'India Data'!AE32</f>
        <v>1</v>
      </c>
      <c r="Z5">
        <f>'India Data'!AF32</f>
        <v>1</v>
      </c>
      <c r="AA5">
        <f>'India Data'!AG32</f>
        <v>1</v>
      </c>
      <c r="AB5">
        <f>'India Data'!AH32</f>
        <v>1</v>
      </c>
      <c r="AC5">
        <f>'India Data'!AI32</f>
        <v>1</v>
      </c>
      <c r="AD5">
        <f>'India Data'!AJ32</f>
        <v>1</v>
      </c>
      <c r="AE5">
        <f>'India Data'!AK32</f>
        <v>1</v>
      </c>
      <c r="AF5">
        <f>'India Data'!AL32</f>
        <v>1</v>
      </c>
      <c r="AG5">
        <f>'India Data'!AM32</f>
        <v>1</v>
      </c>
      <c r="AH5">
        <f>'India Data'!AN32</f>
        <v>1</v>
      </c>
      <c r="AI5">
        <f>'India Data'!AO32</f>
        <v>1</v>
      </c>
    </row>
    <row r="6" spans="1:35" x14ac:dyDescent="0.25">
      <c r="A6" s="31" t="s">
        <v>6</v>
      </c>
      <c r="B6">
        <f>'India Data'!H33</f>
        <v>0</v>
      </c>
      <c r="C6">
        <f>'India Data'!I33</f>
        <v>0</v>
      </c>
      <c r="D6">
        <f>'India Data'!J33</f>
        <v>0</v>
      </c>
      <c r="E6">
        <f>'India Data'!K33</f>
        <v>0</v>
      </c>
      <c r="F6">
        <f>'India Data'!L33</f>
        <v>0</v>
      </c>
      <c r="G6">
        <f>'India Data'!M33</f>
        <v>0</v>
      </c>
      <c r="H6">
        <f>'India Data'!N33</f>
        <v>0</v>
      </c>
      <c r="I6">
        <f>'India Data'!O33</f>
        <v>0</v>
      </c>
      <c r="J6">
        <f>'India Data'!P33</f>
        <v>0</v>
      </c>
      <c r="K6">
        <f>'India Data'!Q33</f>
        <v>0</v>
      </c>
      <c r="L6">
        <f>'India Data'!R33</f>
        <v>0</v>
      </c>
      <c r="M6">
        <f>'India Data'!S33</f>
        <v>0</v>
      </c>
      <c r="N6">
        <f>'India Data'!T33</f>
        <v>0</v>
      </c>
      <c r="O6">
        <f>'India Data'!U33</f>
        <v>0</v>
      </c>
      <c r="P6">
        <f>'India Data'!V33</f>
        <v>0</v>
      </c>
      <c r="Q6">
        <f>'India Data'!W33</f>
        <v>0</v>
      </c>
      <c r="R6">
        <f>'India Data'!X33</f>
        <v>0</v>
      </c>
      <c r="S6">
        <f>'India Data'!Y33</f>
        <v>0</v>
      </c>
      <c r="T6">
        <f>'India Data'!Z33</f>
        <v>0</v>
      </c>
      <c r="U6">
        <f>'India Data'!AA33</f>
        <v>0</v>
      </c>
      <c r="V6">
        <f>'India Data'!AB33</f>
        <v>0</v>
      </c>
      <c r="W6">
        <f>'India Data'!AC33</f>
        <v>0</v>
      </c>
      <c r="X6">
        <f>'India Data'!AD33</f>
        <v>0</v>
      </c>
      <c r="Y6">
        <f>'India Data'!AE33</f>
        <v>0</v>
      </c>
      <c r="Z6">
        <f>'India Data'!AF33</f>
        <v>0</v>
      </c>
      <c r="AA6">
        <f>'India Data'!AG33</f>
        <v>0</v>
      </c>
      <c r="AB6">
        <f>'India Data'!AH33</f>
        <v>0</v>
      </c>
      <c r="AC6">
        <f>'India Data'!AI33</f>
        <v>0</v>
      </c>
      <c r="AD6">
        <f>'India Data'!AJ33</f>
        <v>0</v>
      </c>
      <c r="AE6">
        <f>'India Data'!AK33</f>
        <v>0</v>
      </c>
      <c r="AF6">
        <f>'India Data'!AL33</f>
        <v>0</v>
      </c>
      <c r="AG6">
        <f>'India Data'!AM33</f>
        <v>0</v>
      </c>
      <c r="AH6">
        <f>'India Data'!AN33</f>
        <v>0</v>
      </c>
      <c r="AI6">
        <f>'India Data'!AO33</f>
        <v>0</v>
      </c>
    </row>
    <row r="7" spans="1:35" x14ac:dyDescent="0.25">
      <c r="A7" s="31" t="s">
        <v>63</v>
      </c>
      <c r="B7">
        <f>'India Data'!H34</f>
        <v>0</v>
      </c>
      <c r="C7">
        <f>'India Data'!I34</f>
        <v>0</v>
      </c>
      <c r="D7">
        <f>'India Data'!J34</f>
        <v>0</v>
      </c>
      <c r="E7">
        <f>'India Data'!K34</f>
        <v>0</v>
      </c>
      <c r="F7">
        <f>'India Data'!L34</f>
        <v>0</v>
      </c>
      <c r="G7">
        <f>'India Data'!M34</f>
        <v>0</v>
      </c>
      <c r="H7">
        <f>'India Data'!N34</f>
        <v>0</v>
      </c>
      <c r="I7">
        <f>'India Data'!O34</f>
        <v>0</v>
      </c>
      <c r="J7">
        <f>'India Data'!P34</f>
        <v>0</v>
      </c>
      <c r="K7">
        <f>'India Data'!Q34</f>
        <v>0</v>
      </c>
      <c r="L7">
        <f>'India Data'!R34</f>
        <v>0</v>
      </c>
      <c r="M7">
        <f>'India Data'!S34</f>
        <v>0</v>
      </c>
      <c r="N7">
        <f>'India Data'!T34</f>
        <v>0</v>
      </c>
      <c r="O7">
        <f>'India Data'!U34</f>
        <v>0</v>
      </c>
      <c r="P7">
        <f>'India Data'!V34</f>
        <v>0</v>
      </c>
      <c r="Q7">
        <f>'India Data'!W34</f>
        <v>0</v>
      </c>
      <c r="R7">
        <f>'India Data'!X34</f>
        <v>0</v>
      </c>
      <c r="S7">
        <f>'India Data'!Y34</f>
        <v>0</v>
      </c>
      <c r="T7">
        <f>'India Data'!Z34</f>
        <v>0</v>
      </c>
      <c r="U7">
        <f>'India Data'!AA34</f>
        <v>0</v>
      </c>
      <c r="V7">
        <f>'India Data'!AB34</f>
        <v>0</v>
      </c>
      <c r="W7">
        <f>'India Data'!AC34</f>
        <v>0</v>
      </c>
      <c r="X7">
        <f>'India Data'!AD34</f>
        <v>0</v>
      </c>
      <c r="Y7">
        <f>'India Data'!AE34</f>
        <v>0</v>
      </c>
      <c r="Z7">
        <f>'India Data'!AF34</f>
        <v>0</v>
      </c>
      <c r="AA7">
        <f>'India Data'!AG34</f>
        <v>0</v>
      </c>
      <c r="AB7">
        <f>'India Data'!AH34</f>
        <v>0</v>
      </c>
      <c r="AC7">
        <f>'India Data'!AI34</f>
        <v>0</v>
      </c>
      <c r="AD7">
        <f>'India Data'!AJ34</f>
        <v>0</v>
      </c>
      <c r="AE7">
        <f>'India Data'!AK34</f>
        <v>0</v>
      </c>
      <c r="AF7">
        <f>'India Data'!AL34</f>
        <v>0</v>
      </c>
      <c r="AG7">
        <f>'India Data'!AM34</f>
        <v>0</v>
      </c>
      <c r="AH7">
        <f>'India Data'!AN34</f>
        <v>0</v>
      </c>
      <c r="AI7">
        <f>'India Data'!AO34</f>
        <v>0</v>
      </c>
    </row>
    <row r="8" spans="1:35" x14ac:dyDescent="0.25">
      <c r="A8" s="31" t="s">
        <v>64</v>
      </c>
      <c r="B8">
        <f>'India Data'!H35</f>
        <v>0</v>
      </c>
      <c r="C8">
        <f>'India Data'!I35</f>
        <v>0</v>
      </c>
      <c r="D8">
        <f>'India Data'!J35</f>
        <v>0</v>
      </c>
      <c r="E8">
        <f>'India Data'!K35</f>
        <v>0</v>
      </c>
      <c r="F8">
        <f>'India Data'!L35</f>
        <v>0</v>
      </c>
      <c r="G8">
        <f>'India Data'!M35</f>
        <v>0</v>
      </c>
      <c r="H8">
        <f>'India Data'!N35</f>
        <v>0</v>
      </c>
      <c r="I8">
        <f>'India Data'!O35</f>
        <v>0</v>
      </c>
      <c r="J8">
        <f>'India Data'!P35</f>
        <v>0</v>
      </c>
      <c r="K8">
        <f>'India Data'!Q35</f>
        <v>0</v>
      </c>
      <c r="L8">
        <f>'India Data'!R35</f>
        <v>0</v>
      </c>
      <c r="M8">
        <f>'India Data'!S35</f>
        <v>0</v>
      </c>
      <c r="N8">
        <f>'India Data'!T35</f>
        <v>0</v>
      </c>
      <c r="O8">
        <f>'India Data'!U35</f>
        <v>0</v>
      </c>
      <c r="P8">
        <f>'India Data'!V35</f>
        <v>0</v>
      </c>
      <c r="Q8">
        <f>'India Data'!W35</f>
        <v>0</v>
      </c>
      <c r="R8">
        <f>'India Data'!X35</f>
        <v>0</v>
      </c>
      <c r="S8">
        <f>'India Data'!Y35</f>
        <v>0</v>
      </c>
      <c r="T8">
        <f>'India Data'!Z35</f>
        <v>0</v>
      </c>
      <c r="U8">
        <f>'India Data'!AA35</f>
        <v>0</v>
      </c>
      <c r="V8">
        <f>'India Data'!AB35</f>
        <v>0</v>
      </c>
      <c r="W8">
        <f>'India Data'!AC35</f>
        <v>0</v>
      </c>
      <c r="X8">
        <f>'India Data'!AD35</f>
        <v>0</v>
      </c>
      <c r="Y8">
        <f>'India Data'!AE35</f>
        <v>0</v>
      </c>
      <c r="Z8">
        <f>'India Data'!AF35</f>
        <v>0</v>
      </c>
      <c r="AA8">
        <f>'India Data'!AG35</f>
        <v>0</v>
      </c>
      <c r="AB8">
        <f>'India Data'!AH35</f>
        <v>0</v>
      </c>
      <c r="AC8">
        <f>'India Data'!AI35</f>
        <v>0</v>
      </c>
      <c r="AD8">
        <f>'India Data'!AJ35</f>
        <v>0</v>
      </c>
      <c r="AE8">
        <f>'India Data'!AK35</f>
        <v>0</v>
      </c>
      <c r="AF8">
        <f>'India Data'!AL35</f>
        <v>0</v>
      </c>
      <c r="AG8">
        <f>'India Data'!AM35</f>
        <v>0</v>
      </c>
      <c r="AH8">
        <f>'India Data'!AN35</f>
        <v>0</v>
      </c>
      <c r="AI8">
        <f>'India Data'!AO35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SYVbT-passenger</vt:lpstr>
      <vt:lpstr>SYVbT-freight</vt:lpstr>
      <vt:lpstr>India Assumptions</vt:lpstr>
      <vt:lpstr>India 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2022-02-01T21:38:14Z</dcterms:modified>
</cp:coreProperties>
</file>