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elec\MPCbS\"/>
    </mc:Choice>
  </mc:AlternateContent>
  <bookViews>
    <workbookView xWindow="0" yWindow="0" windowWidth="28800" windowHeight="11220"/>
  </bookViews>
  <sheets>
    <sheet name="About" sheetId="1" r:id="rId1"/>
    <sheet name="Biomass" sheetId="6" r:id="rId2"/>
    <sheet name="MSW" sheetId="7" r:id="rId3"/>
    <sheet name="Onshore Wind" sheetId="10" r:id="rId4"/>
    <sheet name="Solar PV" sheetId="9" r:id="rId5"/>
    <sheet name="Pumped Hydro" sheetId="8" r:id="rId6"/>
    <sheet name="MPCbS" sheetId="3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29" i="10"/>
  <c r="B7" i="3" l="1"/>
  <c r="B29" i="9"/>
  <c r="B10" i="3" l="1"/>
  <c r="B17" i="3" l="1"/>
  <c r="B9" i="3" l="1"/>
  <c r="B5" i="3"/>
  <c r="B2" i="3" l="1"/>
  <c r="B13" i="3"/>
  <c r="B12" i="3"/>
  <c r="B11" i="3"/>
  <c r="B4" i="3"/>
  <c r="B3" i="3"/>
  <c r="B16" i="3" l="1"/>
  <c r="B15" i="3"/>
</calcChain>
</file>

<file path=xl/sharedStrings.xml><?xml version="1.0" encoding="utf-8"?>
<sst xmlns="http://schemas.openxmlformats.org/spreadsheetml/2006/main" count="125" uniqueCount="109">
  <si>
    <t>MPCbS Max Potential Capacity by Source</t>
  </si>
  <si>
    <t>Source: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</si>
  <si>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</si>
  <si>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</si>
  <si>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</si>
  <si>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</si>
  <si>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</si>
  <si>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</si>
  <si>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</si>
  <si>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</si>
  <si>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</si>
  <si>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</si>
  <si>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</si>
  <si>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</si>
  <si>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</si>
  <si>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</si>
  <si>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</si>
  <si>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</si>
  <si>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</si>
  <si>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</si>
  <si>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</si>
  <si>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</si>
  <si>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</si>
  <si>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</si>
  <si>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</si>
  <si>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</si>
  <si>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</si>
  <si>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</si>
  <si>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</si>
  <si>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</si>
  <si>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</si>
  <si>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</si>
  <si>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</si>
  <si>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</si>
  <si>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</si>
  <si>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</si>
  <si>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</si>
  <si>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</si>
  <si>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</si>
  <si>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</si>
  <si>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</si>
  <si>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</si>
  <si>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</si>
  <si>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</si>
  <si>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</si>
  <si>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</si>
  <si>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</si>
  <si>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</si>
  <si>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</si>
  <si>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</si>
  <si>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</si>
  <si>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</si>
  <si>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</si>
  <si>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</si>
  <si>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</si>
  <si>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</si>
  <si>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</si>
  <si>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</si>
  <si>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</si>
  <si>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</si>
  <si>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</si>
  <si>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</si>
  <si>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</si>
  <si>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</si>
  <si>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</si>
  <si>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</si>
  <si>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</si>
  <si>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</si>
  <si>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</si>
  <si>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WWF &amp; TERI</t>
  </si>
  <si>
    <t>THE ENERGY REPORT– INDIA 100% RENEWABLE ENERGY BY 2050</t>
  </si>
  <si>
    <t>https://d2391rlyg4hwoh.cloudfront.net/downloads/the_energy_report_india.pdf</t>
  </si>
  <si>
    <t>Appendix A2</t>
  </si>
  <si>
    <t>Biomass</t>
  </si>
  <si>
    <t>Source: MNRE</t>
  </si>
  <si>
    <t>Source: CSTEP, WFMS, SSEF</t>
  </si>
  <si>
    <t>Notes:</t>
  </si>
  <si>
    <t>be geographically resource-constrained. (An arbitrarily high number is chosen here, to ensure</t>
  </si>
  <si>
    <t>this limit doesn't come into play for these three electricity sources.)</t>
  </si>
  <si>
    <t>These maximums reflect the available resource potential for hydro, wind, solar, biomass, and geothermal power.</t>
  </si>
  <si>
    <t>Maximums for coal, natural gas, petroleum, and nuclear are not imposed, as these power types are unlikely to</t>
  </si>
  <si>
    <t>http://www.gcpcenvis.nic.in/PDF/Waste%20to%20Energy.pdf</t>
  </si>
  <si>
    <t>Waste to Energy Potential for MSW</t>
  </si>
  <si>
    <t>Gujarat Cleaner Production Centre</t>
  </si>
  <si>
    <t>-</t>
  </si>
  <si>
    <t>Waste to Energy - ENVIS Centre</t>
  </si>
  <si>
    <t>India Waste to Energy Potential</t>
  </si>
  <si>
    <t>Urban</t>
  </si>
  <si>
    <t>MW</t>
  </si>
  <si>
    <t>Industrial</t>
  </si>
  <si>
    <t>crude oil</t>
  </si>
  <si>
    <t>heavy or residual fuel oil</t>
  </si>
  <si>
    <t>municipal solid waste</t>
  </si>
  <si>
    <t>Page 4, in lieu of MNRE source no longer available on their site</t>
  </si>
  <si>
    <t>Source: Gujarat ENVIS Centre</t>
  </si>
  <si>
    <t>Pumped Hydro</t>
  </si>
  <si>
    <t>Central Electricity Authority/Ministry of Power</t>
  </si>
  <si>
    <t>Minutes of the meeting regarding operationalization of existing pump storage plants held on 28th June, 2017</t>
  </si>
  <si>
    <t>http://www.cea.nic.in/reports/others/planning/resd/mom_pump_storage_plants.pdf</t>
  </si>
  <si>
    <t>Page 4</t>
  </si>
  <si>
    <t>Potential</t>
  </si>
  <si>
    <t>All Except Biomass, Onshore Wind, Solar PV, Pumped Hydro</t>
  </si>
  <si>
    <t>Onshore Wind and Solar</t>
  </si>
  <si>
    <t>U.S. National Renewable Energy Laboratory</t>
  </si>
  <si>
    <t>Renewable Energy Data Explorer</t>
  </si>
  <si>
    <t>For wind and solar, we ran NREL's Renewable Energy Data Explorer tool, using the suggested</t>
  </si>
  <si>
    <t>default parameters.</t>
  </si>
  <si>
    <t xml:space="preserve">https://www.re-explorer.org/ </t>
  </si>
  <si>
    <t>Analysis and Downloads tab accessed 1/29/2021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</si>
</sst>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363572</xdr:colOff>
      <xdr:row>0</xdr:row>
      <xdr:rowOff>0</xdr:rowOff>
    </xdr:from>
    <xdr:to>
      <xdr:col>19</xdr:col>
      <xdr:colOff>76975</xdr:colOff>
      <xdr:row>27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5AC01-CD3C-468B-88A7-40DEDF20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72" y="0"/>
          <a:ext cx="5809403" cy="5829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65719</xdr:rowOff>
    </xdr:from>
    <xdr:to>
      <xdr:col>14</xdr:col>
      <xdr:colOff>626323</xdr:colOff>
      <xdr:row>27</xdr:row>
      <xdr:rowOff>109538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65719"/>
          <a:ext cx="9589347" cy="4930144"/>
        </a:xfrm>
        <a:prstGeom prst="rect">
          <a:avLst/>
        </a:prstGeom>
      </xdr:spPr>
    </xdr:pic>
    <xdr:clientData/>
  </xdr:twoCellAnchor>
  <xdr:twoCellAnchor editAs="oneCell">
    <xdr:from>
      <xdr:col>15</xdr:col>
      <xdr:colOff>149311</xdr:colOff>
      <xdr:row>0</xdr:row>
      <xdr:rowOff>66675</xdr:rowOff>
    </xdr:from>
    <xdr:to>
      <xdr:col>30</xdr:col>
      <xdr:colOff>30974</xdr:colOff>
      <xdr:row>27</xdr:row>
      <xdr:rowOff>109538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4811" y="66675"/>
          <a:ext cx="9597163" cy="49291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14</xdr:col>
      <xdr:colOff>465540</xdr:colOff>
      <xdr:row>27</xdr:row>
      <xdr:rowOff>18444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0"/>
          <a:ext cx="9476190" cy="48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642937</xdr:colOff>
      <xdr:row>0</xdr:row>
      <xdr:rowOff>47625</xdr:rowOff>
    </xdr:from>
    <xdr:to>
      <xdr:col>29</xdr:col>
      <xdr:colOff>388162</xdr:colOff>
      <xdr:row>27</xdr:row>
      <xdr:rowOff>3779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0737" y="47625"/>
          <a:ext cx="9460725" cy="4842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419924</xdr:colOff>
      <xdr:row>9</xdr:row>
      <xdr:rowOff>143134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F28FB-9B84-4CD6-BA4C-D2EE024A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5906324" cy="185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nre.gov.in/file-manager/annual-report/2016-2017/EN/pdf/1.pdf" TargetMode="External"/><Relationship Id="rId2" Type="http://schemas.openxmlformats.org/officeDocument/2006/relationships/hyperlink" Target="https://d2391rlyg4hwoh.cloudfront.net/downloads/the_energy_report_india.pdf" TargetMode="External"/><Relationship Id="rId1" Type="http://schemas.openxmlformats.org/officeDocument/2006/relationships/hyperlink" Target="http://mnre.gov.in/file-manager/annual-report/2016-2017/EN/pdf/1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-explorer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27" sqref="B27"/>
    </sheetView>
  </sheetViews>
  <sheetFormatPr defaultRowHeight="14.25" x14ac:dyDescent="0.45"/>
  <cols>
    <col min="2" max="2" width="60.86328125" customWidth="1"/>
    <col min="6" max="6" width="55.265625" customWidth="1"/>
  </cols>
  <sheetData>
    <row r="1" spans="1:6" x14ac:dyDescent="0.45">
      <c r="A1" s="1" t="s">
        <v>0</v>
      </c>
    </row>
    <row r="3" spans="1:6" x14ac:dyDescent="0.45">
      <c r="A3" s="1" t="s">
        <v>1</v>
      </c>
      <c r="B3" s="2" t="s">
        <v>101</v>
      </c>
      <c r="F3" s="2" t="s">
        <v>82</v>
      </c>
    </row>
    <row r="4" spans="1:6" x14ac:dyDescent="0.45">
      <c r="B4" t="s">
        <v>69</v>
      </c>
      <c r="F4" t="s">
        <v>83</v>
      </c>
    </row>
    <row r="5" spans="1:6" x14ac:dyDescent="0.45">
      <c r="B5" s="3">
        <v>2011</v>
      </c>
      <c r="F5" s="3" t="s">
        <v>84</v>
      </c>
    </row>
    <row r="6" spans="1:6" x14ac:dyDescent="0.45">
      <c r="B6" t="s">
        <v>70</v>
      </c>
      <c r="F6" t="s">
        <v>85</v>
      </c>
    </row>
    <row r="7" spans="1:6" x14ac:dyDescent="0.45">
      <c r="B7" s="4" t="s">
        <v>71</v>
      </c>
      <c r="F7" t="s">
        <v>81</v>
      </c>
    </row>
    <row r="8" spans="1:6" x14ac:dyDescent="0.45">
      <c r="B8" t="s">
        <v>72</v>
      </c>
      <c r="F8" t="s">
        <v>93</v>
      </c>
    </row>
    <row r="10" spans="1:6" x14ac:dyDescent="0.45">
      <c r="B10" s="2" t="s">
        <v>73</v>
      </c>
      <c r="F10" s="2" t="s">
        <v>73</v>
      </c>
    </row>
    <row r="11" spans="1:6" x14ac:dyDescent="0.45">
      <c r="B11" t="s">
        <v>2</v>
      </c>
      <c r="F11" t="s">
        <v>2</v>
      </c>
    </row>
    <row r="12" spans="1:6" x14ac:dyDescent="0.45">
      <c r="B12" s="3">
        <v>2017</v>
      </c>
      <c r="F12" s="3">
        <v>2017</v>
      </c>
    </row>
    <row r="13" spans="1:6" x14ac:dyDescent="0.45">
      <c r="B13" t="s">
        <v>3</v>
      </c>
      <c r="F13" t="s">
        <v>3</v>
      </c>
    </row>
    <row r="14" spans="1:6" x14ac:dyDescent="0.45">
      <c r="B14" s="4" t="s">
        <v>4</v>
      </c>
      <c r="F14" s="4" t="s">
        <v>4</v>
      </c>
    </row>
    <row r="15" spans="1:6" x14ac:dyDescent="0.45">
      <c r="B15" t="s">
        <v>5</v>
      </c>
      <c r="F15" t="s">
        <v>5</v>
      </c>
    </row>
    <row r="17" spans="1:6" x14ac:dyDescent="0.45">
      <c r="B17" s="2" t="s">
        <v>102</v>
      </c>
      <c r="F17" s="2" t="s">
        <v>95</v>
      </c>
    </row>
    <row r="18" spans="1:6" x14ac:dyDescent="0.45">
      <c r="B18" s="7" t="s">
        <v>103</v>
      </c>
      <c r="F18" t="s">
        <v>96</v>
      </c>
    </row>
    <row r="19" spans="1:6" x14ac:dyDescent="0.45">
      <c r="B19" s="3">
        <v>2020</v>
      </c>
      <c r="F19" s="3">
        <v>2017</v>
      </c>
    </row>
    <row r="20" spans="1:6" x14ac:dyDescent="0.45">
      <c r="B20" t="s">
        <v>104</v>
      </c>
      <c r="F20" t="s">
        <v>97</v>
      </c>
    </row>
    <row r="21" spans="1:6" x14ac:dyDescent="0.45">
      <c r="B21" s="4" t="s">
        <v>107</v>
      </c>
      <c r="F21" t="s">
        <v>98</v>
      </c>
    </row>
    <row r="22" spans="1:6" x14ac:dyDescent="0.45">
      <c r="B22" t="s">
        <v>108</v>
      </c>
      <c r="F22" t="s">
        <v>99</v>
      </c>
    </row>
    <row r="25" spans="1:6" x14ac:dyDescent="0.45">
      <c r="A25" s="1" t="s">
        <v>76</v>
      </c>
    </row>
    <row r="26" spans="1:6" x14ac:dyDescent="0.45">
      <c r="A26" t="s">
        <v>79</v>
      </c>
    </row>
    <row r="27" spans="1:6" x14ac:dyDescent="0.45">
      <c r="A27" t="s">
        <v>80</v>
      </c>
    </row>
    <row r="28" spans="1:6" x14ac:dyDescent="0.45">
      <c r="A28" t="s">
        <v>77</v>
      </c>
    </row>
    <row r="29" spans="1:6" x14ac:dyDescent="0.45">
      <c r="A29" t="s">
        <v>78</v>
      </c>
    </row>
    <row r="31" spans="1:6" x14ac:dyDescent="0.45">
      <c r="A31" t="s">
        <v>105</v>
      </c>
    </row>
    <row r="32" spans="1:6" x14ac:dyDescent="0.45">
      <c r="A32" t="s">
        <v>106</v>
      </c>
    </row>
  </sheetData>
  <hyperlinks>
    <hyperlink ref="B14" r:id="rId1"/>
    <hyperlink ref="B7" r:id="rId2"/>
    <hyperlink ref="F14" r:id="rId3"/>
    <hyperlink ref="B2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O30" sqref="O30"/>
    </sheetView>
  </sheetViews>
  <sheetFormatPr defaultRowHeight="14.25" x14ac:dyDescent="0.45"/>
  <sheetData>
    <row r="1" spans="1:9" x14ac:dyDescent="0.45">
      <c r="A1" t="s">
        <v>13</v>
      </c>
    </row>
    <row r="2" spans="1:9" ht="28.5" x14ac:dyDescent="0.45">
      <c r="A2" t="s">
        <v>14</v>
      </c>
      <c r="B2" t="s">
        <v>15</v>
      </c>
      <c r="C2" s="7" t="s">
        <v>16</v>
      </c>
      <c r="D2" t="s">
        <v>17</v>
      </c>
      <c r="E2" t="s">
        <v>18</v>
      </c>
      <c r="H2" t="s">
        <v>19</v>
      </c>
      <c r="I2" t="s">
        <v>20</v>
      </c>
    </row>
    <row r="3" spans="1:9" ht="42.75" x14ac:dyDescent="0.45">
      <c r="A3" t="s">
        <v>14</v>
      </c>
      <c r="B3" t="s">
        <v>15</v>
      </c>
      <c r="C3" s="7" t="s">
        <v>16</v>
      </c>
      <c r="D3" t="s">
        <v>17</v>
      </c>
      <c r="E3" s="7" t="s">
        <v>21</v>
      </c>
      <c r="F3" s="7" t="s">
        <v>22</v>
      </c>
      <c r="G3" s="7" t="s">
        <v>23</v>
      </c>
    </row>
    <row r="4" spans="1:9" x14ac:dyDescent="0.45">
      <c r="A4">
        <v>1</v>
      </c>
      <c r="B4" t="s">
        <v>24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45">
      <c r="A5">
        <v>2</v>
      </c>
      <c r="B5" t="s">
        <v>25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45">
      <c r="A6">
        <v>3</v>
      </c>
      <c r="B6" t="s">
        <v>26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45">
      <c r="A7">
        <v>4</v>
      </c>
      <c r="B7" t="s">
        <v>27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45">
      <c r="A8">
        <v>5</v>
      </c>
      <c r="B8" t="s">
        <v>28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45">
      <c r="A9">
        <v>6</v>
      </c>
      <c r="B9" t="s">
        <v>29</v>
      </c>
      <c r="D9">
        <v>7</v>
      </c>
      <c r="E9">
        <v>26</v>
      </c>
      <c r="H9">
        <v>880</v>
      </c>
      <c r="I9">
        <v>912</v>
      </c>
    </row>
    <row r="10" spans="1:9" x14ac:dyDescent="0.45">
      <c r="A10">
        <v>7</v>
      </c>
      <c r="B10" t="s">
        <v>30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45">
      <c r="A11">
        <v>8</v>
      </c>
      <c r="B11" t="s">
        <v>31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45">
      <c r="A12">
        <v>9</v>
      </c>
      <c r="B12" t="s">
        <v>32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45">
      <c r="A13">
        <v>10</v>
      </c>
      <c r="B13" t="s">
        <v>33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45">
      <c r="A14">
        <v>11</v>
      </c>
      <c r="B14" t="s">
        <v>34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45">
      <c r="A15">
        <v>12</v>
      </c>
      <c r="B15" t="s">
        <v>35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45">
      <c r="A16">
        <v>13</v>
      </c>
      <c r="B16" t="s">
        <v>36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11" x14ac:dyDescent="0.45">
      <c r="A17">
        <v>14</v>
      </c>
      <c r="B17" t="s">
        <v>37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11" x14ac:dyDescent="0.45">
      <c r="A18">
        <v>15</v>
      </c>
      <c r="B18" t="s">
        <v>38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11" x14ac:dyDescent="0.45">
      <c r="A19">
        <v>16</v>
      </c>
      <c r="B19" t="s">
        <v>39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11" x14ac:dyDescent="0.45">
      <c r="A20">
        <v>17</v>
      </c>
      <c r="B20" t="s">
        <v>40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11" x14ac:dyDescent="0.45">
      <c r="A21">
        <v>18</v>
      </c>
      <c r="B21" t="s">
        <v>41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11" x14ac:dyDescent="0.45">
      <c r="A22">
        <v>19</v>
      </c>
      <c r="B22" t="s">
        <v>42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11" x14ac:dyDescent="0.45">
      <c r="A23">
        <v>20</v>
      </c>
      <c r="B23" t="s">
        <v>43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11" x14ac:dyDescent="0.45">
      <c r="A24">
        <v>21</v>
      </c>
      <c r="B24" t="s">
        <v>44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11" x14ac:dyDescent="0.45">
      <c r="A25">
        <v>22</v>
      </c>
      <c r="B25" t="s">
        <v>45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11" x14ac:dyDescent="0.45">
      <c r="A26">
        <v>23</v>
      </c>
      <c r="B26" t="s">
        <v>46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11" x14ac:dyDescent="0.45">
      <c r="A27">
        <v>24</v>
      </c>
      <c r="B27" t="s">
        <v>47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11" x14ac:dyDescent="0.45">
      <c r="A28">
        <v>25</v>
      </c>
      <c r="B28" t="s">
        <v>48</v>
      </c>
      <c r="H28">
        <v>20410</v>
      </c>
      <c r="I28">
        <v>20410</v>
      </c>
    </row>
    <row r="29" spans="1:11" x14ac:dyDescent="0.45">
      <c r="A29">
        <v>26</v>
      </c>
      <c r="B29" t="s">
        <v>49</v>
      </c>
      <c r="D29">
        <v>47</v>
      </c>
      <c r="E29">
        <v>3</v>
      </c>
      <c r="G29">
        <v>2</v>
      </c>
      <c r="H29">
        <v>2080</v>
      </c>
      <c r="I29">
        <v>2131</v>
      </c>
      <c r="K29" t="s">
        <v>75</v>
      </c>
    </row>
    <row r="30" spans="1:11" x14ac:dyDescent="0.45">
      <c r="A30">
        <v>27</v>
      </c>
      <c r="B30" t="s">
        <v>50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11" x14ac:dyDescent="0.45">
      <c r="A31">
        <v>28</v>
      </c>
      <c r="B31" t="s">
        <v>51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11" x14ac:dyDescent="0.45">
      <c r="A32">
        <v>29</v>
      </c>
      <c r="B32" t="s">
        <v>52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45">
      <c r="A33">
        <v>30</v>
      </c>
      <c r="B33" t="s">
        <v>53</v>
      </c>
      <c r="C33">
        <v>365</v>
      </c>
      <c r="D33">
        <v>8</v>
      </c>
      <c r="H33">
        <v>0</v>
      </c>
      <c r="I33">
        <v>373</v>
      </c>
    </row>
    <row r="34" spans="1:9" x14ac:dyDescent="0.45">
      <c r="A34">
        <v>31</v>
      </c>
      <c r="B34" t="s">
        <v>54</v>
      </c>
      <c r="G34">
        <v>6</v>
      </c>
      <c r="H34">
        <v>0</v>
      </c>
      <c r="I34">
        <v>6</v>
      </c>
    </row>
    <row r="35" spans="1:9" x14ac:dyDescent="0.45">
      <c r="A35">
        <v>32</v>
      </c>
      <c r="B35" t="s">
        <v>55</v>
      </c>
      <c r="H35">
        <v>0</v>
      </c>
      <c r="I35">
        <v>0</v>
      </c>
    </row>
    <row r="36" spans="1:9" x14ac:dyDescent="0.45">
      <c r="A36">
        <v>33</v>
      </c>
      <c r="B36" t="s">
        <v>56</v>
      </c>
      <c r="C36">
        <v>4</v>
      </c>
      <c r="H36">
        <v>0</v>
      </c>
      <c r="I36">
        <v>4</v>
      </c>
    </row>
    <row r="37" spans="1:9" x14ac:dyDescent="0.45">
      <c r="A37">
        <v>34</v>
      </c>
      <c r="B37" t="s">
        <v>57</v>
      </c>
      <c r="G37">
        <v>131</v>
      </c>
      <c r="H37">
        <v>2050</v>
      </c>
      <c r="I37">
        <v>2181</v>
      </c>
    </row>
    <row r="38" spans="1:9" x14ac:dyDescent="0.45">
      <c r="A38">
        <v>35</v>
      </c>
      <c r="B38" t="s">
        <v>58</v>
      </c>
      <c r="H38">
        <v>0</v>
      </c>
      <c r="I38">
        <v>0</v>
      </c>
    </row>
    <row r="39" spans="1:9" x14ac:dyDescent="0.45">
      <c r="A39">
        <v>36</v>
      </c>
      <c r="B39" t="s">
        <v>59</v>
      </c>
      <c r="C39">
        <v>120</v>
      </c>
      <c r="G39">
        <v>3</v>
      </c>
      <c r="H39">
        <v>0</v>
      </c>
      <c r="I39">
        <v>123</v>
      </c>
    </row>
    <row r="40" spans="1:9" x14ac:dyDescent="0.45">
      <c r="A40">
        <v>37</v>
      </c>
      <c r="B40" t="s">
        <v>60</v>
      </c>
      <c r="G40">
        <v>1022</v>
      </c>
      <c r="H40">
        <v>790</v>
      </c>
      <c r="I40">
        <v>1812</v>
      </c>
    </row>
    <row r="41" spans="1:9" x14ac:dyDescent="0.45">
      <c r="B41" t="s">
        <v>20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  <row r="43" spans="1:9" x14ac:dyDescent="0.45">
      <c r="A43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8" sqref="D8"/>
    </sheetView>
  </sheetViews>
  <sheetFormatPr defaultRowHeight="14.25" x14ac:dyDescent="0.45"/>
  <sheetData>
    <row r="1" spans="1:3" x14ac:dyDescent="0.45">
      <c r="A1" t="s">
        <v>86</v>
      </c>
    </row>
    <row r="2" spans="1:3" x14ac:dyDescent="0.45">
      <c r="A2" t="s">
        <v>87</v>
      </c>
      <c r="B2">
        <v>1700</v>
      </c>
      <c r="C2" t="s">
        <v>88</v>
      </c>
    </row>
    <row r="3" spans="1:3" x14ac:dyDescent="0.45">
      <c r="A3" t="s">
        <v>89</v>
      </c>
      <c r="B3">
        <v>1300</v>
      </c>
      <c r="C3" t="s">
        <v>88</v>
      </c>
    </row>
    <row r="4" spans="1:3" x14ac:dyDescent="0.45">
      <c r="A4" s="8" t="s">
        <v>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29"/>
  <sheetViews>
    <sheetView workbookViewId="0">
      <selection activeCell="B30" sqref="B30"/>
    </sheetView>
  </sheetViews>
  <sheetFormatPr defaultRowHeight="14.25" x14ac:dyDescent="0.45"/>
  <sheetData>
    <row r="29" spans="1:2" x14ac:dyDescent="0.45">
      <c r="A29" t="s">
        <v>100</v>
      </c>
      <c r="B29">
        <f>9*1000000</f>
        <v>9000000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29"/>
  <sheetViews>
    <sheetView workbookViewId="0">
      <selection activeCell="D35" sqref="D35"/>
    </sheetView>
  </sheetViews>
  <sheetFormatPr defaultRowHeight="14.25" x14ac:dyDescent="0.45"/>
  <sheetData>
    <row r="29" spans="1:2" x14ac:dyDescent="0.45">
      <c r="A29" t="s">
        <v>100</v>
      </c>
      <c r="B29">
        <f>98*1000000</f>
        <v>98000000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3" sqref="A3"/>
    </sheetView>
  </sheetViews>
  <sheetFormatPr defaultRowHeight="14.25" x14ac:dyDescent="0.45"/>
  <sheetData>
    <row r="1" spans="1:8" x14ac:dyDescent="0.45">
      <c r="A1" t="s">
        <v>100</v>
      </c>
    </row>
    <row r="2" spans="1:8" x14ac:dyDescent="0.45">
      <c r="A2">
        <v>96524</v>
      </c>
      <c r="B2" t="s">
        <v>88</v>
      </c>
    </row>
    <row r="11" spans="1:8" x14ac:dyDescent="0.45">
      <c r="H11" t="s">
        <v>98</v>
      </c>
    </row>
    <row r="12" spans="1:8" x14ac:dyDescent="0.45">
      <c r="H12" t="s">
        <v>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C38" sqref="C38"/>
    </sheetView>
  </sheetViews>
  <sheetFormatPr defaultRowHeight="14.25" x14ac:dyDescent="0.45"/>
  <cols>
    <col min="1" max="1" width="22" customWidth="1"/>
    <col min="2" max="2" width="27.265625" customWidth="1"/>
  </cols>
  <sheetData>
    <row r="1" spans="1:4" x14ac:dyDescent="0.45">
      <c r="A1" s="1" t="s">
        <v>61</v>
      </c>
      <c r="B1" s="1" t="s">
        <v>62</v>
      </c>
    </row>
    <row r="2" spans="1:4" x14ac:dyDescent="0.45">
      <c r="A2" t="s">
        <v>63</v>
      </c>
      <c r="B2" s="6">
        <f>9*10^12</f>
        <v>9000000000000</v>
      </c>
    </row>
    <row r="3" spans="1:4" x14ac:dyDescent="0.45">
      <c r="A3" t="s">
        <v>64</v>
      </c>
      <c r="B3" s="6">
        <f>9*10^12</f>
        <v>9000000000000</v>
      </c>
    </row>
    <row r="4" spans="1:4" x14ac:dyDescent="0.45">
      <c r="A4" t="s">
        <v>65</v>
      </c>
      <c r="B4" s="6">
        <f>9*10^12</f>
        <v>9000000000000</v>
      </c>
    </row>
    <row r="5" spans="1:4" x14ac:dyDescent="0.45">
      <c r="A5" t="s">
        <v>6</v>
      </c>
      <c r="B5">
        <f>(148+15)*10^3</f>
        <v>163000</v>
      </c>
    </row>
    <row r="6" spans="1:4" x14ac:dyDescent="0.45">
      <c r="A6" t="s">
        <v>7</v>
      </c>
      <c r="B6">
        <f>'Onshore Wind'!$B$29</f>
        <v>9000000</v>
      </c>
    </row>
    <row r="7" spans="1:4" x14ac:dyDescent="0.45">
      <c r="A7" t="s">
        <v>8</v>
      </c>
      <c r="B7">
        <f>'Solar PV'!B29</f>
        <v>98000000</v>
      </c>
      <c r="D7" s="9"/>
    </row>
    <row r="8" spans="1:4" x14ac:dyDescent="0.45">
      <c r="A8" s="5" t="s">
        <v>9</v>
      </c>
      <c r="B8" s="5">
        <v>1400000</v>
      </c>
    </row>
    <row r="9" spans="1:4" x14ac:dyDescent="0.45">
      <c r="A9" t="s">
        <v>10</v>
      </c>
      <c r="B9">
        <f>SUM(Biomass!E41:G41)</f>
        <v>25090</v>
      </c>
    </row>
    <row r="10" spans="1:4" x14ac:dyDescent="0.45">
      <c r="A10" s="5" t="s">
        <v>11</v>
      </c>
      <c r="B10" s="5">
        <f>'Pumped Hydro'!A2</f>
        <v>96524</v>
      </c>
    </row>
    <row r="11" spans="1:4" x14ac:dyDescent="0.45">
      <c r="A11" t="s">
        <v>66</v>
      </c>
      <c r="B11" s="6">
        <f>9*10^12</f>
        <v>9000000000000</v>
      </c>
    </row>
    <row r="12" spans="1:4" x14ac:dyDescent="0.45">
      <c r="A12" t="s">
        <v>67</v>
      </c>
      <c r="B12" s="6">
        <f>9*10^12</f>
        <v>9000000000000</v>
      </c>
    </row>
    <row r="13" spans="1:4" x14ac:dyDescent="0.45">
      <c r="A13" t="s">
        <v>68</v>
      </c>
      <c r="B13" s="6">
        <f>B2</f>
        <v>9000000000000</v>
      </c>
    </row>
    <row r="14" spans="1:4" x14ac:dyDescent="0.45">
      <c r="A14" s="5" t="s">
        <v>12</v>
      </c>
      <c r="B14" s="5">
        <v>500000</v>
      </c>
    </row>
    <row r="15" spans="1:4" x14ac:dyDescent="0.45">
      <c r="A15" t="s">
        <v>90</v>
      </c>
      <c r="B15" s="6">
        <f>B11</f>
        <v>9000000000000</v>
      </c>
    </row>
    <row r="16" spans="1:4" x14ac:dyDescent="0.45">
      <c r="A16" t="s">
        <v>91</v>
      </c>
      <c r="B16" s="6">
        <f>B11</f>
        <v>9000000000000</v>
      </c>
    </row>
    <row r="17" spans="1:2" x14ac:dyDescent="0.45">
      <c r="A17" t="s">
        <v>92</v>
      </c>
      <c r="B17" s="6">
        <f>MSW!B2+MSW!B3</f>
        <v>3000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Biomass</vt:lpstr>
      <vt:lpstr>MSW</vt:lpstr>
      <vt:lpstr>Onshore Wind</vt:lpstr>
      <vt:lpstr>Solar PV</vt:lpstr>
      <vt:lpstr>Pumped Hydro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MeganM</cp:lastModifiedBy>
  <cp:revision/>
  <dcterms:created xsi:type="dcterms:W3CDTF">2015-01-16T02:18:43Z</dcterms:created>
  <dcterms:modified xsi:type="dcterms:W3CDTF">2021-01-29T21:10:57Z</dcterms:modified>
  <cp:category/>
  <cp:contentStatus/>
</cp:coreProperties>
</file>