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eganM\Documents\eps-india\InputData\fuels\IMFPbFT\"/>
    </mc:Choice>
  </mc:AlternateContent>
  <bookViews>
    <workbookView xWindow="0" yWindow="0" windowWidth="28800" windowHeight="13215"/>
  </bookViews>
  <sheets>
    <sheet name="About" sheetId="1" r:id="rId1"/>
    <sheet name="Crude" sheetId="8" r:id="rId2"/>
    <sheet name="India Petroleum Products" sheetId="13" r:id="rId3"/>
    <sheet name="Coal Prices" sheetId="9" r:id="rId4"/>
    <sheet name="Uranium" sheetId="10" r:id="rId5"/>
    <sheet name="LNG" sheetId="11" r:id="rId6"/>
    <sheet name="Data - Other Petroleum Producs" sheetId="12" r:id="rId7"/>
    <sheet name="Pretax Fuel Prices" sheetId="5" r:id="rId8"/>
    <sheet name="Fuel Taxes" sheetId="4" r:id="rId9"/>
    <sheet name="BAU Fuel Use by Sector" sheetId="7" r:id="rId10"/>
    <sheet name="Fuel Price Data" sheetId="3" r:id="rId11"/>
    <sheet name="IMFPbFT" sheetId="2" r:id="rId12"/>
  </sheets>
  <externalReferences>
    <externalReference r:id="rId13"/>
    <externalReference r:id="rId14"/>
  </externalReferences>
  <definedNames>
    <definedName name="nonlignite_multiplier">'[1]Hard Coal and Lig Multipliers'!$N$15</definedName>
    <definedName name="tax_fuel_labels">'[2]Tax_Share of Price'!$A$2:$A$22</definedName>
    <definedName name="Tax_share">'[2]Tax_Share of Price'!$B$2:$AI$22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0" i="2" l="1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B2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B11" i="2"/>
  <c r="B10" i="2"/>
  <c r="G25" i="13"/>
  <c r="E25" i="13"/>
  <c r="D25" i="13"/>
  <c r="C26" i="13" l="1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C27" i="13"/>
  <c r="C18" i="2" s="1"/>
  <c r="B18" i="2" l="1"/>
  <c r="H18" i="2"/>
  <c r="S18" i="2"/>
  <c r="R18" i="2"/>
  <c r="I18" i="2"/>
  <c r="G18" i="2"/>
  <c r="J18" i="2"/>
  <c r="AG18" i="2"/>
  <c r="X18" i="2"/>
  <c r="AD18" i="2"/>
  <c r="F18" i="2"/>
  <c r="K18" i="2"/>
  <c r="Z18" i="2"/>
  <c r="Y18" i="2"/>
  <c r="AE18" i="2"/>
  <c r="E18" i="2"/>
  <c r="AA18" i="2"/>
  <c r="Q18" i="2"/>
  <c r="AF18" i="2"/>
  <c r="P18" i="2"/>
  <c r="W18" i="2"/>
  <c r="O18" i="2"/>
  <c r="V18" i="2"/>
  <c r="N18" i="2"/>
  <c r="AC18" i="2"/>
  <c r="U18" i="2"/>
  <c r="M18" i="2"/>
  <c r="AB18" i="2"/>
  <c r="T18" i="2"/>
  <c r="L18" i="2"/>
  <c r="D18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B22" i="2"/>
  <c r="L95" i="12" l="1"/>
  <c r="K95" i="12"/>
  <c r="J95" i="12"/>
  <c r="I95" i="12"/>
  <c r="H95" i="12"/>
  <c r="G95" i="12"/>
  <c r="F95" i="12"/>
  <c r="E95" i="12"/>
  <c r="D95" i="12"/>
  <c r="C95" i="12"/>
  <c r="B95" i="12"/>
  <c r="J93" i="12"/>
  <c r="I93" i="12"/>
  <c r="F93" i="12"/>
  <c r="E93" i="12"/>
  <c r="B93" i="12"/>
  <c r="N91" i="12"/>
  <c r="N95" i="12" s="1"/>
  <c r="M91" i="12"/>
  <c r="M95" i="12" s="1"/>
  <c r="L91" i="12"/>
  <c r="T91" i="12"/>
  <c r="P91" i="12"/>
  <c r="U91" i="12"/>
  <c r="Q91" i="12"/>
  <c r="W91" i="12"/>
  <c r="V91" i="12"/>
  <c r="S91" i="12"/>
  <c r="R91" i="12"/>
  <c r="O91" i="12"/>
  <c r="L78" i="12"/>
  <c r="L93" i="12" s="1"/>
  <c r="K78" i="12"/>
  <c r="K93" i="12" s="1"/>
  <c r="J78" i="12"/>
  <c r="I78" i="12"/>
  <c r="H78" i="12"/>
  <c r="H93" i="12" s="1"/>
  <c r="G78" i="12"/>
  <c r="G93" i="12" s="1"/>
  <c r="F78" i="12"/>
  <c r="E78" i="12"/>
  <c r="D78" i="12"/>
  <c r="D93" i="12" s="1"/>
  <c r="C78" i="12"/>
  <c r="C93" i="12" s="1"/>
  <c r="B78" i="12"/>
  <c r="N76" i="12"/>
  <c r="N78" i="12" s="1"/>
  <c r="N93" i="12" s="1"/>
  <c r="M76" i="12"/>
  <c r="M78" i="12" s="1"/>
  <c r="M93" i="12" s="1"/>
  <c r="L76" i="12"/>
  <c r="U76" i="12"/>
  <c r="T76" i="12"/>
  <c r="Q76" i="12"/>
  <c r="P76" i="12"/>
  <c r="W76" i="12"/>
  <c r="V76" i="12"/>
  <c r="S76" i="12"/>
  <c r="R76" i="12"/>
  <c r="O76" i="12"/>
  <c r="U78" i="12"/>
  <c r="U93" i="12" s="1"/>
  <c r="T78" i="12"/>
  <c r="T93" i="12" s="1"/>
  <c r="Q78" i="12"/>
  <c r="Q93" i="12" s="1"/>
  <c r="P78" i="12"/>
  <c r="P93" i="12" s="1"/>
  <c r="N38" i="12"/>
  <c r="N42" i="12" s="1"/>
  <c r="M38" i="12"/>
  <c r="M42" i="12" s="1"/>
  <c r="L38" i="12"/>
  <c r="L42" i="12" s="1"/>
  <c r="K38" i="12"/>
  <c r="K42" i="12" s="1"/>
  <c r="J38" i="12"/>
  <c r="J42" i="12" s="1"/>
  <c r="I38" i="12"/>
  <c r="I42" i="12" s="1"/>
  <c r="H38" i="12"/>
  <c r="H42" i="12" s="1"/>
  <c r="G38" i="12"/>
  <c r="G42" i="12" s="1"/>
  <c r="F38" i="12"/>
  <c r="F42" i="12" s="1"/>
  <c r="E38" i="12"/>
  <c r="E42" i="12" s="1"/>
  <c r="D38" i="12"/>
  <c r="D42" i="12" s="1"/>
  <c r="C38" i="12"/>
  <c r="C42" i="12" s="1"/>
  <c r="B38" i="12"/>
  <c r="B42" i="12" s="1"/>
  <c r="W38" i="12"/>
  <c r="W42" i="12" s="1"/>
  <c r="V38" i="12"/>
  <c r="U38" i="12"/>
  <c r="T38" i="12"/>
  <c r="T42" i="12" s="1"/>
  <c r="S38" i="12"/>
  <c r="S42" i="12" s="1"/>
  <c r="R38" i="12"/>
  <c r="Q38" i="12"/>
  <c r="P38" i="12"/>
  <c r="P42" i="12" s="1"/>
  <c r="O38" i="12"/>
  <c r="O42" i="12" s="1"/>
  <c r="M24" i="12"/>
  <c r="M40" i="12" s="1"/>
  <c r="I24" i="12"/>
  <c r="I40" i="12" s="1"/>
  <c r="E24" i="12"/>
  <c r="E40" i="12" s="1"/>
  <c r="N22" i="12"/>
  <c r="N24" i="12" s="1"/>
  <c r="N40" i="12" s="1"/>
  <c r="M22" i="12"/>
  <c r="L22" i="12"/>
  <c r="L24" i="12" s="1"/>
  <c r="L40" i="12" s="1"/>
  <c r="K22" i="12"/>
  <c r="K24" i="12" s="1"/>
  <c r="K40" i="12" s="1"/>
  <c r="J22" i="12"/>
  <c r="J24" i="12" s="1"/>
  <c r="J40" i="12" s="1"/>
  <c r="I22" i="12"/>
  <c r="H22" i="12"/>
  <c r="H24" i="12" s="1"/>
  <c r="H40" i="12" s="1"/>
  <c r="G22" i="12"/>
  <c r="G24" i="12" s="1"/>
  <c r="G40" i="12" s="1"/>
  <c r="F22" i="12"/>
  <c r="F24" i="12" s="1"/>
  <c r="F40" i="12" s="1"/>
  <c r="E22" i="12"/>
  <c r="D22" i="12"/>
  <c r="D24" i="12" s="1"/>
  <c r="D40" i="12" s="1"/>
  <c r="C22" i="12"/>
  <c r="C24" i="12" s="1"/>
  <c r="C40" i="12" s="1"/>
  <c r="B22" i="12"/>
  <c r="B24" i="12" s="1"/>
  <c r="B40" i="12" s="1"/>
  <c r="W22" i="12"/>
  <c r="S22" i="12"/>
  <c r="O22" i="12"/>
  <c r="V22" i="12"/>
  <c r="U22" i="12"/>
  <c r="U24" i="12" s="1"/>
  <c r="U40" i="12" s="1"/>
  <c r="T22" i="12"/>
  <c r="R22" i="12"/>
  <c r="Q22" i="12"/>
  <c r="Q24" i="12" s="1"/>
  <c r="Q40" i="12" s="1"/>
  <c r="P22" i="12"/>
  <c r="W24" i="12"/>
  <c r="V24" i="12"/>
  <c r="V40" i="12" s="1"/>
  <c r="T24" i="12"/>
  <c r="S24" i="12"/>
  <c r="R24" i="12"/>
  <c r="R40" i="12" s="1"/>
  <c r="P24" i="12"/>
  <c r="O24" i="12"/>
  <c r="D4" i="11"/>
  <c r="D3" i="11"/>
  <c r="H22" i="10"/>
  <c r="G22" i="10"/>
  <c r="F22" i="10"/>
  <c r="H18" i="10"/>
  <c r="G18" i="10"/>
  <c r="F18" i="10"/>
  <c r="H14" i="10"/>
  <c r="G14" i="10"/>
  <c r="F14" i="10"/>
  <c r="R78" i="12" l="1"/>
  <c r="R93" i="12" s="1"/>
  <c r="V78" i="12"/>
  <c r="V93" i="12" s="1"/>
  <c r="O78" i="12"/>
  <c r="O93" i="12" s="1"/>
  <c r="S78" i="12"/>
  <c r="S93" i="12" s="1"/>
  <c r="W78" i="12"/>
  <c r="W93" i="12" s="1"/>
  <c r="R95" i="12"/>
  <c r="V95" i="12"/>
  <c r="Q95" i="12"/>
  <c r="U95" i="12"/>
  <c r="P95" i="12"/>
  <c r="T95" i="12"/>
  <c r="O95" i="12"/>
  <c r="S95" i="12"/>
  <c r="W95" i="12"/>
  <c r="S40" i="12"/>
  <c r="P40" i="12"/>
  <c r="T40" i="12"/>
  <c r="Q42" i="12"/>
  <c r="U42" i="12"/>
  <c r="O40" i="12"/>
  <c r="W40" i="12"/>
  <c r="R42" i="12"/>
  <c r="V42" i="12"/>
  <c r="AN3" i="7" l="1"/>
  <c r="AO3" i="7"/>
  <c r="AP3" i="7"/>
  <c r="AQ3" i="7"/>
  <c r="AR3" i="7"/>
  <c r="AS3" i="7"/>
  <c r="AT3" i="7"/>
  <c r="AU3" i="7"/>
  <c r="AV3" i="7"/>
  <c r="AW3" i="7"/>
  <c r="AX3" i="7"/>
  <c r="AY3" i="7"/>
  <c r="AZ3" i="7"/>
  <c r="BA3" i="7"/>
  <c r="BB3" i="7"/>
  <c r="BC3" i="7"/>
  <c r="BD3" i="7"/>
  <c r="BE3" i="7"/>
  <c r="BF3" i="7"/>
  <c r="AN4" i="7"/>
  <c r="AO4" i="7"/>
  <c r="AP4" i="7"/>
  <c r="AQ4" i="7"/>
  <c r="AR4" i="7"/>
  <c r="AS4" i="7"/>
  <c r="AT4" i="7"/>
  <c r="AU4" i="7"/>
  <c r="AV4" i="7"/>
  <c r="AW4" i="7"/>
  <c r="AX4" i="7"/>
  <c r="AY4" i="7"/>
  <c r="AZ4" i="7"/>
  <c r="BA4" i="7"/>
  <c r="BB4" i="7"/>
  <c r="BC4" i="7"/>
  <c r="BD4" i="7"/>
  <c r="BE4" i="7"/>
  <c r="BF4" i="7"/>
  <c r="AN5" i="7"/>
  <c r="AO5" i="7"/>
  <c r="AP5" i="7"/>
  <c r="AQ5" i="7"/>
  <c r="AR5" i="7"/>
  <c r="AS5" i="7"/>
  <c r="AT5" i="7"/>
  <c r="AU5" i="7"/>
  <c r="AV5" i="7"/>
  <c r="AW5" i="7"/>
  <c r="AX5" i="7"/>
  <c r="AY5" i="7"/>
  <c r="AZ5" i="7"/>
  <c r="BA5" i="7"/>
  <c r="BB5" i="7"/>
  <c r="BC5" i="7"/>
  <c r="BD5" i="7"/>
  <c r="BE5" i="7"/>
  <c r="BF5" i="7"/>
  <c r="AN6" i="7"/>
  <c r="AO6" i="7"/>
  <c r="AP6" i="7"/>
  <c r="AQ6" i="7"/>
  <c r="AR6" i="7"/>
  <c r="AS6" i="7"/>
  <c r="AT6" i="7"/>
  <c r="AU6" i="7"/>
  <c r="AV6" i="7"/>
  <c r="AW6" i="7"/>
  <c r="AX6" i="7"/>
  <c r="AY6" i="7"/>
  <c r="AZ6" i="7"/>
  <c r="BA6" i="7"/>
  <c r="BB6" i="7"/>
  <c r="BC6" i="7"/>
  <c r="BD6" i="7"/>
  <c r="BE6" i="7"/>
  <c r="BF6" i="7"/>
  <c r="AN7" i="7"/>
  <c r="AO7" i="7"/>
  <c r="AP7" i="7"/>
  <c r="AQ7" i="7"/>
  <c r="AR7" i="7"/>
  <c r="AS7" i="7"/>
  <c r="AT7" i="7"/>
  <c r="AU7" i="7"/>
  <c r="AV7" i="7"/>
  <c r="AW7" i="7"/>
  <c r="AX7" i="7"/>
  <c r="AY7" i="7"/>
  <c r="AZ7" i="7"/>
  <c r="BA7" i="7"/>
  <c r="BB7" i="7"/>
  <c r="BC7" i="7"/>
  <c r="BD7" i="7"/>
  <c r="BE7" i="7"/>
  <c r="BF7" i="7"/>
  <c r="AM3" i="7"/>
  <c r="AM4" i="7"/>
  <c r="AM5" i="7"/>
  <c r="AM6" i="7"/>
  <c r="AM7" i="7"/>
  <c r="AL4" i="7"/>
  <c r="AL5" i="7"/>
  <c r="AL6" i="7"/>
  <c r="AL7" i="7"/>
  <c r="AL3" i="7"/>
  <c r="E21" i="2" l="1"/>
  <c r="AB21" i="2"/>
  <c r="T21" i="2"/>
  <c r="L21" i="2"/>
  <c r="D21" i="2"/>
  <c r="AA21" i="2"/>
  <c r="S21" i="2"/>
  <c r="K21" i="2"/>
  <c r="C21" i="2"/>
  <c r="Z21" i="2"/>
  <c r="R21" i="2"/>
  <c r="J21" i="2"/>
  <c r="B21" i="2"/>
  <c r="AG21" i="2"/>
  <c r="Y21" i="2"/>
  <c r="Q21" i="2"/>
  <c r="I21" i="2"/>
  <c r="AF21" i="2"/>
  <c r="X21" i="2"/>
  <c r="P21" i="2"/>
  <c r="H21" i="2"/>
  <c r="AE21" i="2"/>
  <c r="W21" i="2"/>
  <c r="O21" i="2"/>
  <c r="G21" i="2"/>
  <c r="AD21" i="2"/>
  <c r="V21" i="2"/>
  <c r="N21" i="2"/>
  <c r="F21" i="2"/>
  <c r="AC21" i="2"/>
  <c r="U21" i="2"/>
  <c r="M21" i="2"/>
  <c r="C143" i="3"/>
  <c r="D143" i="3"/>
  <c r="E143" i="3"/>
  <c r="F143" i="3"/>
  <c r="G143" i="3"/>
  <c r="H143" i="3"/>
  <c r="I143" i="3"/>
  <c r="J143" i="3"/>
  <c r="K143" i="3"/>
  <c r="L143" i="3"/>
  <c r="M143" i="3"/>
  <c r="N143" i="3"/>
  <c r="O143" i="3"/>
  <c r="P143" i="3"/>
  <c r="Q143" i="3"/>
  <c r="R143" i="3"/>
  <c r="S143" i="3"/>
  <c r="T143" i="3"/>
  <c r="U143" i="3"/>
  <c r="V143" i="3"/>
  <c r="W143" i="3"/>
  <c r="X143" i="3"/>
  <c r="Y143" i="3"/>
  <c r="Z143" i="3"/>
  <c r="AA143" i="3"/>
  <c r="AB143" i="3"/>
  <c r="AC143" i="3"/>
  <c r="AD143" i="3"/>
  <c r="AE143" i="3"/>
  <c r="AF143" i="3"/>
  <c r="AG143" i="3"/>
  <c r="AH143" i="3"/>
  <c r="AI143" i="3"/>
  <c r="C144" i="3"/>
  <c r="D144" i="3"/>
  <c r="E144" i="3"/>
  <c r="F144" i="3"/>
  <c r="G144" i="3"/>
  <c r="H144" i="3"/>
  <c r="I144" i="3"/>
  <c r="J144" i="3"/>
  <c r="K144" i="3"/>
  <c r="L144" i="3"/>
  <c r="M144" i="3"/>
  <c r="N144" i="3"/>
  <c r="O144" i="3"/>
  <c r="P144" i="3"/>
  <c r="Q144" i="3"/>
  <c r="R144" i="3"/>
  <c r="S144" i="3"/>
  <c r="T144" i="3"/>
  <c r="U144" i="3"/>
  <c r="V144" i="3"/>
  <c r="W144" i="3"/>
  <c r="X144" i="3"/>
  <c r="Y144" i="3"/>
  <c r="Z144" i="3"/>
  <c r="AA144" i="3"/>
  <c r="AB144" i="3"/>
  <c r="AC144" i="3"/>
  <c r="AD144" i="3"/>
  <c r="AE144" i="3"/>
  <c r="AF144" i="3"/>
  <c r="AG144" i="3"/>
  <c r="AH144" i="3"/>
  <c r="AI144" i="3"/>
  <c r="C145" i="3"/>
  <c r="D145" i="3"/>
  <c r="E145" i="3"/>
  <c r="F145" i="3"/>
  <c r="G145" i="3"/>
  <c r="H145" i="3"/>
  <c r="I145" i="3"/>
  <c r="J145" i="3"/>
  <c r="K145" i="3"/>
  <c r="L145" i="3"/>
  <c r="M145" i="3"/>
  <c r="N145" i="3"/>
  <c r="O145" i="3"/>
  <c r="P145" i="3"/>
  <c r="Q145" i="3"/>
  <c r="R145" i="3"/>
  <c r="S145" i="3"/>
  <c r="T145" i="3"/>
  <c r="U145" i="3"/>
  <c r="V145" i="3"/>
  <c r="W145" i="3"/>
  <c r="X145" i="3"/>
  <c r="Y145" i="3"/>
  <c r="Z145" i="3"/>
  <c r="AA145" i="3"/>
  <c r="AB145" i="3"/>
  <c r="AC145" i="3"/>
  <c r="AD145" i="3"/>
  <c r="AE145" i="3"/>
  <c r="AF145" i="3"/>
  <c r="AG145" i="3"/>
  <c r="AH145" i="3"/>
  <c r="AI145" i="3"/>
  <c r="C146" i="3"/>
  <c r="D146" i="3"/>
  <c r="E146" i="3"/>
  <c r="F146" i="3"/>
  <c r="G146" i="3"/>
  <c r="H146" i="3"/>
  <c r="I146" i="3"/>
  <c r="J146" i="3"/>
  <c r="K146" i="3"/>
  <c r="L146" i="3"/>
  <c r="M146" i="3"/>
  <c r="N146" i="3"/>
  <c r="O146" i="3"/>
  <c r="P146" i="3"/>
  <c r="Q146" i="3"/>
  <c r="R146" i="3"/>
  <c r="S146" i="3"/>
  <c r="T146" i="3"/>
  <c r="U146" i="3"/>
  <c r="V146" i="3"/>
  <c r="W146" i="3"/>
  <c r="X146" i="3"/>
  <c r="Y146" i="3"/>
  <c r="Z146" i="3"/>
  <c r="AA146" i="3"/>
  <c r="AB146" i="3"/>
  <c r="AC146" i="3"/>
  <c r="AD146" i="3"/>
  <c r="AE146" i="3"/>
  <c r="AF146" i="3"/>
  <c r="AG146" i="3"/>
  <c r="AH146" i="3"/>
  <c r="AI146" i="3"/>
  <c r="C147" i="3"/>
  <c r="D147" i="3"/>
  <c r="E147" i="3"/>
  <c r="F147" i="3"/>
  <c r="G147" i="3"/>
  <c r="H147" i="3"/>
  <c r="I147" i="3"/>
  <c r="J147" i="3"/>
  <c r="K147" i="3"/>
  <c r="L147" i="3"/>
  <c r="M147" i="3"/>
  <c r="N147" i="3"/>
  <c r="O147" i="3"/>
  <c r="P147" i="3"/>
  <c r="Q147" i="3"/>
  <c r="R147" i="3"/>
  <c r="S147" i="3"/>
  <c r="T147" i="3"/>
  <c r="U147" i="3"/>
  <c r="V147" i="3"/>
  <c r="W147" i="3"/>
  <c r="X147" i="3"/>
  <c r="Y147" i="3"/>
  <c r="Z147" i="3"/>
  <c r="AA147" i="3"/>
  <c r="AB147" i="3"/>
  <c r="AC147" i="3"/>
  <c r="AD147" i="3"/>
  <c r="AE147" i="3"/>
  <c r="AF147" i="3"/>
  <c r="AG147" i="3"/>
  <c r="AH147" i="3"/>
  <c r="AI147" i="3"/>
  <c r="C148" i="3"/>
  <c r="D148" i="3"/>
  <c r="E148" i="3"/>
  <c r="F148" i="3"/>
  <c r="G148" i="3"/>
  <c r="H148" i="3"/>
  <c r="I148" i="3"/>
  <c r="J148" i="3"/>
  <c r="K148" i="3"/>
  <c r="L148" i="3"/>
  <c r="M148" i="3"/>
  <c r="N148" i="3"/>
  <c r="O148" i="3"/>
  <c r="P148" i="3"/>
  <c r="Q148" i="3"/>
  <c r="R148" i="3"/>
  <c r="S148" i="3"/>
  <c r="T148" i="3"/>
  <c r="U148" i="3"/>
  <c r="V148" i="3"/>
  <c r="W148" i="3"/>
  <c r="X148" i="3"/>
  <c r="Y148" i="3"/>
  <c r="Z148" i="3"/>
  <c r="AA148" i="3"/>
  <c r="AB148" i="3"/>
  <c r="AC148" i="3"/>
  <c r="AD148" i="3"/>
  <c r="AE148" i="3"/>
  <c r="AF148" i="3"/>
  <c r="AG148" i="3"/>
  <c r="AH148" i="3"/>
  <c r="AI148" i="3"/>
  <c r="C149" i="3"/>
  <c r="D149" i="3"/>
  <c r="E149" i="3"/>
  <c r="F149" i="3"/>
  <c r="G149" i="3"/>
  <c r="H149" i="3"/>
  <c r="I149" i="3"/>
  <c r="J149" i="3"/>
  <c r="K149" i="3"/>
  <c r="L149" i="3"/>
  <c r="M149" i="3"/>
  <c r="N149" i="3"/>
  <c r="O149" i="3"/>
  <c r="P149" i="3"/>
  <c r="Q149" i="3"/>
  <c r="R149" i="3"/>
  <c r="S149" i="3"/>
  <c r="T149" i="3"/>
  <c r="U149" i="3"/>
  <c r="V149" i="3"/>
  <c r="W149" i="3"/>
  <c r="X149" i="3"/>
  <c r="Y149" i="3"/>
  <c r="Z149" i="3"/>
  <c r="AA149" i="3"/>
  <c r="AB149" i="3"/>
  <c r="AC149" i="3"/>
  <c r="AD149" i="3"/>
  <c r="AE149" i="3"/>
  <c r="AF149" i="3"/>
  <c r="AG149" i="3"/>
  <c r="AH149" i="3"/>
  <c r="AI149" i="3"/>
  <c r="C150" i="3"/>
  <c r="D150" i="3"/>
  <c r="E150" i="3"/>
  <c r="F150" i="3"/>
  <c r="G150" i="3"/>
  <c r="H150" i="3"/>
  <c r="I150" i="3"/>
  <c r="J150" i="3"/>
  <c r="K150" i="3"/>
  <c r="L150" i="3"/>
  <c r="M150" i="3"/>
  <c r="N150" i="3"/>
  <c r="O150" i="3"/>
  <c r="P150" i="3"/>
  <c r="Q150" i="3"/>
  <c r="R150" i="3"/>
  <c r="S150" i="3"/>
  <c r="T150" i="3"/>
  <c r="U150" i="3"/>
  <c r="V150" i="3"/>
  <c r="W150" i="3"/>
  <c r="X150" i="3"/>
  <c r="Y150" i="3"/>
  <c r="Z150" i="3"/>
  <c r="AA150" i="3"/>
  <c r="AB150" i="3"/>
  <c r="AC150" i="3"/>
  <c r="AD150" i="3"/>
  <c r="AE150" i="3"/>
  <c r="AF150" i="3"/>
  <c r="AG150" i="3"/>
  <c r="AH150" i="3"/>
  <c r="AI150" i="3"/>
  <c r="B144" i="3"/>
  <c r="B145" i="3"/>
  <c r="B146" i="3"/>
  <c r="B147" i="3"/>
  <c r="B148" i="3"/>
  <c r="B149" i="3"/>
  <c r="B150" i="3"/>
  <c r="B143" i="3"/>
  <c r="C123" i="3"/>
  <c r="D123" i="3"/>
  <c r="E123" i="3"/>
  <c r="F123" i="3"/>
  <c r="G123" i="3"/>
  <c r="H123" i="3"/>
  <c r="I123" i="3"/>
  <c r="J123" i="3"/>
  <c r="K123" i="3"/>
  <c r="L123" i="3"/>
  <c r="M123" i="3"/>
  <c r="N123" i="3"/>
  <c r="O123" i="3"/>
  <c r="P123" i="3"/>
  <c r="Q123" i="3"/>
  <c r="R123" i="3"/>
  <c r="S123" i="3"/>
  <c r="T123" i="3"/>
  <c r="U123" i="3"/>
  <c r="V123" i="3"/>
  <c r="W123" i="3"/>
  <c r="X123" i="3"/>
  <c r="Y123" i="3"/>
  <c r="Z123" i="3"/>
  <c r="AA123" i="3"/>
  <c r="AB123" i="3"/>
  <c r="AC123" i="3"/>
  <c r="AD123" i="3"/>
  <c r="AE123" i="3"/>
  <c r="AF123" i="3"/>
  <c r="AG123" i="3"/>
  <c r="AH123" i="3"/>
  <c r="AI123" i="3"/>
  <c r="C124" i="3"/>
  <c r="D124" i="3"/>
  <c r="E124" i="3"/>
  <c r="F124" i="3"/>
  <c r="G124" i="3"/>
  <c r="H124" i="3"/>
  <c r="I124" i="3"/>
  <c r="J124" i="3"/>
  <c r="K124" i="3"/>
  <c r="L124" i="3"/>
  <c r="M124" i="3"/>
  <c r="N124" i="3"/>
  <c r="O124" i="3"/>
  <c r="P124" i="3"/>
  <c r="Q124" i="3"/>
  <c r="R124" i="3"/>
  <c r="S124" i="3"/>
  <c r="T124" i="3"/>
  <c r="U124" i="3"/>
  <c r="V124" i="3"/>
  <c r="W124" i="3"/>
  <c r="X124" i="3"/>
  <c r="Y124" i="3"/>
  <c r="Z124" i="3"/>
  <c r="AA124" i="3"/>
  <c r="AB124" i="3"/>
  <c r="AC124" i="3"/>
  <c r="AD124" i="3"/>
  <c r="AE124" i="3"/>
  <c r="AF124" i="3"/>
  <c r="AG124" i="3"/>
  <c r="AH124" i="3"/>
  <c r="AI124" i="3"/>
  <c r="C125" i="3"/>
  <c r="D125" i="3"/>
  <c r="E125" i="3"/>
  <c r="F125" i="3"/>
  <c r="G125" i="3"/>
  <c r="H125" i="3"/>
  <c r="I125" i="3"/>
  <c r="J125" i="3"/>
  <c r="K125" i="3"/>
  <c r="L125" i="3"/>
  <c r="M125" i="3"/>
  <c r="N125" i="3"/>
  <c r="O125" i="3"/>
  <c r="P125" i="3"/>
  <c r="Q125" i="3"/>
  <c r="R125" i="3"/>
  <c r="S125" i="3"/>
  <c r="T125" i="3"/>
  <c r="U125" i="3"/>
  <c r="V125" i="3"/>
  <c r="W125" i="3"/>
  <c r="X125" i="3"/>
  <c r="Y125" i="3"/>
  <c r="Z125" i="3"/>
  <c r="AA125" i="3"/>
  <c r="AB125" i="3"/>
  <c r="AC125" i="3"/>
  <c r="AD125" i="3"/>
  <c r="AE125" i="3"/>
  <c r="AF125" i="3"/>
  <c r="AG125" i="3"/>
  <c r="AH125" i="3"/>
  <c r="AI125" i="3"/>
  <c r="C126" i="3"/>
  <c r="D126" i="3"/>
  <c r="E126" i="3"/>
  <c r="F126" i="3"/>
  <c r="G126" i="3"/>
  <c r="H126" i="3"/>
  <c r="I126" i="3"/>
  <c r="J126" i="3"/>
  <c r="K126" i="3"/>
  <c r="L126" i="3"/>
  <c r="M126" i="3"/>
  <c r="N126" i="3"/>
  <c r="O126" i="3"/>
  <c r="P126" i="3"/>
  <c r="Q126" i="3"/>
  <c r="R126" i="3"/>
  <c r="S126" i="3"/>
  <c r="T126" i="3"/>
  <c r="U126" i="3"/>
  <c r="V126" i="3"/>
  <c r="W126" i="3"/>
  <c r="X126" i="3"/>
  <c r="Y126" i="3"/>
  <c r="Z126" i="3"/>
  <c r="AA126" i="3"/>
  <c r="AB126" i="3"/>
  <c r="AC126" i="3"/>
  <c r="AD126" i="3"/>
  <c r="AE126" i="3"/>
  <c r="AF126" i="3"/>
  <c r="AG126" i="3"/>
  <c r="AH126" i="3"/>
  <c r="AI126" i="3"/>
  <c r="C127" i="3"/>
  <c r="D127" i="3"/>
  <c r="E127" i="3"/>
  <c r="F127" i="3"/>
  <c r="G127" i="3"/>
  <c r="H127" i="3"/>
  <c r="I127" i="3"/>
  <c r="J127" i="3"/>
  <c r="K127" i="3"/>
  <c r="L127" i="3"/>
  <c r="M127" i="3"/>
  <c r="N127" i="3"/>
  <c r="O127" i="3"/>
  <c r="P127" i="3"/>
  <c r="Q127" i="3"/>
  <c r="R127" i="3"/>
  <c r="S127" i="3"/>
  <c r="T127" i="3"/>
  <c r="U127" i="3"/>
  <c r="V127" i="3"/>
  <c r="W127" i="3"/>
  <c r="X127" i="3"/>
  <c r="Y127" i="3"/>
  <c r="Z127" i="3"/>
  <c r="AA127" i="3"/>
  <c r="AB127" i="3"/>
  <c r="AC127" i="3"/>
  <c r="AD127" i="3"/>
  <c r="AE127" i="3"/>
  <c r="AF127" i="3"/>
  <c r="AG127" i="3"/>
  <c r="AH127" i="3"/>
  <c r="AI127" i="3"/>
  <c r="C128" i="3"/>
  <c r="D128" i="3"/>
  <c r="E128" i="3"/>
  <c r="F128" i="3"/>
  <c r="G128" i="3"/>
  <c r="H128" i="3"/>
  <c r="I128" i="3"/>
  <c r="J128" i="3"/>
  <c r="K128" i="3"/>
  <c r="L128" i="3"/>
  <c r="M128" i="3"/>
  <c r="N128" i="3"/>
  <c r="O128" i="3"/>
  <c r="P128" i="3"/>
  <c r="Q128" i="3"/>
  <c r="R128" i="3"/>
  <c r="S128" i="3"/>
  <c r="T128" i="3"/>
  <c r="U128" i="3"/>
  <c r="V128" i="3"/>
  <c r="W128" i="3"/>
  <c r="X128" i="3"/>
  <c r="Y128" i="3"/>
  <c r="Z128" i="3"/>
  <c r="AA128" i="3"/>
  <c r="AB128" i="3"/>
  <c r="AC128" i="3"/>
  <c r="AD128" i="3"/>
  <c r="AE128" i="3"/>
  <c r="AF128" i="3"/>
  <c r="AG128" i="3"/>
  <c r="AH128" i="3"/>
  <c r="AI128" i="3"/>
  <c r="C129" i="3"/>
  <c r="D129" i="3"/>
  <c r="E129" i="3"/>
  <c r="F129" i="3"/>
  <c r="G129" i="3"/>
  <c r="H129" i="3"/>
  <c r="I129" i="3"/>
  <c r="J129" i="3"/>
  <c r="K129" i="3"/>
  <c r="L129" i="3"/>
  <c r="M129" i="3"/>
  <c r="N129" i="3"/>
  <c r="O129" i="3"/>
  <c r="P129" i="3"/>
  <c r="Q129" i="3"/>
  <c r="R129" i="3"/>
  <c r="S129" i="3"/>
  <c r="T129" i="3"/>
  <c r="U129" i="3"/>
  <c r="V129" i="3"/>
  <c r="W129" i="3"/>
  <c r="X129" i="3"/>
  <c r="Y129" i="3"/>
  <c r="Z129" i="3"/>
  <c r="AA129" i="3"/>
  <c r="AB129" i="3"/>
  <c r="AC129" i="3"/>
  <c r="AD129" i="3"/>
  <c r="AE129" i="3"/>
  <c r="AF129" i="3"/>
  <c r="AG129" i="3"/>
  <c r="AH129" i="3"/>
  <c r="AI129" i="3"/>
  <c r="C130" i="3"/>
  <c r="D130" i="3"/>
  <c r="E130" i="3"/>
  <c r="F130" i="3"/>
  <c r="G130" i="3"/>
  <c r="H130" i="3"/>
  <c r="I130" i="3"/>
  <c r="J130" i="3"/>
  <c r="K130" i="3"/>
  <c r="L130" i="3"/>
  <c r="M130" i="3"/>
  <c r="N130" i="3"/>
  <c r="O130" i="3"/>
  <c r="P130" i="3"/>
  <c r="Q130" i="3"/>
  <c r="R130" i="3"/>
  <c r="S130" i="3"/>
  <c r="T130" i="3"/>
  <c r="U130" i="3"/>
  <c r="V130" i="3"/>
  <c r="W130" i="3"/>
  <c r="X130" i="3"/>
  <c r="Y130" i="3"/>
  <c r="Z130" i="3"/>
  <c r="AA130" i="3"/>
  <c r="AB130" i="3"/>
  <c r="AC130" i="3"/>
  <c r="AD130" i="3"/>
  <c r="AE130" i="3"/>
  <c r="AF130" i="3"/>
  <c r="AG130" i="3"/>
  <c r="AH130" i="3"/>
  <c r="AI130" i="3"/>
  <c r="B124" i="3"/>
  <c r="B125" i="3"/>
  <c r="B126" i="3"/>
  <c r="B127" i="3"/>
  <c r="B128" i="3"/>
  <c r="B129" i="3"/>
  <c r="B130" i="3"/>
  <c r="B123" i="3"/>
  <c r="C113" i="3"/>
  <c r="D113" i="3"/>
  <c r="B19" i="2" s="1"/>
  <c r="E113" i="3"/>
  <c r="C19" i="2" s="1"/>
  <c r="F113" i="3"/>
  <c r="D19" i="2" s="1"/>
  <c r="G113" i="3"/>
  <c r="E19" i="2" s="1"/>
  <c r="H113" i="3"/>
  <c r="F19" i="2" s="1"/>
  <c r="I113" i="3"/>
  <c r="G19" i="2" s="1"/>
  <c r="J113" i="3"/>
  <c r="H19" i="2" s="1"/>
  <c r="K113" i="3"/>
  <c r="I19" i="2" s="1"/>
  <c r="L113" i="3"/>
  <c r="J19" i="2" s="1"/>
  <c r="M113" i="3"/>
  <c r="K19" i="2" s="1"/>
  <c r="N113" i="3"/>
  <c r="L19" i="2" s="1"/>
  <c r="O113" i="3"/>
  <c r="M19" i="2" s="1"/>
  <c r="P113" i="3"/>
  <c r="N19" i="2" s="1"/>
  <c r="Q113" i="3"/>
  <c r="O19" i="2" s="1"/>
  <c r="R113" i="3"/>
  <c r="P19" i="2" s="1"/>
  <c r="S113" i="3"/>
  <c r="Q19" i="2" s="1"/>
  <c r="T113" i="3"/>
  <c r="R19" i="2" s="1"/>
  <c r="U113" i="3"/>
  <c r="S19" i="2" s="1"/>
  <c r="V113" i="3"/>
  <c r="T19" i="2" s="1"/>
  <c r="W113" i="3"/>
  <c r="U19" i="2" s="1"/>
  <c r="X113" i="3"/>
  <c r="V19" i="2" s="1"/>
  <c r="Y113" i="3"/>
  <c r="W19" i="2" s="1"/>
  <c r="Z113" i="3"/>
  <c r="X19" i="2" s="1"/>
  <c r="AA113" i="3"/>
  <c r="Y19" i="2" s="1"/>
  <c r="AB113" i="3"/>
  <c r="Z19" i="2" s="1"/>
  <c r="AC113" i="3"/>
  <c r="AA19" i="2" s="1"/>
  <c r="AD113" i="3"/>
  <c r="AB19" i="2" s="1"/>
  <c r="AE113" i="3"/>
  <c r="AC19" i="2" s="1"/>
  <c r="AF113" i="3"/>
  <c r="AD19" i="2" s="1"/>
  <c r="AG113" i="3"/>
  <c r="AE19" i="2" s="1"/>
  <c r="AH113" i="3"/>
  <c r="AF19" i="2" s="1"/>
  <c r="AI113" i="3"/>
  <c r="AG19" i="2" s="1"/>
  <c r="C114" i="3"/>
  <c r="D114" i="3"/>
  <c r="E114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R114" i="3"/>
  <c r="S114" i="3"/>
  <c r="T114" i="3"/>
  <c r="U114" i="3"/>
  <c r="V114" i="3"/>
  <c r="W114" i="3"/>
  <c r="X114" i="3"/>
  <c r="Y114" i="3"/>
  <c r="Z114" i="3"/>
  <c r="AA114" i="3"/>
  <c r="AB114" i="3"/>
  <c r="AC114" i="3"/>
  <c r="AD114" i="3"/>
  <c r="AE114" i="3"/>
  <c r="AF114" i="3"/>
  <c r="AG114" i="3"/>
  <c r="AH114" i="3"/>
  <c r="AI114" i="3"/>
  <c r="C115" i="3"/>
  <c r="D115" i="3"/>
  <c r="E115" i="3"/>
  <c r="F115" i="3"/>
  <c r="G115" i="3"/>
  <c r="H115" i="3"/>
  <c r="I115" i="3"/>
  <c r="J115" i="3"/>
  <c r="K115" i="3"/>
  <c r="L115" i="3"/>
  <c r="M115" i="3"/>
  <c r="N115" i="3"/>
  <c r="O115" i="3"/>
  <c r="P115" i="3"/>
  <c r="Q115" i="3"/>
  <c r="R115" i="3"/>
  <c r="S115" i="3"/>
  <c r="T115" i="3"/>
  <c r="U115" i="3"/>
  <c r="V115" i="3"/>
  <c r="W115" i="3"/>
  <c r="X115" i="3"/>
  <c r="Y115" i="3"/>
  <c r="Z115" i="3"/>
  <c r="AA115" i="3"/>
  <c r="AB115" i="3"/>
  <c r="AC115" i="3"/>
  <c r="AD115" i="3"/>
  <c r="AE115" i="3"/>
  <c r="AF115" i="3"/>
  <c r="AG115" i="3"/>
  <c r="AH115" i="3"/>
  <c r="AI115" i="3"/>
  <c r="C116" i="3"/>
  <c r="D116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S116" i="3"/>
  <c r="T116" i="3"/>
  <c r="U116" i="3"/>
  <c r="V116" i="3"/>
  <c r="W116" i="3"/>
  <c r="X116" i="3"/>
  <c r="Y116" i="3"/>
  <c r="Z116" i="3"/>
  <c r="AA116" i="3"/>
  <c r="AB116" i="3"/>
  <c r="AC116" i="3"/>
  <c r="AD116" i="3"/>
  <c r="AE116" i="3"/>
  <c r="AF116" i="3"/>
  <c r="AG116" i="3"/>
  <c r="AH116" i="3"/>
  <c r="AI116" i="3"/>
  <c r="C117" i="3"/>
  <c r="D117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S117" i="3"/>
  <c r="T117" i="3"/>
  <c r="U117" i="3"/>
  <c r="V117" i="3"/>
  <c r="W117" i="3"/>
  <c r="X117" i="3"/>
  <c r="Y117" i="3"/>
  <c r="Z117" i="3"/>
  <c r="AA117" i="3"/>
  <c r="AB117" i="3"/>
  <c r="AC117" i="3"/>
  <c r="AD117" i="3"/>
  <c r="AE117" i="3"/>
  <c r="AF117" i="3"/>
  <c r="AG117" i="3"/>
  <c r="AH117" i="3"/>
  <c r="AI117" i="3"/>
  <c r="C118" i="3"/>
  <c r="D118" i="3"/>
  <c r="E118" i="3"/>
  <c r="F118" i="3"/>
  <c r="G118" i="3"/>
  <c r="H118" i="3"/>
  <c r="I118" i="3"/>
  <c r="J118" i="3"/>
  <c r="K118" i="3"/>
  <c r="L118" i="3"/>
  <c r="M118" i="3"/>
  <c r="N118" i="3"/>
  <c r="O118" i="3"/>
  <c r="P118" i="3"/>
  <c r="Q118" i="3"/>
  <c r="R118" i="3"/>
  <c r="S118" i="3"/>
  <c r="T118" i="3"/>
  <c r="U118" i="3"/>
  <c r="V118" i="3"/>
  <c r="W118" i="3"/>
  <c r="X118" i="3"/>
  <c r="Y118" i="3"/>
  <c r="Z118" i="3"/>
  <c r="AA118" i="3"/>
  <c r="AB118" i="3"/>
  <c r="AC118" i="3"/>
  <c r="AD118" i="3"/>
  <c r="AE118" i="3"/>
  <c r="AF118" i="3"/>
  <c r="AG118" i="3"/>
  <c r="AH118" i="3"/>
  <c r="AI118" i="3"/>
  <c r="C119" i="3"/>
  <c r="D119" i="3"/>
  <c r="E119" i="3"/>
  <c r="F119" i="3"/>
  <c r="G119" i="3"/>
  <c r="H119" i="3"/>
  <c r="I119" i="3"/>
  <c r="J119" i="3"/>
  <c r="K119" i="3"/>
  <c r="L119" i="3"/>
  <c r="M119" i="3"/>
  <c r="N119" i="3"/>
  <c r="O119" i="3"/>
  <c r="P119" i="3"/>
  <c r="Q119" i="3"/>
  <c r="R119" i="3"/>
  <c r="S119" i="3"/>
  <c r="T119" i="3"/>
  <c r="U119" i="3"/>
  <c r="V119" i="3"/>
  <c r="W119" i="3"/>
  <c r="X119" i="3"/>
  <c r="Y119" i="3"/>
  <c r="Z119" i="3"/>
  <c r="AA119" i="3"/>
  <c r="AB119" i="3"/>
  <c r="AC119" i="3"/>
  <c r="AD119" i="3"/>
  <c r="AE119" i="3"/>
  <c r="AF119" i="3"/>
  <c r="AG119" i="3"/>
  <c r="AH119" i="3"/>
  <c r="AI119" i="3"/>
  <c r="C120" i="3"/>
  <c r="D120" i="3"/>
  <c r="E120" i="3"/>
  <c r="F120" i="3"/>
  <c r="G120" i="3"/>
  <c r="H120" i="3"/>
  <c r="I120" i="3"/>
  <c r="J120" i="3"/>
  <c r="K120" i="3"/>
  <c r="L120" i="3"/>
  <c r="M120" i="3"/>
  <c r="N120" i="3"/>
  <c r="O120" i="3"/>
  <c r="P120" i="3"/>
  <c r="Q120" i="3"/>
  <c r="R120" i="3"/>
  <c r="S120" i="3"/>
  <c r="T120" i="3"/>
  <c r="U120" i="3"/>
  <c r="V120" i="3"/>
  <c r="W120" i="3"/>
  <c r="X120" i="3"/>
  <c r="Y120" i="3"/>
  <c r="Z120" i="3"/>
  <c r="AA120" i="3"/>
  <c r="AB120" i="3"/>
  <c r="AC120" i="3"/>
  <c r="AD120" i="3"/>
  <c r="AE120" i="3"/>
  <c r="AF120" i="3"/>
  <c r="AG120" i="3"/>
  <c r="AH120" i="3"/>
  <c r="AI120" i="3"/>
  <c r="B114" i="3"/>
  <c r="B115" i="3"/>
  <c r="B116" i="3"/>
  <c r="B117" i="3"/>
  <c r="B118" i="3"/>
  <c r="B119" i="3"/>
  <c r="B120" i="3"/>
  <c r="B113" i="3"/>
  <c r="C103" i="3"/>
  <c r="D103" i="3"/>
  <c r="E103" i="3"/>
  <c r="F103" i="3"/>
  <c r="G103" i="3"/>
  <c r="H103" i="3"/>
  <c r="I103" i="3"/>
  <c r="J103" i="3"/>
  <c r="K103" i="3"/>
  <c r="L103" i="3"/>
  <c r="M103" i="3"/>
  <c r="N103" i="3"/>
  <c r="O103" i="3"/>
  <c r="P103" i="3"/>
  <c r="Q103" i="3"/>
  <c r="R103" i="3"/>
  <c r="S103" i="3"/>
  <c r="T103" i="3"/>
  <c r="U103" i="3"/>
  <c r="V103" i="3"/>
  <c r="W103" i="3"/>
  <c r="X103" i="3"/>
  <c r="Y103" i="3"/>
  <c r="Z103" i="3"/>
  <c r="AA103" i="3"/>
  <c r="AB103" i="3"/>
  <c r="AC103" i="3"/>
  <c r="AD103" i="3"/>
  <c r="AE103" i="3"/>
  <c r="AF103" i="3"/>
  <c r="AG103" i="3"/>
  <c r="AH103" i="3"/>
  <c r="AI103" i="3"/>
  <c r="C104" i="3"/>
  <c r="D104" i="3"/>
  <c r="E104" i="3"/>
  <c r="F104" i="3"/>
  <c r="G104" i="3"/>
  <c r="H104" i="3"/>
  <c r="I104" i="3"/>
  <c r="J104" i="3"/>
  <c r="K104" i="3"/>
  <c r="L104" i="3"/>
  <c r="M104" i="3"/>
  <c r="N104" i="3"/>
  <c r="O104" i="3"/>
  <c r="P104" i="3"/>
  <c r="Q104" i="3"/>
  <c r="R104" i="3"/>
  <c r="S104" i="3"/>
  <c r="T104" i="3"/>
  <c r="U104" i="3"/>
  <c r="V104" i="3"/>
  <c r="W104" i="3"/>
  <c r="X104" i="3"/>
  <c r="Y104" i="3"/>
  <c r="Z104" i="3"/>
  <c r="AA104" i="3"/>
  <c r="AB104" i="3"/>
  <c r="AC104" i="3"/>
  <c r="AD104" i="3"/>
  <c r="AE104" i="3"/>
  <c r="AF104" i="3"/>
  <c r="AG104" i="3"/>
  <c r="AH104" i="3"/>
  <c r="AI104" i="3"/>
  <c r="C105" i="3"/>
  <c r="D105" i="3"/>
  <c r="E105" i="3"/>
  <c r="F105" i="3"/>
  <c r="G105" i="3"/>
  <c r="H105" i="3"/>
  <c r="I105" i="3"/>
  <c r="J105" i="3"/>
  <c r="K105" i="3"/>
  <c r="L105" i="3"/>
  <c r="M105" i="3"/>
  <c r="N105" i="3"/>
  <c r="O105" i="3"/>
  <c r="P105" i="3"/>
  <c r="Q105" i="3"/>
  <c r="R105" i="3"/>
  <c r="S105" i="3"/>
  <c r="T105" i="3"/>
  <c r="U105" i="3"/>
  <c r="V105" i="3"/>
  <c r="W105" i="3"/>
  <c r="X105" i="3"/>
  <c r="Y105" i="3"/>
  <c r="Z105" i="3"/>
  <c r="AA105" i="3"/>
  <c r="AB105" i="3"/>
  <c r="AC105" i="3"/>
  <c r="AD105" i="3"/>
  <c r="AE105" i="3"/>
  <c r="AF105" i="3"/>
  <c r="AG105" i="3"/>
  <c r="AH105" i="3"/>
  <c r="AI105" i="3"/>
  <c r="C106" i="3"/>
  <c r="D106" i="3"/>
  <c r="E106" i="3"/>
  <c r="F106" i="3"/>
  <c r="G106" i="3"/>
  <c r="H106" i="3"/>
  <c r="I106" i="3"/>
  <c r="J106" i="3"/>
  <c r="K106" i="3"/>
  <c r="L106" i="3"/>
  <c r="M106" i="3"/>
  <c r="N106" i="3"/>
  <c r="O106" i="3"/>
  <c r="P106" i="3"/>
  <c r="Q106" i="3"/>
  <c r="R106" i="3"/>
  <c r="S106" i="3"/>
  <c r="T106" i="3"/>
  <c r="U106" i="3"/>
  <c r="V106" i="3"/>
  <c r="W106" i="3"/>
  <c r="X106" i="3"/>
  <c r="Y106" i="3"/>
  <c r="Z106" i="3"/>
  <c r="AA106" i="3"/>
  <c r="AB106" i="3"/>
  <c r="AC106" i="3"/>
  <c r="AD106" i="3"/>
  <c r="AE106" i="3"/>
  <c r="AF106" i="3"/>
  <c r="AG106" i="3"/>
  <c r="AH106" i="3"/>
  <c r="AI106" i="3"/>
  <c r="C107" i="3"/>
  <c r="D107" i="3"/>
  <c r="E107" i="3"/>
  <c r="F107" i="3"/>
  <c r="G107" i="3"/>
  <c r="H107" i="3"/>
  <c r="I107" i="3"/>
  <c r="J107" i="3"/>
  <c r="K107" i="3"/>
  <c r="L107" i="3"/>
  <c r="M107" i="3"/>
  <c r="N107" i="3"/>
  <c r="O107" i="3"/>
  <c r="P107" i="3"/>
  <c r="Q107" i="3"/>
  <c r="R107" i="3"/>
  <c r="S107" i="3"/>
  <c r="T107" i="3"/>
  <c r="U107" i="3"/>
  <c r="V107" i="3"/>
  <c r="W107" i="3"/>
  <c r="X107" i="3"/>
  <c r="Y107" i="3"/>
  <c r="Z107" i="3"/>
  <c r="AA107" i="3"/>
  <c r="AB107" i="3"/>
  <c r="AC107" i="3"/>
  <c r="AD107" i="3"/>
  <c r="AE107" i="3"/>
  <c r="AF107" i="3"/>
  <c r="AG107" i="3"/>
  <c r="AH107" i="3"/>
  <c r="AI107" i="3"/>
  <c r="C108" i="3"/>
  <c r="D108" i="3"/>
  <c r="E108" i="3"/>
  <c r="F108" i="3"/>
  <c r="G108" i="3"/>
  <c r="H108" i="3"/>
  <c r="I108" i="3"/>
  <c r="J108" i="3"/>
  <c r="K108" i="3"/>
  <c r="L108" i="3"/>
  <c r="M108" i="3"/>
  <c r="N108" i="3"/>
  <c r="O108" i="3"/>
  <c r="P108" i="3"/>
  <c r="Q108" i="3"/>
  <c r="R108" i="3"/>
  <c r="S108" i="3"/>
  <c r="T108" i="3"/>
  <c r="U108" i="3"/>
  <c r="V108" i="3"/>
  <c r="W108" i="3"/>
  <c r="X108" i="3"/>
  <c r="Y108" i="3"/>
  <c r="Z108" i="3"/>
  <c r="AA108" i="3"/>
  <c r="AB108" i="3"/>
  <c r="AC108" i="3"/>
  <c r="AD108" i="3"/>
  <c r="AE108" i="3"/>
  <c r="AF108" i="3"/>
  <c r="AG108" i="3"/>
  <c r="AH108" i="3"/>
  <c r="AI108" i="3"/>
  <c r="C109" i="3"/>
  <c r="D109" i="3"/>
  <c r="E109" i="3"/>
  <c r="F109" i="3"/>
  <c r="G109" i="3"/>
  <c r="H109" i="3"/>
  <c r="I109" i="3"/>
  <c r="J109" i="3"/>
  <c r="K109" i="3"/>
  <c r="L109" i="3"/>
  <c r="M109" i="3"/>
  <c r="N109" i="3"/>
  <c r="O109" i="3"/>
  <c r="P109" i="3"/>
  <c r="Q109" i="3"/>
  <c r="R109" i="3"/>
  <c r="S109" i="3"/>
  <c r="T109" i="3"/>
  <c r="U109" i="3"/>
  <c r="V109" i="3"/>
  <c r="W109" i="3"/>
  <c r="X109" i="3"/>
  <c r="Y109" i="3"/>
  <c r="Z109" i="3"/>
  <c r="AA109" i="3"/>
  <c r="AB109" i="3"/>
  <c r="AC109" i="3"/>
  <c r="AD109" i="3"/>
  <c r="AE109" i="3"/>
  <c r="AF109" i="3"/>
  <c r="AG109" i="3"/>
  <c r="AH109" i="3"/>
  <c r="AI109" i="3"/>
  <c r="C110" i="3"/>
  <c r="D110" i="3"/>
  <c r="E110" i="3"/>
  <c r="F110" i="3"/>
  <c r="G110" i="3"/>
  <c r="H110" i="3"/>
  <c r="I110" i="3"/>
  <c r="J110" i="3"/>
  <c r="K110" i="3"/>
  <c r="L110" i="3"/>
  <c r="M110" i="3"/>
  <c r="N110" i="3"/>
  <c r="O110" i="3"/>
  <c r="P110" i="3"/>
  <c r="Q110" i="3"/>
  <c r="R110" i="3"/>
  <c r="S110" i="3"/>
  <c r="T110" i="3"/>
  <c r="U110" i="3"/>
  <c r="V110" i="3"/>
  <c r="W110" i="3"/>
  <c r="X110" i="3"/>
  <c r="Y110" i="3"/>
  <c r="Z110" i="3"/>
  <c r="AA110" i="3"/>
  <c r="AB110" i="3"/>
  <c r="AC110" i="3"/>
  <c r="AD110" i="3"/>
  <c r="AE110" i="3"/>
  <c r="AF110" i="3"/>
  <c r="AG110" i="3"/>
  <c r="AH110" i="3"/>
  <c r="AI110" i="3"/>
  <c r="B104" i="3"/>
  <c r="B105" i="3"/>
  <c r="B106" i="3"/>
  <c r="B107" i="3"/>
  <c r="B108" i="3"/>
  <c r="B109" i="3"/>
  <c r="B110" i="3"/>
  <c r="B103" i="3"/>
  <c r="C93" i="3"/>
  <c r="D93" i="3"/>
  <c r="E93" i="3"/>
  <c r="F93" i="3"/>
  <c r="G93" i="3"/>
  <c r="H93" i="3"/>
  <c r="I93" i="3"/>
  <c r="J93" i="3"/>
  <c r="K93" i="3"/>
  <c r="L93" i="3"/>
  <c r="M93" i="3"/>
  <c r="N93" i="3"/>
  <c r="O93" i="3"/>
  <c r="P93" i="3"/>
  <c r="Q93" i="3"/>
  <c r="R93" i="3"/>
  <c r="S93" i="3"/>
  <c r="T93" i="3"/>
  <c r="U93" i="3"/>
  <c r="V93" i="3"/>
  <c r="W93" i="3"/>
  <c r="X93" i="3"/>
  <c r="Y93" i="3"/>
  <c r="Z93" i="3"/>
  <c r="AA93" i="3"/>
  <c r="AB93" i="3"/>
  <c r="AC93" i="3"/>
  <c r="AD93" i="3"/>
  <c r="AE93" i="3"/>
  <c r="AF93" i="3"/>
  <c r="AG93" i="3"/>
  <c r="AH93" i="3"/>
  <c r="AI93" i="3"/>
  <c r="C94" i="3"/>
  <c r="D94" i="3"/>
  <c r="E94" i="3"/>
  <c r="F94" i="3"/>
  <c r="G94" i="3"/>
  <c r="H94" i="3"/>
  <c r="I94" i="3"/>
  <c r="J94" i="3"/>
  <c r="K94" i="3"/>
  <c r="L94" i="3"/>
  <c r="M94" i="3"/>
  <c r="N94" i="3"/>
  <c r="O94" i="3"/>
  <c r="P94" i="3"/>
  <c r="Q94" i="3"/>
  <c r="R94" i="3"/>
  <c r="S94" i="3"/>
  <c r="T94" i="3"/>
  <c r="U94" i="3"/>
  <c r="V94" i="3"/>
  <c r="W94" i="3"/>
  <c r="X94" i="3"/>
  <c r="Y94" i="3"/>
  <c r="Z94" i="3"/>
  <c r="AA94" i="3"/>
  <c r="AB94" i="3"/>
  <c r="AC94" i="3"/>
  <c r="AD94" i="3"/>
  <c r="AE94" i="3"/>
  <c r="AF94" i="3"/>
  <c r="AG94" i="3"/>
  <c r="AH94" i="3"/>
  <c r="AI94" i="3"/>
  <c r="C95" i="3"/>
  <c r="D95" i="3"/>
  <c r="E95" i="3"/>
  <c r="F95" i="3"/>
  <c r="G95" i="3"/>
  <c r="H95" i="3"/>
  <c r="I95" i="3"/>
  <c r="J95" i="3"/>
  <c r="K95" i="3"/>
  <c r="L95" i="3"/>
  <c r="M95" i="3"/>
  <c r="N95" i="3"/>
  <c r="O95" i="3"/>
  <c r="P95" i="3"/>
  <c r="Q95" i="3"/>
  <c r="R95" i="3"/>
  <c r="S95" i="3"/>
  <c r="T95" i="3"/>
  <c r="U95" i="3"/>
  <c r="V95" i="3"/>
  <c r="W95" i="3"/>
  <c r="X95" i="3"/>
  <c r="Y95" i="3"/>
  <c r="Z95" i="3"/>
  <c r="AA95" i="3"/>
  <c r="AB95" i="3"/>
  <c r="AC95" i="3"/>
  <c r="AD95" i="3"/>
  <c r="AE95" i="3"/>
  <c r="AF95" i="3"/>
  <c r="AG95" i="3"/>
  <c r="AH95" i="3"/>
  <c r="AI95" i="3"/>
  <c r="C96" i="3"/>
  <c r="D96" i="3"/>
  <c r="E96" i="3"/>
  <c r="F96" i="3"/>
  <c r="G96" i="3"/>
  <c r="H96" i="3"/>
  <c r="I96" i="3"/>
  <c r="J96" i="3"/>
  <c r="K96" i="3"/>
  <c r="L96" i="3"/>
  <c r="M96" i="3"/>
  <c r="N96" i="3"/>
  <c r="O96" i="3"/>
  <c r="P96" i="3"/>
  <c r="Q96" i="3"/>
  <c r="R96" i="3"/>
  <c r="S96" i="3"/>
  <c r="T96" i="3"/>
  <c r="U96" i="3"/>
  <c r="V96" i="3"/>
  <c r="W96" i="3"/>
  <c r="X96" i="3"/>
  <c r="Y96" i="3"/>
  <c r="Z96" i="3"/>
  <c r="AA96" i="3"/>
  <c r="AB96" i="3"/>
  <c r="AC96" i="3"/>
  <c r="AD96" i="3"/>
  <c r="AE96" i="3"/>
  <c r="AF96" i="3"/>
  <c r="AG96" i="3"/>
  <c r="AH96" i="3"/>
  <c r="AI96" i="3"/>
  <c r="C97" i="3"/>
  <c r="D97" i="3"/>
  <c r="E97" i="3"/>
  <c r="F97" i="3"/>
  <c r="G97" i="3"/>
  <c r="H97" i="3"/>
  <c r="I97" i="3"/>
  <c r="J97" i="3"/>
  <c r="K97" i="3"/>
  <c r="L97" i="3"/>
  <c r="M97" i="3"/>
  <c r="N97" i="3"/>
  <c r="O97" i="3"/>
  <c r="P97" i="3"/>
  <c r="Q97" i="3"/>
  <c r="R97" i="3"/>
  <c r="S97" i="3"/>
  <c r="T97" i="3"/>
  <c r="U97" i="3"/>
  <c r="V97" i="3"/>
  <c r="W97" i="3"/>
  <c r="X97" i="3"/>
  <c r="Y97" i="3"/>
  <c r="Z97" i="3"/>
  <c r="AA97" i="3"/>
  <c r="AB97" i="3"/>
  <c r="AC97" i="3"/>
  <c r="AD97" i="3"/>
  <c r="AE97" i="3"/>
  <c r="AF97" i="3"/>
  <c r="AG97" i="3"/>
  <c r="AH97" i="3"/>
  <c r="AI97" i="3"/>
  <c r="C98" i="3"/>
  <c r="D98" i="3"/>
  <c r="E98" i="3"/>
  <c r="F98" i="3"/>
  <c r="G98" i="3"/>
  <c r="H98" i="3"/>
  <c r="I98" i="3"/>
  <c r="J98" i="3"/>
  <c r="K98" i="3"/>
  <c r="L98" i="3"/>
  <c r="M98" i="3"/>
  <c r="N98" i="3"/>
  <c r="O98" i="3"/>
  <c r="P98" i="3"/>
  <c r="Q98" i="3"/>
  <c r="R98" i="3"/>
  <c r="S98" i="3"/>
  <c r="T98" i="3"/>
  <c r="U98" i="3"/>
  <c r="V98" i="3"/>
  <c r="W98" i="3"/>
  <c r="X98" i="3"/>
  <c r="Y98" i="3"/>
  <c r="Z98" i="3"/>
  <c r="AA98" i="3"/>
  <c r="AB98" i="3"/>
  <c r="AC98" i="3"/>
  <c r="AD98" i="3"/>
  <c r="AE98" i="3"/>
  <c r="AF98" i="3"/>
  <c r="AG98" i="3"/>
  <c r="AH98" i="3"/>
  <c r="AI98" i="3"/>
  <c r="C99" i="3"/>
  <c r="D99" i="3"/>
  <c r="E99" i="3"/>
  <c r="F99" i="3"/>
  <c r="G99" i="3"/>
  <c r="H99" i="3"/>
  <c r="I99" i="3"/>
  <c r="J99" i="3"/>
  <c r="K99" i="3"/>
  <c r="L99" i="3"/>
  <c r="M99" i="3"/>
  <c r="N99" i="3"/>
  <c r="O99" i="3"/>
  <c r="P99" i="3"/>
  <c r="Q99" i="3"/>
  <c r="R99" i="3"/>
  <c r="S99" i="3"/>
  <c r="T99" i="3"/>
  <c r="U99" i="3"/>
  <c r="V99" i="3"/>
  <c r="W99" i="3"/>
  <c r="X99" i="3"/>
  <c r="Y99" i="3"/>
  <c r="Z99" i="3"/>
  <c r="AA99" i="3"/>
  <c r="AB99" i="3"/>
  <c r="AC99" i="3"/>
  <c r="AD99" i="3"/>
  <c r="AE99" i="3"/>
  <c r="AF99" i="3"/>
  <c r="AG99" i="3"/>
  <c r="AH99" i="3"/>
  <c r="AI99" i="3"/>
  <c r="C100" i="3"/>
  <c r="D100" i="3"/>
  <c r="E100" i="3"/>
  <c r="F100" i="3"/>
  <c r="G100" i="3"/>
  <c r="H100" i="3"/>
  <c r="I100" i="3"/>
  <c r="J100" i="3"/>
  <c r="K100" i="3"/>
  <c r="L100" i="3"/>
  <c r="M100" i="3"/>
  <c r="N100" i="3"/>
  <c r="O100" i="3"/>
  <c r="P100" i="3"/>
  <c r="Q100" i="3"/>
  <c r="R100" i="3"/>
  <c r="S100" i="3"/>
  <c r="T100" i="3"/>
  <c r="U100" i="3"/>
  <c r="V100" i="3"/>
  <c r="W100" i="3"/>
  <c r="X100" i="3"/>
  <c r="Y100" i="3"/>
  <c r="Z100" i="3"/>
  <c r="AA100" i="3"/>
  <c r="AB100" i="3"/>
  <c r="AC100" i="3"/>
  <c r="AD100" i="3"/>
  <c r="AE100" i="3"/>
  <c r="AF100" i="3"/>
  <c r="AG100" i="3"/>
  <c r="AH100" i="3"/>
  <c r="AI100" i="3"/>
  <c r="B94" i="3"/>
  <c r="B95" i="3"/>
  <c r="B96" i="3"/>
  <c r="B97" i="3"/>
  <c r="B98" i="3"/>
  <c r="B99" i="3"/>
  <c r="B100" i="3"/>
  <c r="B93" i="3"/>
  <c r="C83" i="3"/>
  <c r="D83" i="3"/>
  <c r="E83" i="3"/>
  <c r="F83" i="3"/>
  <c r="G83" i="3"/>
  <c r="H83" i="3"/>
  <c r="I83" i="3"/>
  <c r="J83" i="3"/>
  <c r="K83" i="3"/>
  <c r="L83" i="3"/>
  <c r="M83" i="3"/>
  <c r="N83" i="3"/>
  <c r="O83" i="3"/>
  <c r="P83" i="3"/>
  <c r="Q83" i="3"/>
  <c r="R83" i="3"/>
  <c r="S83" i="3"/>
  <c r="T83" i="3"/>
  <c r="U83" i="3"/>
  <c r="V83" i="3"/>
  <c r="W83" i="3"/>
  <c r="X83" i="3"/>
  <c r="Y83" i="3"/>
  <c r="Z83" i="3"/>
  <c r="AA83" i="3"/>
  <c r="AB83" i="3"/>
  <c r="AC83" i="3"/>
  <c r="AD83" i="3"/>
  <c r="AE83" i="3"/>
  <c r="AF83" i="3"/>
  <c r="AG83" i="3"/>
  <c r="AH83" i="3"/>
  <c r="AI83" i="3"/>
  <c r="C84" i="3"/>
  <c r="D84" i="3"/>
  <c r="E84" i="3"/>
  <c r="F84" i="3"/>
  <c r="G84" i="3"/>
  <c r="H84" i="3"/>
  <c r="I84" i="3"/>
  <c r="J84" i="3"/>
  <c r="K84" i="3"/>
  <c r="L84" i="3"/>
  <c r="M84" i="3"/>
  <c r="N84" i="3"/>
  <c r="O84" i="3"/>
  <c r="P84" i="3"/>
  <c r="Q84" i="3"/>
  <c r="R84" i="3"/>
  <c r="S84" i="3"/>
  <c r="T84" i="3"/>
  <c r="U84" i="3"/>
  <c r="V84" i="3"/>
  <c r="W84" i="3"/>
  <c r="X84" i="3"/>
  <c r="Y84" i="3"/>
  <c r="Z84" i="3"/>
  <c r="AA84" i="3"/>
  <c r="AB84" i="3"/>
  <c r="AC84" i="3"/>
  <c r="AD84" i="3"/>
  <c r="AE84" i="3"/>
  <c r="AF84" i="3"/>
  <c r="AG84" i="3"/>
  <c r="AH84" i="3"/>
  <c r="AI84" i="3"/>
  <c r="C85" i="3"/>
  <c r="D85" i="3"/>
  <c r="E85" i="3"/>
  <c r="F85" i="3"/>
  <c r="G85" i="3"/>
  <c r="H85" i="3"/>
  <c r="I85" i="3"/>
  <c r="J85" i="3"/>
  <c r="K85" i="3"/>
  <c r="L85" i="3"/>
  <c r="M85" i="3"/>
  <c r="N85" i="3"/>
  <c r="O85" i="3"/>
  <c r="P85" i="3"/>
  <c r="Q85" i="3"/>
  <c r="R85" i="3"/>
  <c r="S85" i="3"/>
  <c r="T85" i="3"/>
  <c r="U85" i="3"/>
  <c r="V85" i="3"/>
  <c r="W85" i="3"/>
  <c r="X85" i="3"/>
  <c r="Y85" i="3"/>
  <c r="Z85" i="3"/>
  <c r="AA85" i="3"/>
  <c r="AB85" i="3"/>
  <c r="AC85" i="3"/>
  <c r="AD85" i="3"/>
  <c r="AE85" i="3"/>
  <c r="AF85" i="3"/>
  <c r="AG85" i="3"/>
  <c r="AH85" i="3"/>
  <c r="AI85" i="3"/>
  <c r="C86" i="3"/>
  <c r="D86" i="3"/>
  <c r="E86" i="3"/>
  <c r="F86" i="3"/>
  <c r="G86" i="3"/>
  <c r="H86" i="3"/>
  <c r="I86" i="3"/>
  <c r="J86" i="3"/>
  <c r="K86" i="3"/>
  <c r="L86" i="3"/>
  <c r="M86" i="3"/>
  <c r="N86" i="3"/>
  <c r="O86" i="3"/>
  <c r="P86" i="3"/>
  <c r="Q86" i="3"/>
  <c r="R86" i="3"/>
  <c r="S86" i="3"/>
  <c r="T86" i="3"/>
  <c r="U86" i="3"/>
  <c r="V86" i="3"/>
  <c r="W86" i="3"/>
  <c r="X86" i="3"/>
  <c r="Y86" i="3"/>
  <c r="Z86" i="3"/>
  <c r="AA86" i="3"/>
  <c r="AB86" i="3"/>
  <c r="AC86" i="3"/>
  <c r="AD86" i="3"/>
  <c r="AE86" i="3"/>
  <c r="AF86" i="3"/>
  <c r="AG86" i="3"/>
  <c r="AH86" i="3"/>
  <c r="AI86" i="3"/>
  <c r="C87" i="3"/>
  <c r="D87" i="3"/>
  <c r="E87" i="3"/>
  <c r="F87" i="3"/>
  <c r="G87" i="3"/>
  <c r="H87" i="3"/>
  <c r="I87" i="3"/>
  <c r="J87" i="3"/>
  <c r="K87" i="3"/>
  <c r="L87" i="3"/>
  <c r="M87" i="3"/>
  <c r="N87" i="3"/>
  <c r="O87" i="3"/>
  <c r="P87" i="3"/>
  <c r="Q87" i="3"/>
  <c r="R87" i="3"/>
  <c r="S87" i="3"/>
  <c r="T87" i="3"/>
  <c r="U87" i="3"/>
  <c r="V87" i="3"/>
  <c r="W87" i="3"/>
  <c r="X87" i="3"/>
  <c r="Y87" i="3"/>
  <c r="Z87" i="3"/>
  <c r="AA87" i="3"/>
  <c r="AB87" i="3"/>
  <c r="AC87" i="3"/>
  <c r="AD87" i="3"/>
  <c r="AE87" i="3"/>
  <c r="AF87" i="3"/>
  <c r="AG87" i="3"/>
  <c r="AH87" i="3"/>
  <c r="AI87" i="3"/>
  <c r="C88" i="3"/>
  <c r="D88" i="3"/>
  <c r="E88" i="3"/>
  <c r="F88" i="3"/>
  <c r="G88" i="3"/>
  <c r="H88" i="3"/>
  <c r="I88" i="3"/>
  <c r="J88" i="3"/>
  <c r="K88" i="3"/>
  <c r="L88" i="3"/>
  <c r="M88" i="3"/>
  <c r="N88" i="3"/>
  <c r="O88" i="3"/>
  <c r="P88" i="3"/>
  <c r="Q88" i="3"/>
  <c r="R88" i="3"/>
  <c r="S88" i="3"/>
  <c r="T88" i="3"/>
  <c r="U88" i="3"/>
  <c r="V88" i="3"/>
  <c r="W88" i="3"/>
  <c r="X88" i="3"/>
  <c r="Y88" i="3"/>
  <c r="Z88" i="3"/>
  <c r="AA88" i="3"/>
  <c r="AB88" i="3"/>
  <c r="AC88" i="3"/>
  <c r="AD88" i="3"/>
  <c r="AE88" i="3"/>
  <c r="AF88" i="3"/>
  <c r="AG88" i="3"/>
  <c r="AH88" i="3"/>
  <c r="AI88" i="3"/>
  <c r="C89" i="3"/>
  <c r="D89" i="3"/>
  <c r="E89" i="3"/>
  <c r="F89" i="3"/>
  <c r="G89" i="3"/>
  <c r="H89" i="3"/>
  <c r="I89" i="3"/>
  <c r="J89" i="3"/>
  <c r="K89" i="3"/>
  <c r="L89" i="3"/>
  <c r="M89" i="3"/>
  <c r="N89" i="3"/>
  <c r="O89" i="3"/>
  <c r="P89" i="3"/>
  <c r="Q89" i="3"/>
  <c r="R89" i="3"/>
  <c r="S89" i="3"/>
  <c r="T89" i="3"/>
  <c r="U89" i="3"/>
  <c r="V89" i="3"/>
  <c r="W89" i="3"/>
  <c r="X89" i="3"/>
  <c r="Y89" i="3"/>
  <c r="Z89" i="3"/>
  <c r="AA89" i="3"/>
  <c r="AB89" i="3"/>
  <c r="AC89" i="3"/>
  <c r="AD89" i="3"/>
  <c r="AE89" i="3"/>
  <c r="AF89" i="3"/>
  <c r="AG89" i="3"/>
  <c r="AH89" i="3"/>
  <c r="AI89" i="3"/>
  <c r="C90" i="3"/>
  <c r="D90" i="3"/>
  <c r="E90" i="3"/>
  <c r="F90" i="3"/>
  <c r="G90" i="3"/>
  <c r="H90" i="3"/>
  <c r="I90" i="3"/>
  <c r="J90" i="3"/>
  <c r="K90" i="3"/>
  <c r="L90" i="3"/>
  <c r="M90" i="3"/>
  <c r="N90" i="3"/>
  <c r="O90" i="3"/>
  <c r="P90" i="3"/>
  <c r="Q90" i="3"/>
  <c r="R90" i="3"/>
  <c r="S90" i="3"/>
  <c r="T90" i="3"/>
  <c r="U90" i="3"/>
  <c r="V90" i="3"/>
  <c r="W90" i="3"/>
  <c r="X90" i="3"/>
  <c r="Y90" i="3"/>
  <c r="Z90" i="3"/>
  <c r="AA90" i="3"/>
  <c r="AB90" i="3"/>
  <c r="AC90" i="3"/>
  <c r="AD90" i="3"/>
  <c r="AE90" i="3"/>
  <c r="AF90" i="3"/>
  <c r="AG90" i="3"/>
  <c r="AH90" i="3"/>
  <c r="AI90" i="3"/>
  <c r="B84" i="3"/>
  <c r="B85" i="3"/>
  <c r="B86" i="3"/>
  <c r="B87" i="3"/>
  <c r="B88" i="3"/>
  <c r="B89" i="3"/>
  <c r="B90" i="3"/>
  <c r="B83" i="3"/>
  <c r="C73" i="3"/>
  <c r="D73" i="3"/>
  <c r="E73" i="3"/>
  <c r="F73" i="3"/>
  <c r="G73" i="3"/>
  <c r="H73" i="3"/>
  <c r="I73" i="3"/>
  <c r="J73" i="3"/>
  <c r="K73" i="3"/>
  <c r="L73" i="3"/>
  <c r="M73" i="3"/>
  <c r="N73" i="3"/>
  <c r="O73" i="3"/>
  <c r="P73" i="3"/>
  <c r="Q73" i="3"/>
  <c r="R73" i="3"/>
  <c r="S73" i="3"/>
  <c r="T73" i="3"/>
  <c r="U73" i="3"/>
  <c r="V73" i="3"/>
  <c r="W73" i="3"/>
  <c r="X73" i="3"/>
  <c r="Y73" i="3"/>
  <c r="Z73" i="3"/>
  <c r="AA73" i="3"/>
  <c r="AB73" i="3"/>
  <c r="AC73" i="3"/>
  <c r="AD73" i="3"/>
  <c r="AE73" i="3"/>
  <c r="AF73" i="3"/>
  <c r="AG73" i="3"/>
  <c r="AH73" i="3"/>
  <c r="AI73" i="3"/>
  <c r="C74" i="3"/>
  <c r="D74" i="3"/>
  <c r="E74" i="3"/>
  <c r="F74" i="3"/>
  <c r="G74" i="3"/>
  <c r="H74" i="3"/>
  <c r="I74" i="3"/>
  <c r="J74" i="3"/>
  <c r="K74" i="3"/>
  <c r="L74" i="3"/>
  <c r="M74" i="3"/>
  <c r="N74" i="3"/>
  <c r="O74" i="3"/>
  <c r="P74" i="3"/>
  <c r="Q74" i="3"/>
  <c r="R74" i="3"/>
  <c r="S74" i="3"/>
  <c r="T74" i="3"/>
  <c r="U74" i="3"/>
  <c r="V74" i="3"/>
  <c r="W74" i="3"/>
  <c r="X74" i="3"/>
  <c r="Y74" i="3"/>
  <c r="Z74" i="3"/>
  <c r="AA74" i="3"/>
  <c r="AB74" i="3"/>
  <c r="AC74" i="3"/>
  <c r="AD74" i="3"/>
  <c r="AE74" i="3"/>
  <c r="AF74" i="3"/>
  <c r="AG74" i="3"/>
  <c r="AH74" i="3"/>
  <c r="AI74" i="3"/>
  <c r="C75" i="3"/>
  <c r="D75" i="3"/>
  <c r="E75" i="3"/>
  <c r="F75" i="3"/>
  <c r="G75" i="3"/>
  <c r="H75" i="3"/>
  <c r="I75" i="3"/>
  <c r="J75" i="3"/>
  <c r="K75" i="3"/>
  <c r="L75" i="3"/>
  <c r="M75" i="3"/>
  <c r="N75" i="3"/>
  <c r="O75" i="3"/>
  <c r="P75" i="3"/>
  <c r="Q75" i="3"/>
  <c r="R75" i="3"/>
  <c r="S75" i="3"/>
  <c r="T75" i="3"/>
  <c r="U75" i="3"/>
  <c r="V75" i="3"/>
  <c r="W75" i="3"/>
  <c r="X75" i="3"/>
  <c r="Y75" i="3"/>
  <c r="Z75" i="3"/>
  <c r="AA75" i="3"/>
  <c r="AB75" i="3"/>
  <c r="AC75" i="3"/>
  <c r="AD75" i="3"/>
  <c r="AE75" i="3"/>
  <c r="AF75" i="3"/>
  <c r="AG75" i="3"/>
  <c r="AH75" i="3"/>
  <c r="AI75" i="3"/>
  <c r="C76" i="3"/>
  <c r="D76" i="3"/>
  <c r="E76" i="3"/>
  <c r="F76" i="3"/>
  <c r="G76" i="3"/>
  <c r="H76" i="3"/>
  <c r="I76" i="3"/>
  <c r="J76" i="3"/>
  <c r="K76" i="3"/>
  <c r="L76" i="3"/>
  <c r="M76" i="3"/>
  <c r="N76" i="3"/>
  <c r="O76" i="3"/>
  <c r="P76" i="3"/>
  <c r="Q76" i="3"/>
  <c r="R76" i="3"/>
  <c r="S76" i="3"/>
  <c r="T76" i="3"/>
  <c r="U76" i="3"/>
  <c r="V76" i="3"/>
  <c r="W76" i="3"/>
  <c r="X76" i="3"/>
  <c r="Y76" i="3"/>
  <c r="Z76" i="3"/>
  <c r="AA76" i="3"/>
  <c r="AB76" i="3"/>
  <c r="AC76" i="3"/>
  <c r="AD76" i="3"/>
  <c r="AE76" i="3"/>
  <c r="AF76" i="3"/>
  <c r="AG76" i="3"/>
  <c r="AH76" i="3"/>
  <c r="AI76" i="3"/>
  <c r="C77" i="3"/>
  <c r="D77" i="3"/>
  <c r="E77" i="3"/>
  <c r="F77" i="3"/>
  <c r="G77" i="3"/>
  <c r="H77" i="3"/>
  <c r="I77" i="3"/>
  <c r="J77" i="3"/>
  <c r="K77" i="3"/>
  <c r="L77" i="3"/>
  <c r="M77" i="3"/>
  <c r="N77" i="3"/>
  <c r="O77" i="3"/>
  <c r="P77" i="3"/>
  <c r="Q77" i="3"/>
  <c r="R77" i="3"/>
  <c r="S77" i="3"/>
  <c r="T77" i="3"/>
  <c r="U77" i="3"/>
  <c r="V77" i="3"/>
  <c r="W77" i="3"/>
  <c r="X77" i="3"/>
  <c r="Y77" i="3"/>
  <c r="Z77" i="3"/>
  <c r="AA77" i="3"/>
  <c r="AB77" i="3"/>
  <c r="AC77" i="3"/>
  <c r="AD77" i="3"/>
  <c r="AE77" i="3"/>
  <c r="AF77" i="3"/>
  <c r="AG77" i="3"/>
  <c r="AH77" i="3"/>
  <c r="AI77" i="3"/>
  <c r="C78" i="3"/>
  <c r="D78" i="3"/>
  <c r="E78" i="3"/>
  <c r="F78" i="3"/>
  <c r="G78" i="3"/>
  <c r="H78" i="3"/>
  <c r="I78" i="3"/>
  <c r="J78" i="3"/>
  <c r="K78" i="3"/>
  <c r="L78" i="3"/>
  <c r="M78" i="3"/>
  <c r="N78" i="3"/>
  <c r="O78" i="3"/>
  <c r="P78" i="3"/>
  <c r="Q78" i="3"/>
  <c r="R78" i="3"/>
  <c r="S78" i="3"/>
  <c r="T78" i="3"/>
  <c r="U78" i="3"/>
  <c r="V78" i="3"/>
  <c r="W78" i="3"/>
  <c r="X78" i="3"/>
  <c r="Y78" i="3"/>
  <c r="Z78" i="3"/>
  <c r="AA78" i="3"/>
  <c r="AB78" i="3"/>
  <c r="AC78" i="3"/>
  <c r="AD78" i="3"/>
  <c r="AE78" i="3"/>
  <c r="AF78" i="3"/>
  <c r="AG78" i="3"/>
  <c r="AH78" i="3"/>
  <c r="AI78" i="3"/>
  <c r="C79" i="3"/>
  <c r="D79" i="3"/>
  <c r="E79" i="3"/>
  <c r="F79" i="3"/>
  <c r="G79" i="3"/>
  <c r="H79" i="3"/>
  <c r="I79" i="3"/>
  <c r="J79" i="3"/>
  <c r="K79" i="3"/>
  <c r="L79" i="3"/>
  <c r="M79" i="3"/>
  <c r="N79" i="3"/>
  <c r="O79" i="3"/>
  <c r="P79" i="3"/>
  <c r="Q79" i="3"/>
  <c r="R79" i="3"/>
  <c r="S79" i="3"/>
  <c r="T79" i="3"/>
  <c r="U79" i="3"/>
  <c r="V79" i="3"/>
  <c r="W79" i="3"/>
  <c r="X79" i="3"/>
  <c r="Y79" i="3"/>
  <c r="Z79" i="3"/>
  <c r="AA79" i="3"/>
  <c r="AB79" i="3"/>
  <c r="AC79" i="3"/>
  <c r="AD79" i="3"/>
  <c r="AE79" i="3"/>
  <c r="AF79" i="3"/>
  <c r="AG79" i="3"/>
  <c r="AH79" i="3"/>
  <c r="AI79" i="3"/>
  <c r="C80" i="3"/>
  <c r="D80" i="3"/>
  <c r="E80" i="3"/>
  <c r="F80" i="3"/>
  <c r="G80" i="3"/>
  <c r="H80" i="3"/>
  <c r="I80" i="3"/>
  <c r="J80" i="3"/>
  <c r="K80" i="3"/>
  <c r="L80" i="3"/>
  <c r="M80" i="3"/>
  <c r="N80" i="3"/>
  <c r="O80" i="3"/>
  <c r="P80" i="3"/>
  <c r="Q80" i="3"/>
  <c r="R80" i="3"/>
  <c r="S80" i="3"/>
  <c r="T80" i="3"/>
  <c r="U80" i="3"/>
  <c r="V80" i="3"/>
  <c r="W80" i="3"/>
  <c r="X80" i="3"/>
  <c r="Y80" i="3"/>
  <c r="Z80" i="3"/>
  <c r="AA80" i="3"/>
  <c r="AB80" i="3"/>
  <c r="AC80" i="3"/>
  <c r="AD80" i="3"/>
  <c r="AE80" i="3"/>
  <c r="AF80" i="3"/>
  <c r="AG80" i="3"/>
  <c r="AH80" i="3"/>
  <c r="AI80" i="3"/>
  <c r="B74" i="3"/>
  <c r="B75" i="3"/>
  <c r="B76" i="3"/>
  <c r="B77" i="3"/>
  <c r="B78" i="3"/>
  <c r="B79" i="3"/>
  <c r="B80" i="3"/>
  <c r="B73" i="3"/>
  <c r="C63" i="3"/>
  <c r="D63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W63" i="3"/>
  <c r="X63" i="3"/>
  <c r="Y63" i="3"/>
  <c r="Z63" i="3"/>
  <c r="AA63" i="3"/>
  <c r="AB63" i="3"/>
  <c r="AC63" i="3"/>
  <c r="AD63" i="3"/>
  <c r="AE63" i="3"/>
  <c r="AF63" i="3"/>
  <c r="AG63" i="3"/>
  <c r="AH63" i="3"/>
  <c r="AI63" i="3"/>
  <c r="C64" i="3"/>
  <c r="D64" i="3"/>
  <c r="E64" i="3"/>
  <c r="F64" i="3"/>
  <c r="G64" i="3"/>
  <c r="H64" i="3"/>
  <c r="I64" i="3"/>
  <c r="J64" i="3"/>
  <c r="K64" i="3"/>
  <c r="L64" i="3"/>
  <c r="M64" i="3"/>
  <c r="N64" i="3"/>
  <c r="O64" i="3"/>
  <c r="P64" i="3"/>
  <c r="Q64" i="3"/>
  <c r="R64" i="3"/>
  <c r="S64" i="3"/>
  <c r="T64" i="3"/>
  <c r="U64" i="3"/>
  <c r="V64" i="3"/>
  <c r="W64" i="3"/>
  <c r="X64" i="3"/>
  <c r="Y64" i="3"/>
  <c r="Z64" i="3"/>
  <c r="AA64" i="3"/>
  <c r="AB64" i="3"/>
  <c r="AC64" i="3"/>
  <c r="AD64" i="3"/>
  <c r="AE64" i="3"/>
  <c r="AF64" i="3"/>
  <c r="AG64" i="3"/>
  <c r="AH64" i="3"/>
  <c r="AI64" i="3"/>
  <c r="C65" i="3"/>
  <c r="D65" i="3"/>
  <c r="E65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S65" i="3"/>
  <c r="T65" i="3"/>
  <c r="U65" i="3"/>
  <c r="V65" i="3"/>
  <c r="W65" i="3"/>
  <c r="X65" i="3"/>
  <c r="Y65" i="3"/>
  <c r="Z65" i="3"/>
  <c r="AA65" i="3"/>
  <c r="AB65" i="3"/>
  <c r="AC65" i="3"/>
  <c r="AD65" i="3"/>
  <c r="AE65" i="3"/>
  <c r="AF65" i="3"/>
  <c r="AG65" i="3"/>
  <c r="AH65" i="3"/>
  <c r="AI65" i="3"/>
  <c r="C66" i="3"/>
  <c r="D66" i="3"/>
  <c r="E66" i="3"/>
  <c r="F66" i="3"/>
  <c r="G66" i="3"/>
  <c r="H66" i="3"/>
  <c r="I66" i="3"/>
  <c r="J66" i="3"/>
  <c r="K66" i="3"/>
  <c r="L66" i="3"/>
  <c r="M66" i="3"/>
  <c r="N66" i="3"/>
  <c r="O66" i="3"/>
  <c r="P66" i="3"/>
  <c r="Q66" i="3"/>
  <c r="R66" i="3"/>
  <c r="S66" i="3"/>
  <c r="T66" i="3"/>
  <c r="U66" i="3"/>
  <c r="V66" i="3"/>
  <c r="W66" i="3"/>
  <c r="X66" i="3"/>
  <c r="Y66" i="3"/>
  <c r="Z66" i="3"/>
  <c r="AA66" i="3"/>
  <c r="AB66" i="3"/>
  <c r="AC66" i="3"/>
  <c r="AD66" i="3"/>
  <c r="AE66" i="3"/>
  <c r="AF66" i="3"/>
  <c r="AG66" i="3"/>
  <c r="AH66" i="3"/>
  <c r="AI66" i="3"/>
  <c r="C67" i="3"/>
  <c r="D67" i="3"/>
  <c r="E67" i="3"/>
  <c r="F67" i="3"/>
  <c r="G67" i="3"/>
  <c r="H67" i="3"/>
  <c r="I67" i="3"/>
  <c r="J67" i="3"/>
  <c r="K67" i="3"/>
  <c r="L67" i="3"/>
  <c r="M67" i="3"/>
  <c r="N67" i="3"/>
  <c r="O67" i="3"/>
  <c r="P67" i="3"/>
  <c r="Q67" i="3"/>
  <c r="R67" i="3"/>
  <c r="S67" i="3"/>
  <c r="T67" i="3"/>
  <c r="U67" i="3"/>
  <c r="V67" i="3"/>
  <c r="W67" i="3"/>
  <c r="X67" i="3"/>
  <c r="Y67" i="3"/>
  <c r="Z67" i="3"/>
  <c r="AA67" i="3"/>
  <c r="AB67" i="3"/>
  <c r="AC67" i="3"/>
  <c r="AD67" i="3"/>
  <c r="AE67" i="3"/>
  <c r="AF67" i="3"/>
  <c r="AG67" i="3"/>
  <c r="AH67" i="3"/>
  <c r="AI67" i="3"/>
  <c r="C68" i="3"/>
  <c r="D68" i="3"/>
  <c r="E68" i="3"/>
  <c r="F68" i="3"/>
  <c r="G68" i="3"/>
  <c r="H68" i="3"/>
  <c r="I68" i="3"/>
  <c r="J68" i="3"/>
  <c r="K68" i="3"/>
  <c r="L68" i="3"/>
  <c r="M68" i="3"/>
  <c r="N68" i="3"/>
  <c r="O68" i="3"/>
  <c r="P68" i="3"/>
  <c r="Q68" i="3"/>
  <c r="R68" i="3"/>
  <c r="S68" i="3"/>
  <c r="T68" i="3"/>
  <c r="U68" i="3"/>
  <c r="V68" i="3"/>
  <c r="W68" i="3"/>
  <c r="X68" i="3"/>
  <c r="Y68" i="3"/>
  <c r="Z68" i="3"/>
  <c r="AA68" i="3"/>
  <c r="AB68" i="3"/>
  <c r="AC68" i="3"/>
  <c r="AD68" i="3"/>
  <c r="AE68" i="3"/>
  <c r="AF68" i="3"/>
  <c r="AG68" i="3"/>
  <c r="AH68" i="3"/>
  <c r="AI68" i="3"/>
  <c r="C69" i="3"/>
  <c r="D69" i="3"/>
  <c r="E69" i="3"/>
  <c r="F69" i="3"/>
  <c r="G69" i="3"/>
  <c r="H69" i="3"/>
  <c r="I69" i="3"/>
  <c r="J69" i="3"/>
  <c r="K69" i="3"/>
  <c r="L69" i="3"/>
  <c r="M69" i="3"/>
  <c r="N69" i="3"/>
  <c r="O69" i="3"/>
  <c r="P69" i="3"/>
  <c r="Q69" i="3"/>
  <c r="R69" i="3"/>
  <c r="S69" i="3"/>
  <c r="T69" i="3"/>
  <c r="U69" i="3"/>
  <c r="V69" i="3"/>
  <c r="W69" i="3"/>
  <c r="X69" i="3"/>
  <c r="Y69" i="3"/>
  <c r="Z69" i="3"/>
  <c r="AA69" i="3"/>
  <c r="AB69" i="3"/>
  <c r="AC69" i="3"/>
  <c r="AD69" i="3"/>
  <c r="AE69" i="3"/>
  <c r="AF69" i="3"/>
  <c r="AG69" i="3"/>
  <c r="AH69" i="3"/>
  <c r="AI69" i="3"/>
  <c r="C70" i="3"/>
  <c r="D70" i="3"/>
  <c r="E70" i="3"/>
  <c r="F70" i="3"/>
  <c r="G70" i="3"/>
  <c r="H70" i="3"/>
  <c r="I70" i="3"/>
  <c r="J70" i="3"/>
  <c r="K70" i="3"/>
  <c r="L70" i="3"/>
  <c r="M70" i="3"/>
  <c r="N70" i="3"/>
  <c r="O70" i="3"/>
  <c r="P70" i="3"/>
  <c r="Q70" i="3"/>
  <c r="R70" i="3"/>
  <c r="S70" i="3"/>
  <c r="T70" i="3"/>
  <c r="U70" i="3"/>
  <c r="V70" i="3"/>
  <c r="W70" i="3"/>
  <c r="X70" i="3"/>
  <c r="Y70" i="3"/>
  <c r="Z70" i="3"/>
  <c r="AA70" i="3"/>
  <c r="AB70" i="3"/>
  <c r="AC70" i="3"/>
  <c r="AD70" i="3"/>
  <c r="AE70" i="3"/>
  <c r="AF70" i="3"/>
  <c r="AG70" i="3"/>
  <c r="AH70" i="3"/>
  <c r="AI70" i="3"/>
  <c r="B64" i="3"/>
  <c r="B65" i="3"/>
  <c r="B66" i="3"/>
  <c r="B67" i="3"/>
  <c r="B68" i="3"/>
  <c r="B69" i="3"/>
  <c r="B70" i="3"/>
  <c r="B63" i="3"/>
  <c r="C53" i="3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X53" i="3"/>
  <c r="Y53" i="3"/>
  <c r="Z53" i="3"/>
  <c r="AA53" i="3"/>
  <c r="AB53" i="3"/>
  <c r="AC53" i="3"/>
  <c r="AD53" i="3"/>
  <c r="AE53" i="3"/>
  <c r="AF53" i="3"/>
  <c r="AG53" i="3"/>
  <c r="AH53" i="3"/>
  <c r="AI53" i="3"/>
  <c r="C54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X54" i="3"/>
  <c r="Y54" i="3"/>
  <c r="Z54" i="3"/>
  <c r="AA54" i="3"/>
  <c r="AB54" i="3"/>
  <c r="AC54" i="3"/>
  <c r="AD54" i="3"/>
  <c r="AE54" i="3"/>
  <c r="AF54" i="3"/>
  <c r="AG54" i="3"/>
  <c r="AH54" i="3"/>
  <c r="AI54" i="3"/>
  <c r="C55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X55" i="3"/>
  <c r="Y55" i="3"/>
  <c r="Z55" i="3"/>
  <c r="AA55" i="3"/>
  <c r="AB55" i="3"/>
  <c r="AC55" i="3"/>
  <c r="AD55" i="3"/>
  <c r="AE55" i="3"/>
  <c r="AF55" i="3"/>
  <c r="AG55" i="3"/>
  <c r="AH55" i="3"/>
  <c r="AI55" i="3"/>
  <c r="C56" i="3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X56" i="3"/>
  <c r="Y56" i="3"/>
  <c r="Z56" i="3"/>
  <c r="AA56" i="3"/>
  <c r="AB56" i="3"/>
  <c r="AC56" i="3"/>
  <c r="AD56" i="3"/>
  <c r="AE56" i="3"/>
  <c r="AF56" i="3"/>
  <c r="AG56" i="3"/>
  <c r="AH56" i="3"/>
  <c r="AI56" i="3"/>
  <c r="C57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W57" i="3"/>
  <c r="X57" i="3"/>
  <c r="Y57" i="3"/>
  <c r="Z57" i="3"/>
  <c r="AA57" i="3"/>
  <c r="AB57" i="3"/>
  <c r="AC57" i="3"/>
  <c r="AD57" i="3"/>
  <c r="AE57" i="3"/>
  <c r="AF57" i="3"/>
  <c r="AG57" i="3"/>
  <c r="AH57" i="3"/>
  <c r="AI57" i="3"/>
  <c r="C58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X58" i="3"/>
  <c r="Y58" i="3"/>
  <c r="Z58" i="3"/>
  <c r="AA58" i="3"/>
  <c r="AB58" i="3"/>
  <c r="AC58" i="3"/>
  <c r="AD58" i="3"/>
  <c r="AE58" i="3"/>
  <c r="AF58" i="3"/>
  <c r="AG58" i="3"/>
  <c r="AH58" i="3"/>
  <c r="AI58" i="3"/>
  <c r="C59" i="3"/>
  <c r="D59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T59" i="3"/>
  <c r="U59" i="3"/>
  <c r="V59" i="3"/>
  <c r="W59" i="3"/>
  <c r="X59" i="3"/>
  <c r="Y59" i="3"/>
  <c r="Z59" i="3"/>
  <c r="AA59" i="3"/>
  <c r="AB59" i="3"/>
  <c r="AC59" i="3"/>
  <c r="AD59" i="3"/>
  <c r="AE59" i="3"/>
  <c r="AF59" i="3"/>
  <c r="AG59" i="3"/>
  <c r="AH59" i="3"/>
  <c r="AI59" i="3"/>
  <c r="C60" i="3"/>
  <c r="D60" i="3"/>
  <c r="E60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S60" i="3"/>
  <c r="T60" i="3"/>
  <c r="U60" i="3"/>
  <c r="V60" i="3"/>
  <c r="W60" i="3"/>
  <c r="X60" i="3"/>
  <c r="Y60" i="3"/>
  <c r="Z60" i="3"/>
  <c r="AA60" i="3"/>
  <c r="AB60" i="3"/>
  <c r="AC60" i="3"/>
  <c r="AD60" i="3"/>
  <c r="AE60" i="3"/>
  <c r="AF60" i="3"/>
  <c r="AG60" i="3"/>
  <c r="AH60" i="3"/>
  <c r="AI60" i="3"/>
  <c r="B54" i="3"/>
  <c r="B55" i="3"/>
  <c r="B56" i="3"/>
  <c r="B57" i="3"/>
  <c r="B58" i="3"/>
  <c r="B59" i="3"/>
  <c r="B60" i="3"/>
  <c r="B53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AC43" i="3"/>
  <c r="AD43" i="3"/>
  <c r="AE43" i="3"/>
  <c r="AF43" i="3"/>
  <c r="AG43" i="3"/>
  <c r="AH43" i="3"/>
  <c r="AI43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AF44" i="3"/>
  <c r="AG44" i="3"/>
  <c r="AH44" i="3"/>
  <c r="AI44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AH45" i="3"/>
  <c r="AI45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AC46" i="3"/>
  <c r="AD46" i="3"/>
  <c r="AE46" i="3"/>
  <c r="AF46" i="3"/>
  <c r="AG46" i="3"/>
  <c r="AH46" i="3"/>
  <c r="AI46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AA47" i="3"/>
  <c r="AB47" i="3"/>
  <c r="AC47" i="3"/>
  <c r="AD47" i="3"/>
  <c r="AE47" i="3"/>
  <c r="AF47" i="3"/>
  <c r="AG47" i="3"/>
  <c r="AH47" i="3"/>
  <c r="AI47" i="3"/>
  <c r="C48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Y48" i="3"/>
  <c r="Z48" i="3"/>
  <c r="AA48" i="3"/>
  <c r="AB48" i="3"/>
  <c r="AC48" i="3"/>
  <c r="AD48" i="3"/>
  <c r="AE48" i="3"/>
  <c r="AF48" i="3"/>
  <c r="AG48" i="3"/>
  <c r="AH48" i="3"/>
  <c r="AI48" i="3"/>
  <c r="C49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Z49" i="3"/>
  <c r="AA49" i="3"/>
  <c r="AB49" i="3"/>
  <c r="AC49" i="3"/>
  <c r="AD49" i="3"/>
  <c r="AE49" i="3"/>
  <c r="AF49" i="3"/>
  <c r="AG49" i="3"/>
  <c r="AH49" i="3"/>
  <c r="AI49" i="3"/>
  <c r="C50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Y50" i="3"/>
  <c r="Z50" i="3"/>
  <c r="AA50" i="3"/>
  <c r="AB50" i="3"/>
  <c r="AC50" i="3"/>
  <c r="AD50" i="3"/>
  <c r="AE50" i="3"/>
  <c r="AF50" i="3"/>
  <c r="AG50" i="3"/>
  <c r="AH50" i="3"/>
  <c r="AI50" i="3"/>
  <c r="B44" i="3"/>
  <c r="B45" i="3"/>
  <c r="B46" i="3"/>
  <c r="B47" i="3"/>
  <c r="B48" i="3"/>
  <c r="B49" i="3"/>
  <c r="B50" i="3"/>
  <c r="B43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AE33" i="3"/>
  <c r="AF33" i="3"/>
  <c r="AG33" i="3"/>
  <c r="AH33" i="3"/>
  <c r="AI33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AH34" i="3"/>
  <c r="AI34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AH35" i="3"/>
  <c r="AI35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AH36" i="3"/>
  <c r="AI36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AD37" i="3"/>
  <c r="AE37" i="3"/>
  <c r="AF37" i="3"/>
  <c r="AG37" i="3"/>
  <c r="AH37" i="3"/>
  <c r="AI37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F38" i="3"/>
  <c r="AG38" i="3"/>
  <c r="AH38" i="3"/>
  <c r="AI38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AB39" i="3"/>
  <c r="AC39" i="3"/>
  <c r="AD39" i="3"/>
  <c r="AE39" i="3"/>
  <c r="AF39" i="3"/>
  <c r="AG39" i="3"/>
  <c r="AH39" i="3"/>
  <c r="AI39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AC40" i="3"/>
  <c r="AD40" i="3"/>
  <c r="AE40" i="3"/>
  <c r="AF40" i="3"/>
  <c r="AG40" i="3"/>
  <c r="AH40" i="3"/>
  <c r="AI40" i="3"/>
  <c r="B34" i="3"/>
  <c r="B35" i="3"/>
  <c r="B36" i="3"/>
  <c r="B37" i="3"/>
  <c r="B38" i="3"/>
  <c r="B39" i="3"/>
  <c r="B40" i="3"/>
  <c r="B33" i="3"/>
  <c r="AB13" i="2" l="1"/>
  <c r="T13" i="2"/>
  <c r="L13" i="2"/>
  <c r="D13" i="2"/>
  <c r="D12" i="2"/>
  <c r="T12" i="2"/>
  <c r="AB12" i="2"/>
  <c r="P9" i="2"/>
  <c r="I9" i="2"/>
  <c r="T9" i="2"/>
  <c r="D9" i="2"/>
  <c r="Y9" i="2"/>
  <c r="R9" i="2"/>
  <c r="AA9" i="2"/>
  <c r="L9" i="2"/>
  <c r="J9" i="2"/>
  <c r="M9" i="2"/>
  <c r="V9" i="2"/>
  <c r="U9" i="2"/>
  <c r="U12" i="2"/>
  <c r="M12" i="2"/>
  <c r="E12" i="2"/>
  <c r="AC13" i="2"/>
  <c r="U13" i="2"/>
  <c r="M13" i="2"/>
  <c r="E13" i="2"/>
  <c r="AC17" i="2"/>
  <c r="U17" i="2"/>
  <c r="M17" i="2"/>
  <c r="E17" i="2"/>
  <c r="K9" i="2"/>
  <c r="C9" i="2"/>
  <c r="AA12" i="2"/>
  <c r="K12" i="2"/>
  <c r="C12" i="2"/>
  <c r="W13" i="2"/>
  <c r="AG13" i="2"/>
  <c r="B13" i="2"/>
  <c r="AA13" i="2"/>
  <c r="S13" i="2"/>
  <c r="K13" i="2"/>
  <c r="C13" i="2"/>
  <c r="Z9" i="2"/>
  <c r="B9" i="2"/>
  <c r="G12" i="2"/>
  <c r="AF12" i="2"/>
  <c r="Q12" i="2"/>
  <c r="Z12" i="2"/>
  <c r="R12" i="2"/>
  <c r="J12" i="2"/>
  <c r="B12" i="2"/>
  <c r="F13" i="2"/>
  <c r="AE13" i="2"/>
  <c r="Z13" i="2"/>
  <c r="R13" i="2"/>
  <c r="J13" i="2"/>
  <c r="AG9" i="2"/>
  <c r="Q9" i="2"/>
  <c r="AG12" i="2"/>
  <c r="Y12" i="2"/>
  <c r="I12" i="2"/>
  <c r="Y13" i="2"/>
  <c r="Q13" i="2"/>
  <c r="I13" i="2"/>
  <c r="AF9" i="2"/>
  <c r="X9" i="2"/>
  <c r="H9" i="2"/>
  <c r="X12" i="2"/>
  <c r="P12" i="2"/>
  <c r="H12" i="2"/>
  <c r="AF13" i="2"/>
  <c r="X13" i="2"/>
  <c r="P13" i="2"/>
  <c r="H13" i="2"/>
  <c r="S9" i="2"/>
  <c r="AB9" i="2"/>
  <c r="F9" i="2"/>
  <c r="AE9" i="2"/>
  <c r="W9" i="2"/>
  <c r="O9" i="2"/>
  <c r="G9" i="2"/>
  <c r="AE12" i="2"/>
  <c r="W12" i="2"/>
  <c r="O12" i="2"/>
  <c r="O13" i="2"/>
  <c r="G13" i="2"/>
  <c r="AC9" i="2"/>
  <c r="E9" i="2"/>
  <c r="AD9" i="2"/>
  <c r="N9" i="2"/>
  <c r="S12" i="2"/>
  <c r="L12" i="2"/>
  <c r="AC12" i="2"/>
  <c r="AD12" i="2"/>
  <c r="V12" i="2"/>
  <c r="N12" i="2"/>
  <c r="F12" i="2"/>
  <c r="AD13" i="2"/>
  <c r="V13" i="2"/>
  <c r="N13" i="2"/>
  <c r="AD17" i="2"/>
  <c r="V17" i="2"/>
  <c r="N17" i="2"/>
  <c r="F17" i="2"/>
  <c r="AB17" i="2"/>
  <c r="T17" i="2"/>
  <c r="L17" i="2"/>
  <c r="D17" i="2"/>
  <c r="AA17" i="2"/>
  <c r="S17" i="2"/>
  <c r="K17" i="2"/>
  <c r="C17" i="2"/>
  <c r="Z17" i="2"/>
  <c r="R17" i="2"/>
  <c r="J17" i="2"/>
  <c r="B17" i="2"/>
  <c r="AG17" i="2"/>
  <c r="Y17" i="2"/>
  <c r="Q17" i="2"/>
  <c r="I17" i="2"/>
  <c r="AF17" i="2"/>
  <c r="X17" i="2"/>
  <c r="P17" i="2"/>
  <c r="H17" i="2"/>
  <c r="AE17" i="2"/>
  <c r="W17" i="2"/>
  <c r="O17" i="2"/>
  <c r="G17" i="2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AH23" i="3"/>
  <c r="AI23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AI24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AG26" i="3"/>
  <c r="AH26" i="3"/>
  <c r="AI26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AI27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AG29" i="3"/>
  <c r="AH29" i="3"/>
  <c r="AI29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AI30" i="3"/>
  <c r="B24" i="3"/>
  <c r="B25" i="3"/>
  <c r="B26" i="3"/>
  <c r="B27" i="3"/>
  <c r="B28" i="3"/>
  <c r="B29" i="3"/>
  <c r="B30" i="3"/>
  <c r="B2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AI19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B14" i="3"/>
  <c r="B15" i="3"/>
  <c r="B16" i="3"/>
  <c r="B17" i="3"/>
  <c r="B18" i="3"/>
  <c r="B19" i="3"/>
  <c r="B20" i="3"/>
  <c r="B13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B4" i="3"/>
  <c r="B5" i="3"/>
  <c r="B6" i="3"/>
  <c r="B7" i="3"/>
  <c r="B8" i="3"/>
  <c r="B9" i="3"/>
  <c r="B10" i="3"/>
  <c r="B3" i="3"/>
  <c r="X3" i="2" l="1"/>
  <c r="AF5" i="2"/>
  <c r="X5" i="2"/>
  <c r="P5" i="2"/>
  <c r="H5" i="2"/>
  <c r="X4" i="2"/>
  <c r="P4" i="2"/>
  <c r="H4" i="2"/>
  <c r="AF4" i="2"/>
  <c r="H3" i="2"/>
  <c r="P3" i="2"/>
  <c r="AF3" i="2"/>
  <c r="AE5" i="2"/>
  <c r="W5" i="2"/>
  <c r="O5" i="2"/>
  <c r="G5" i="2"/>
  <c r="AD5" i="2"/>
  <c r="V5" i="2"/>
  <c r="N5" i="2"/>
  <c r="F5" i="2"/>
  <c r="AC5" i="2"/>
  <c r="M5" i="2"/>
  <c r="AB5" i="2"/>
  <c r="T5" i="2"/>
  <c r="L5" i="2"/>
  <c r="D5" i="2"/>
  <c r="U5" i="2"/>
  <c r="E5" i="2"/>
  <c r="AA5" i="2"/>
  <c r="S5" i="2"/>
  <c r="K5" i="2"/>
  <c r="C5" i="2"/>
  <c r="Z5" i="2"/>
  <c r="R5" i="2"/>
  <c r="J5" i="2"/>
  <c r="B5" i="2"/>
  <c r="AG5" i="2"/>
  <c r="Y5" i="2"/>
  <c r="Q5" i="2"/>
  <c r="I5" i="2"/>
  <c r="AE4" i="2"/>
  <c r="W4" i="2"/>
  <c r="O4" i="2"/>
  <c r="G4" i="2"/>
  <c r="AD4" i="2"/>
  <c r="V4" i="2"/>
  <c r="N4" i="2"/>
  <c r="F4" i="2"/>
  <c r="AC4" i="2"/>
  <c r="U4" i="2"/>
  <c r="M4" i="2"/>
  <c r="E4" i="2"/>
  <c r="AB4" i="2"/>
  <c r="T4" i="2"/>
  <c r="L4" i="2"/>
  <c r="D4" i="2"/>
  <c r="AA4" i="2"/>
  <c r="S4" i="2"/>
  <c r="K4" i="2"/>
  <c r="C4" i="2"/>
  <c r="Z4" i="2"/>
  <c r="R4" i="2"/>
  <c r="J4" i="2"/>
  <c r="B4" i="2"/>
  <c r="AG4" i="2"/>
  <c r="Y4" i="2"/>
  <c r="Q4" i="2"/>
  <c r="I4" i="2"/>
  <c r="G3" i="2"/>
  <c r="AD3" i="2"/>
  <c r="V3" i="2"/>
  <c r="N3" i="2"/>
  <c r="F3" i="2"/>
  <c r="AE3" i="2"/>
  <c r="AC3" i="2"/>
  <c r="U3" i="2"/>
  <c r="M3" i="2"/>
  <c r="E3" i="2"/>
  <c r="AB3" i="2"/>
  <c r="T3" i="2"/>
  <c r="L3" i="2"/>
  <c r="D3" i="2"/>
  <c r="O3" i="2"/>
  <c r="AA3" i="2"/>
  <c r="S3" i="2"/>
  <c r="K3" i="2"/>
  <c r="C3" i="2"/>
  <c r="Z3" i="2"/>
  <c r="R3" i="2"/>
  <c r="J3" i="2"/>
  <c r="B3" i="2"/>
  <c r="W3" i="2"/>
  <c r="AG3" i="2"/>
  <c r="Y3" i="2"/>
  <c r="Q3" i="2"/>
  <c r="I3" i="2"/>
</calcChain>
</file>

<file path=xl/sharedStrings.xml><?xml version="1.0" encoding="utf-8"?>
<sst xmlns="http://schemas.openxmlformats.org/spreadsheetml/2006/main" count="2118" uniqueCount="1527">
  <si>
    <t>Source:</t>
  </si>
  <si>
    <t>Notes</t>
  </si>
  <si>
    <t>hard coal</t>
  </si>
  <si>
    <t>natural gas</t>
  </si>
  <si>
    <t>nuclear</t>
  </si>
  <si>
    <t>biomass</t>
  </si>
  <si>
    <t>petroleum gasoline</t>
  </si>
  <si>
    <t>petroleum diesel</t>
  </si>
  <si>
    <t>biofuel gasoline</t>
  </si>
  <si>
    <t>biofuel diesel</t>
  </si>
  <si>
    <t>jet fuel</t>
  </si>
  <si>
    <t>lignite</t>
  </si>
  <si>
    <t>hydro (is not a fuel)</t>
  </si>
  <si>
    <t>wind (is not a fuel)</t>
  </si>
  <si>
    <t>solar (is not a fuel)</t>
  </si>
  <si>
    <t>geothermal (is not a fuel)</t>
  </si>
  <si>
    <t>The prices in this variable should include export taxes, if any.  In other words, they should be</t>
  </si>
  <si>
    <t>Nuclear here refers to nuclear fuel, i.e. uranium oxide, not electricity from nuclear plants.</t>
  </si>
  <si>
    <t>Electricity exports are handled separately (in the power sector), not in this variable.</t>
  </si>
  <si>
    <t>heat (energy carrier)</t>
  </si>
  <si>
    <t>electricity (energy carrier)</t>
  </si>
  <si>
    <t>Hard Coal</t>
  </si>
  <si>
    <t>Transportation Sector Price ($/BTU)</t>
  </si>
  <si>
    <t>Electricity Sector Price ($/BTU)</t>
  </si>
  <si>
    <t>Residential Buildings Sector Price ($/BTU)</t>
  </si>
  <si>
    <t>Commercial Buildings Sector Price ($/BTU)</t>
  </si>
  <si>
    <t>Industry Sector Price ($/BTU)</t>
  </si>
  <si>
    <t>District Heating Sector Price ($/BTU)</t>
  </si>
  <si>
    <t>LULUCF Sector Price ($/BTU)</t>
  </si>
  <si>
    <t>Year</t>
  </si>
  <si>
    <t>Natural Gas</t>
  </si>
  <si>
    <t>Nuclear</t>
  </si>
  <si>
    <t>Biomass</t>
  </si>
  <si>
    <t>Petroleum Gasoline</t>
  </si>
  <si>
    <t>Petroleum Diesel</t>
  </si>
  <si>
    <t>Biofuel Gasoline</t>
  </si>
  <si>
    <t>Biofuel Diesel</t>
  </si>
  <si>
    <t>Jet Fuel</t>
  </si>
  <si>
    <t>Lignite</t>
  </si>
  <si>
    <t>IMFPbFT International Market Fuel Price by Fuel Type</t>
  </si>
  <si>
    <t>crude oil</t>
  </si>
  <si>
    <t>heavy fuel oil</t>
  </si>
  <si>
    <t>LPG propane or butane</t>
  </si>
  <si>
    <t>municipal solid waste</t>
  </si>
  <si>
    <t>hydrogen</t>
  </si>
  <si>
    <t>Crude Oil</t>
  </si>
  <si>
    <t>Heavy Fuel Oil</t>
  </si>
  <si>
    <t>LPG Propane or Butane</t>
  </si>
  <si>
    <t>Municipal Solid Waste</t>
  </si>
  <si>
    <t>Hydrogen</t>
  </si>
  <si>
    <t>International Market Fuel Price ($/BTU)</t>
  </si>
  <si>
    <t>Transportation Sector</t>
  </si>
  <si>
    <t>Electricity Sector</t>
  </si>
  <si>
    <t>Residential Buildings Sector</t>
  </si>
  <si>
    <t>Commercial Buildings Sector</t>
  </si>
  <si>
    <t>Industry Sector</t>
  </si>
  <si>
    <t>District Heating Sector</t>
  </si>
  <si>
    <t>LULUCF Sector</t>
  </si>
  <si>
    <t>Geoengineering Sector</t>
  </si>
  <si>
    <t>Time (Year)</t>
  </si>
  <si>
    <t>Electricity Fuel Use</t>
  </si>
  <si>
    <t>Building Components Energy Use</t>
  </si>
  <si>
    <t>residential</t>
  </si>
  <si>
    <t>commercial</t>
  </si>
  <si>
    <t>Industrial Fuel Use</t>
  </si>
  <si>
    <t>Transportation</t>
  </si>
  <si>
    <t>For fuels that vary by sector, we take a weighted average based on the first year consumption in the model.</t>
  </si>
  <si>
    <t>Fuel Use by Sector (EPS output)</t>
  </si>
  <si>
    <t>Electricity Fuel Use[hard coal es,preexisting retiring] : MostRecentRun</t>
  </si>
  <si>
    <t>Electricity Fuel Use[hard coal es,preexisting nonretiring] : MostRecentRun</t>
  </si>
  <si>
    <t>Electricity Fuel Use[hard coal es,newly built] : MostRecentRun</t>
  </si>
  <si>
    <t>Electricity Fuel Use[natural gas nonpeaker es,preexisting retiring] : MostRecentRun</t>
  </si>
  <si>
    <t>Electricity Fuel Use[natural gas nonpeaker es,preexisting nonretiring] : MostRecentRun</t>
  </si>
  <si>
    <t>Electricity Fuel Use[natural gas nonpeaker es,newly built] : MostRecentRun</t>
  </si>
  <si>
    <t>Electricity Fuel Use[nuclear es,preexisting retiring] : MostRecentRun</t>
  </si>
  <si>
    <t>Electricity Fuel Use[nuclear es,preexisting nonretiring] : MostRecentRun</t>
  </si>
  <si>
    <t>Electricity Fuel Use[nuclear es,newly built] : MostRecentRun</t>
  </si>
  <si>
    <t>Electricity Fuel Use[hydro es,preexisting retiring] : MostRecentRun</t>
  </si>
  <si>
    <t>Electricity Fuel Use[hydro es,preexisting nonretiring] : MostRecentRun</t>
  </si>
  <si>
    <t>Electricity Fuel Use[hydro es,newly built] : MostRecentRun</t>
  </si>
  <si>
    <t>Electricity Fuel Use[onshore wind es,preexisting retiring] : MostRecentRun</t>
  </si>
  <si>
    <t>Electricity Fuel Use[onshore wind es,preexisting nonretiring] : MostRecentRun</t>
  </si>
  <si>
    <t>Electricity Fuel Use[onshore wind es,newly built] : MostRecentRun</t>
  </si>
  <si>
    <t>Electricity Fuel Use[solar PV es,preexisting retiring] : MostRecentRun</t>
  </si>
  <si>
    <t>Electricity Fuel Use[solar PV es,preexisting nonretiring] : MostRecentRun</t>
  </si>
  <si>
    <t>Electricity Fuel Use[solar PV es,newly built] : MostRecentRun</t>
  </si>
  <si>
    <t>Electricity Fuel Use[solar thermal es,preexisting retiring] : MostRecentRun</t>
  </si>
  <si>
    <t>Electricity Fuel Use[solar thermal es,preexisting nonretiring] : MostRecentRun</t>
  </si>
  <si>
    <t>Electricity Fuel Use[solar thermal es,newly built] : MostRecentRun</t>
  </si>
  <si>
    <t>Electricity Fuel Use[biomass es,preexisting retiring] : MostRecentRun</t>
  </si>
  <si>
    <t>Electricity Fuel Use[biomass es,preexisting nonretiring] : MostRecentRun</t>
  </si>
  <si>
    <t>Electricity Fuel Use[biomass es,newly built] : MostRecentRun</t>
  </si>
  <si>
    <t>Electricity Fuel Use[geothermal es,preexisting retiring] : MostRecentRun</t>
  </si>
  <si>
    <t>Electricity Fuel Use[geothermal es,preexisting nonretiring] : MostRecentRun</t>
  </si>
  <si>
    <t>Electricity Fuel Use[geothermal es,newly built] : MostRecentRun</t>
  </si>
  <si>
    <t>Electricity Fuel Use[petroleum es,preexisting retiring] : MostRecentRun</t>
  </si>
  <si>
    <t>Electricity Fuel Use[petroleum es,preexisting nonretiring] : MostRecentRun</t>
  </si>
  <si>
    <t>Electricity Fuel Use[petroleum es,newly built] : MostRecentRun</t>
  </si>
  <si>
    <t>Electricity Fuel Use[natural gas peaker es,preexisting retiring] : MostRecentRun</t>
  </si>
  <si>
    <t>Electricity Fuel Use[natural gas peaker es,preexisting nonretiring] : MostRecentRun</t>
  </si>
  <si>
    <t>Electricity Fuel Use[natural gas peaker es,newly built] : MostRecentRun</t>
  </si>
  <si>
    <t>Electricity Fuel Use[lignite es,preexisting retiring] : MostRecentRun</t>
  </si>
  <si>
    <t>Electricity Fuel Use[lignite es,preexisting nonretiring] : MostRecentRun</t>
  </si>
  <si>
    <t>Electricity Fuel Use[lignite es,newly built] : MostRecentRun</t>
  </si>
  <si>
    <t>Electricity Fuel Use[offshore wind es,preexisting retiring] : MostRecentRun</t>
  </si>
  <si>
    <t>Electricity Fuel Use[offshore wind es,preexisting nonretiring] : MostRecentRun</t>
  </si>
  <si>
    <t>Electricity Fuel Use[offshore wind es,newly built] : MostRecentRun</t>
  </si>
  <si>
    <t>Electricity Fuel Use[crude oil es,preexisting retiring] : MostRecentRun</t>
  </si>
  <si>
    <t>Electricity Fuel Use[crude oil es,preexisting nonretiring] : MostRecentRun</t>
  </si>
  <si>
    <t>Electricity Fuel Use[crude oil es,newly built] : MostRecentRun</t>
  </si>
  <si>
    <t>Electricity Fuel Use[heavy or residual fuel oil es,preexisting retiring] : MostRecentRun</t>
  </si>
  <si>
    <t>Electricity Fuel Use[heavy or residual fuel oil es,preexisting nonretiring] : MostRecentRun</t>
  </si>
  <si>
    <t>Electricity Fuel Use[heavy or residual fuel oil es,newly built] : MostRecentRun</t>
  </si>
  <si>
    <t>Electricity Fuel Use[municipal solid waste es,preexisting retiring] : MostRecentRun</t>
  </si>
  <si>
    <t>Electricity Fuel Use[municipal solid waste es,preexisting nonretiring] : MostRecentRun</t>
  </si>
  <si>
    <t>Electricity Fuel Use[municipal solid waste es,newly built] : MostRecentRun</t>
  </si>
  <si>
    <t>Industrial Fuel Use[electricity if,cement and other carbonates] : MostRecentRun</t>
  </si>
  <si>
    <t>Industrial Fuel Use[electricity if,natural gas and petroleum systems] : MostRecentRun</t>
  </si>
  <si>
    <t>Industrial Fuel Use[electricity if,iron and steel] : MostRecentRun</t>
  </si>
  <si>
    <t>Industrial Fuel Use[electricity if,chemicals] : MostRecentRun</t>
  </si>
  <si>
    <t>Industrial Fuel Use[electricity if,coal mining] : MostRecentRun</t>
  </si>
  <si>
    <t>Industrial Fuel Use[electricity if,waste management] : MostRecentRun</t>
  </si>
  <si>
    <t>Industrial Fuel Use[electricity if,agriculture] : MostRecentRun</t>
  </si>
  <si>
    <t>Industrial Fuel Use[electricity if,other industries] : MostRecentRun</t>
  </si>
  <si>
    <t>Industrial Fuel Use[hard coal if,cement and other carbonates] : MostRecentRun</t>
  </si>
  <si>
    <t>Industrial Fuel Use[hard coal if,natural gas and petroleum systems] : MostRecentRun</t>
  </si>
  <si>
    <t>Industrial Fuel Use[hard coal if,iron and steel] : MostRecentRun</t>
  </si>
  <si>
    <t>Industrial Fuel Use[hard coal if,chemicals] : MostRecentRun</t>
  </si>
  <si>
    <t>Industrial Fuel Use[hard coal if,coal mining] : MostRecentRun</t>
  </si>
  <si>
    <t>Industrial Fuel Use[hard coal if,waste management] : MostRecentRun</t>
  </si>
  <si>
    <t>Industrial Fuel Use[hard coal if,agriculture] : MostRecentRun</t>
  </si>
  <si>
    <t>Industrial Fuel Use[hard coal if,other industries] : MostRecentRun</t>
  </si>
  <si>
    <t>Industrial Fuel Use[natural gas if,cement and other carbonates] : MostRecentRun</t>
  </si>
  <si>
    <t>Industrial Fuel Use[natural gas if,natural gas and petroleum systems] : MostRecentRun</t>
  </si>
  <si>
    <t>Industrial Fuel Use[natural gas if,iron and steel] : MostRecentRun</t>
  </si>
  <si>
    <t>Industrial Fuel Use[natural gas if,chemicals] : MostRecentRun</t>
  </si>
  <si>
    <t>Industrial Fuel Use[natural gas if,coal mining] : MostRecentRun</t>
  </si>
  <si>
    <t>Industrial Fuel Use[natural gas if,waste management] : MostRecentRun</t>
  </si>
  <si>
    <t>Industrial Fuel Use[natural gas if,agriculture] : MostRecentRun</t>
  </si>
  <si>
    <t>Industrial Fuel Use[natural gas if,other industries] : MostRecentRun</t>
  </si>
  <si>
    <t>Industrial Fuel Use[biomass if,cement and other carbonates] : MostRecentRun</t>
  </si>
  <si>
    <t>Industrial Fuel Use[biomass if,natural gas and petroleum systems] : MostRecentRun</t>
  </si>
  <si>
    <t>Industrial Fuel Use[biomass if,iron and steel] : MostRecentRun</t>
  </si>
  <si>
    <t>Industrial Fuel Use[biomass if,chemicals] : MostRecentRun</t>
  </si>
  <si>
    <t>Industrial Fuel Use[biomass if,coal mining] : MostRecentRun</t>
  </si>
  <si>
    <t>Industrial Fuel Use[biomass if,waste management] : MostRecentRun</t>
  </si>
  <si>
    <t>Industrial Fuel Use[biomass if,agriculture] : MostRecentRun</t>
  </si>
  <si>
    <t>Industrial Fuel Use[biomass if,other industries] : MostRecentRun</t>
  </si>
  <si>
    <t>Industrial Fuel Use[petroleum diesel if,cement and other carbonates] : MostRecentRun</t>
  </si>
  <si>
    <t>Industrial Fuel Use[petroleum diesel if,natural gas and petroleum systems] : MostRecentRun</t>
  </si>
  <si>
    <t>Industrial Fuel Use[petroleum diesel if,iron and steel] : MostRecentRun</t>
  </si>
  <si>
    <t>Industrial Fuel Use[petroleum diesel if,chemicals] : MostRecentRun</t>
  </si>
  <si>
    <t>Industrial Fuel Use[petroleum diesel if,coal mining] : MostRecentRun</t>
  </si>
  <si>
    <t>Industrial Fuel Use[petroleum diesel if,waste management] : MostRecentRun</t>
  </si>
  <si>
    <t>Industrial Fuel Use[petroleum diesel if,agriculture] : MostRecentRun</t>
  </si>
  <si>
    <t>Industrial Fuel Use[petroleum diesel if,other industries] : MostRecentRun</t>
  </si>
  <si>
    <t>Industrial Fuel Use[heat if,cement and other carbonates] : MostRecentRun</t>
  </si>
  <si>
    <t>Industrial Fuel Use[heat if,natural gas and petroleum systems] : MostRecentRun</t>
  </si>
  <si>
    <t>Industrial Fuel Use[heat if,iron and steel] : MostRecentRun</t>
  </si>
  <si>
    <t>Industrial Fuel Use[heat if,chemicals] : MostRecentRun</t>
  </si>
  <si>
    <t>Industrial Fuel Use[heat if,coal mining] : MostRecentRun</t>
  </si>
  <si>
    <t>Industrial Fuel Use[heat if,waste management] : MostRecentRun</t>
  </si>
  <si>
    <t>Industrial Fuel Use[heat if,agriculture] : MostRecentRun</t>
  </si>
  <si>
    <t>Industrial Fuel Use[heat if,other industries] : MostRecentRun</t>
  </si>
  <si>
    <t>Industrial Fuel Use[crude oil if,cement and other carbonates] : MostRecentRun</t>
  </si>
  <si>
    <t>Industrial Fuel Use[crude oil if,natural gas and petroleum systems] : MostRecentRun</t>
  </si>
  <si>
    <t>Industrial Fuel Use[crude oil if,iron and steel] : MostRecentRun</t>
  </si>
  <si>
    <t>Industrial Fuel Use[crude oil if,chemicals] : MostRecentRun</t>
  </si>
  <si>
    <t>Industrial Fuel Use[crude oil if,coal mining] : MostRecentRun</t>
  </si>
  <si>
    <t>Industrial Fuel Use[crude oil if,waste management] : MostRecentRun</t>
  </si>
  <si>
    <t>Industrial Fuel Use[crude oil if,agriculture] : MostRecentRun</t>
  </si>
  <si>
    <t>Industrial Fuel Use[crude oil if,other industries] : MostRecentRun</t>
  </si>
  <si>
    <t>Industrial Fuel Use[heavy or residual fuel oil if,cement and other carbonates] : MostRecentRun</t>
  </si>
  <si>
    <t>Industrial Fuel Use[heavy or residual fuel oil if,natural gas and petroleum systems] : MostRecentRun</t>
  </si>
  <si>
    <t>Industrial Fuel Use[heavy or residual fuel oil if,iron and steel] : MostRecentRun</t>
  </si>
  <si>
    <t>Industrial Fuel Use[heavy or residual fuel oil if,chemicals] : MostRecentRun</t>
  </si>
  <si>
    <t>Industrial Fuel Use[heavy or residual fuel oil if,coal mining] : MostRecentRun</t>
  </si>
  <si>
    <t>Industrial Fuel Use[heavy or residual fuel oil if,waste management] : MostRecentRun</t>
  </si>
  <si>
    <t>Industrial Fuel Use[heavy or residual fuel oil if,agriculture] : MostRecentRun</t>
  </si>
  <si>
    <t>Industrial Fuel Use[heavy or residual fuel oil if,other industries] : MostRecentRun</t>
  </si>
  <si>
    <t>Industrial Fuel Use[LPG propane or butane if,cement and other carbonates] : MostRecentRun</t>
  </si>
  <si>
    <t>Industrial Fuel Use[LPG propane or butane if,natural gas and petroleum systems] : MostRecentRun</t>
  </si>
  <si>
    <t>Industrial Fuel Use[LPG propane or butane if,iron and steel] : MostRecentRun</t>
  </si>
  <si>
    <t>Industrial Fuel Use[LPG propane or butane if,chemicals] : MostRecentRun</t>
  </si>
  <si>
    <t>Industrial Fuel Use[LPG propane or butane if,coal mining] : MostRecentRun</t>
  </si>
  <si>
    <t>Industrial Fuel Use[LPG propane or butane if,waste management] : MostRecentRun</t>
  </si>
  <si>
    <t>Industrial Fuel Use[LPG propane or butane if,agriculture] : MostRecentRun</t>
  </si>
  <si>
    <t>Industrial Fuel Use[LPG propane or butane if,other industries] : MostRecentRun</t>
  </si>
  <si>
    <t>Industrial Fuel Use[hydrogen if,cement and other carbonates] : MostRecentRun</t>
  </si>
  <si>
    <t>Industrial Fuel Use[hydrogen if,natural gas and petroleum systems] : MostRecentRun</t>
  </si>
  <si>
    <t>Industrial Fuel Use[hydrogen if,iron and steel] : MostRecentRun</t>
  </si>
  <si>
    <t>Industrial Fuel Use[hydrogen if,chemicals] : MostRecentRun</t>
  </si>
  <si>
    <t>Industrial Fuel Use[hydrogen if,coal mining] : MostRecentRun</t>
  </si>
  <si>
    <t>Industrial Fuel Use[hydrogen if,waste management] : MostRecentRun</t>
  </si>
  <si>
    <t>Industrial Fuel Use[hydrogen if,agriculture] : MostRecentRun</t>
  </si>
  <si>
    <t>Industrial Fuel Use[hydrogen if,other industries] : MostRecentRun</t>
  </si>
  <si>
    <t>Transportation Sector Fuel Used[LDVs,passenger,battery electric vehicle,electricity tf] : MostRecentRun</t>
  </si>
  <si>
    <t>Transportation Sector Fuel Used[LDVs,passenger,battery electric vehicle,natural gas tf] : MostRecentRun</t>
  </si>
  <si>
    <t>Transportation Sector Fuel Used[LDVs,passenger,battery electric vehicle,petroleum gasoline tf] : MostRecentRun</t>
  </si>
  <si>
    <t>Transportation Sector Fuel Used[LDVs,passenger,battery electric vehicle,petroleum diesel tf] : MostRecentRun</t>
  </si>
  <si>
    <t>Transportation Sector Fuel Used[LDVs,passenger,battery electric vehicle,biofuel gasoline tf] : MostRecentRun</t>
  </si>
  <si>
    <t>Transportation Sector Fuel Used[LDVs,passenger,battery electric vehicle,biofuel diesel tf] : MostRecentRun</t>
  </si>
  <si>
    <t>Transportation Sector Fuel Used[LDVs,passenger,battery electric vehicle,jet fuel tf] : MostRecentRun</t>
  </si>
  <si>
    <t>Transportation Sector Fuel Used[LDVs,passenger,battery electric vehicle,heavy or residual fuel oil tf] : MostRecentRun</t>
  </si>
  <si>
    <t>Transportation Sector Fuel Used[LDVs,passenger,battery electric vehicle,LPG propane or butane tf] : MostRecentRun</t>
  </si>
  <si>
    <t>Transportation Sector Fuel Used[LDVs,passenger,battery electric vehicle,hydrogen tf] : MostRecentRun</t>
  </si>
  <si>
    <t>Transportation Sector Fuel Used[LDVs,passenger,natural gas vehicle,electricity tf] : MostRecentRun</t>
  </si>
  <si>
    <t>Transportation Sector Fuel Used[LDVs,passenger,natural gas vehicle,natural gas tf] : MostRecentRun</t>
  </si>
  <si>
    <t>Transportation Sector Fuel Used[LDVs,passenger,natural gas vehicle,petroleum gasoline tf] : MostRecentRun</t>
  </si>
  <si>
    <t>Transportation Sector Fuel Used[LDVs,passenger,natural gas vehicle,petroleum diesel tf] : MostRecentRun</t>
  </si>
  <si>
    <t>Transportation Sector Fuel Used[LDVs,passenger,natural gas vehicle,biofuel gasoline tf] : MostRecentRun</t>
  </si>
  <si>
    <t>Transportation Sector Fuel Used[LDVs,passenger,natural gas vehicle,biofuel diesel tf] : MostRecentRun</t>
  </si>
  <si>
    <t>Transportation Sector Fuel Used[LDVs,passenger,natural gas vehicle,jet fuel tf] : MostRecentRun</t>
  </si>
  <si>
    <t>Transportation Sector Fuel Used[LDVs,passenger,natural gas vehicle,heavy or residual fuel oil tf] : MostRecentRun</t>
  </si>
  <si>
    <t>Transportation Sector Fuel Used[LDVs,passenger,natural gas vehicle,LPG propane or butane tf] : MostRecentRun</t>
  </si>
  <si>
    <t>Transportation Sector Fuel Used[LDVs,passenger,natural gas vehicle,hydrogen tf] : MostRecentRun</t>
  </si>
  <si>
    <t>Transportation Sector Fuel Used[LDVs,passenger,gasoline vehicle,electricity tf] : MostRecentRun</t>
  </si>
  <si>
    <t>Transportation Sector Fuel Used[LDVs,passenger,gasoline vehicle,natural gas tf] : MostRecentRun</t>
  </si>
  <si>
    <t>Transportation Sector Fuel Used[LDVs,passenger,gasoline vehicle,petroleum gasoline tf] : MostRecentRun</t>
  </si>
  <si>
    <t>Transportation Sector Fuel Used[LDVs,passenger,gasoline vehicle,petroleum diesel tf] : MostRecentRun</t>
  </si>
  <si>
    <t>Transportation Sector Fuel Used[LDVs,passenger,gasoline vehicle,biofuel gasoline tf] : MostRecentRun</t>
  </si>
  <si>
    <t>Transportation Sector Fuel Used[LDVs,passenger,gasoline vehicle,biofuel diesel tf] : MostRecentRun</t>
  </si>
  <si>
    <t>Transportation Sector Fuel Used[LDVs,passenger,gasoline vehicle,jet fuel tf] : MostRecentRun</t>
  </si>
  <si>
    <t>Transportation Sector Fuel Used[LDVs,passenger,gasoline vehicle,heavy or residual fuel oil tf] : MostRecentRun</t>
  </si>
  <si>
    <t>Transportation Sector Fuel Used[LDVs,passenger,gasoline vehicle,LPG propane or butane tf] : MostRecentRun</t>
  </si>
  <si>
    <t>Transportation Sector Fuel Used[LDVs,passenger,gasoline vehicle,hydrogen tf] : MostRecentRun</t>
  </si>
  <si>
    <t>Transportation Sector Fuel Used[LDVs,passenger,diesel vehicle,electricity tf] : MostRecentRun</t>
  </si>
  <si>
    <t>Transportation Sector Fuel Used[LDVs,passenger,diesel vehicle,natural gas tf] : MostRecentRun</t>
  </si>
  <si>
    <t>Transportation Sector Fuel Used[LDVs,passenger,diesel vehicle,petroleum gasoline tf] : MostRecentRun</t>
  </si>
  <si>
    <t>Transportation Sector Fuel Used[LDVs,passenger,diesel vehicle,petroleum diesel tf] : MostRecentRun</t>
  </si>
  <si>
    <t>Transportation Sector Fuel Used[LDVs,passenger,diesel vehicle,biofuel gasoline tf] : MostRecentRun</t>
  </si>
  <si>
    <t>Transportation Sector Fuel Used[LDVs,passenger,diesel vehicle,biofuel diesel tf] : MostRecentRun</t>
  </si>
  <si>
    <t>Transportation Sector Fuel Used[LDVs,passenger,diesel vehicle,jet fuel tf] : MostRecentRun</t>
  </si>
  <si>
    <t>Transportation Sector Fuel Used[LDVs,passenger,diesel vehicle,heavy or residual fuel oil tf] : MostRecentRun</t>
  </si>
  <si>
    <t>Transportation Sector Fuel Used[LDVs,passenger,diesel vehicle,LPG propane or butane tf] : MostRecentRun</t>
  </si>
  <si>
    <t>Transportation Sector Fuel Used[LDVs,passenger,diesel vehicle,hydrogen tf] : MostRecentRun</t>
  </si>
  <si>
    <t>Transportation Sector Fuel Used[LDVs,passenger,plugin hybrid vehicle,electricity tf] : MostRecentRun</t>
  </si>
  <si>
    <t>Transportation Sector Fuel Used[LDVs,passenger,plugin hybrid vehicle,natural gas tf] : MostRecentRun</t>
  </si>
  <si>
    <t>Transportation Sector Fuel Used[LDVs,passenger,plugin hybrid vehicle,petroleum gasoline tf] : MostRecentRun</t>
  </si>
  <si>
    <t>Transportation Sector Fuel Used[LDVs,passenger,plugin hybrid vehicle,petroleum diesel tf] : MostRecentRun</t>
  </si>
  <si>
    <t>Transportation Sector Fuel Used[LDVs,passenger,plugin hybrid vehicle,biofuel gasoline tf] : MostRecentRun</t>
  </si>
  <si>
    <t>Transportation Sector Fuel Used[LDVs,passenger,plugin hybrid vehicle,biofuel diesel tf] : MostRecentRun</t>
  </si>
  <si>
    <t>Transportation Sector Fuel Used[LDVs,passenger,plugin hybrid vehicle,jet fuel tf] : MostRecentRun</t>
  </si>
  <si>
    <t>Transportation Sector Fuel Used[LDVs,passenger,plugin hybrid vehicle,heavy or residual fuel oil tf] : MostRecentRun</t>
  </si>
  <si>
    <t>Transportation Sector Fuel Used[LDVs,passenger,plugin hybrid vehicle,LPG propane or butane tf] : MostRecentRun</t>
  </si>
  <si>
    <t>Transportation Sector Fuel Used[LDVs,passenger,plugin hybrid vehicle,hydrogen tf] : MostRecentRun</t>
  </si>
  <si>
    <t>Transportation Sector Fuel Used[LDVs,passenger,LPG vehicle,electricity tf] : MostRecentRun</t>
  </si>
  <si>
    <t>Transportation Sector Fuel Used[LDVs,passenger,LPG vehicle,natural gas tf] : MostRecentRun</t>
  </si>
  <si>
    <t>Transportation Sector Fuel Used[LDVs,passenger,LPG vehicle,petroleum gasoline tf] : MostRecentRun</t>
  </si>
  <si>
    <t>Transportation Sector Fuel Used[LDVs,passenger,LPG vehicle,petroleum diesel tf] : MostRecentRun</t>
  </si>
  <si>
    <t>Transportation Sector Fuel Used[LDVs,passenger,LPG vehicle,biofuel gasoline tf] : MostRecentRun</t>
  </si>
  <si>
    <t>Transportation Sector Fuel Used[LDVs,passenger,LPG vehicle,biofuel diesel tf] : MostRecentRun</t>
  </si>
  <si>
    <t>Transportation Sector Fuel Used[LDVs,passenger,LPG vehicle,jet fuel tf] : MostRecentRun</t>
  </si>
  <si>
    <t>Transportation Sector Fuel Used[LDVs,passenger,LPG vehicle,heavy or residual fuel oil tf] : MostRecentRun</t>
  </si>
  <si>
    <t>Transportation Sector Fuel Used[LDVs,passenger,LPG vehicle,LPG propane or butane tf] : MostRecentRun</t>
  </si>
  <si>
    <t>Transportation Sector Fuel Used[LDVs,passenger,LPG vehicle,hydrogen tf] : MostRecentRun</t>
  </si>
  <si>
    <t>Transportation Sector Fuel Used[LDVs,passenger,hydrogen vehicle,electricity tf] : MostRecentRun</t>
  </si>
  <si>
    <t>Transportation Sector Fuel Used[LDVs,passenger,hydrogen vehicle,natural gas tf] : MostRecentRun</t>
  </si>
  <si>
    <t>Transportation Sector Fuel Used[LDVs,passenger,hydrogen vehicle,petroleum gasoline tf] : MostRecentRun</t>
  </si>
  <si>
    <t>Transportation Sector Fuel Used[LDVs,passenger,hydrogen vehicle,petroleum diesel tf] : MostRecentRun</t>
  </si>
  <si>
    <t>Transportation Sector Fuel Used[LDVs,passenger,hydrogen vehicle,biofuel gasoline tf] : MostRecentRun</t>
  </si>
  <si>
    <t>Transportation Sector Fuel Used[LDVs,passenger,hydrogen vehicle,biofuel diesel tf] : MostRecentRun</t>
  </si>
  <si>
    <t>Transportation Sector Fuel Used[LDVs,passenger,hydrogen vehicle,jet fuel tf] : MostRecentRun</t>
  </si>
  <si>
    <t>Transportation Sector Fuel Used[LDVs,passenger,hydrogen vehicle,heavy or residual fuel oil tf] : MostRecentRun</t>
  </si>
  <si>
    <t>Transportation Sector Fuel Used[LDVs,passenger,hydrogen vehicle,LPG propane or butane tf] : MostRecentRun</t>
  </si>
  <si>
    <t>Transportation Sector Fuel Used[LDVs,passenger,hydrogen vehicle,hydrogen tf] : MostRecentRun</t>
  </si>
  <si>
    <t>Transportation Sector Fuel Used[LDVs,freight,battery electric vehicle,electricity tf] : MostRecentRun</t>
  </si>
  <si>
    <t>Transportation Sector Fuel Used[LDVs,freight,battery electric vehicle,natural gas tf] : MostRecentRun</t>
  </si>
  <si>
    <t>Transportation Sector Fuel Used[LDVs,freight,battery electric vehicle,petroleum gasoline tf] : MostRecentRun</t>
  </si>
  <si>
    <t>Transportation Sector Fuel Used[LDVs,freight,battery electric vehicle,petroleum diesel tf] : MostRecentRun</t>
  </si>
  <si>
    <t>Transportation Sector Fuel Used[LDVs,freight,battery electric vehicle,biofuel gasoline tf] : MostRecentRun</t>
  </si>
  <si>
    <t>Transportation Sector Fuel Used[LDVs,freight,battery electric vehicle,biofuel diesel tf] : MostRecentRun</t>
  </si>
  <si>
    <t>Transportation Sector Fuel Used[LDVs,freight,battery electric vehicle,jet fuel tf] : MostRecentRun</t>
  </si>
  <si>
    <t>Transportation Sector Fuel Used[LDVs,freight,battery electric vehicle,heavy or residual fuel oil tf] : MostRecentRun</t>
  </si>
  <si>
    <t>Transportation Sector Fuel Used[LDVs,freight,battery electric vehicle,LPG propane or butane tf] : MostRecentRun</t>
  </si>
  <si>
    <t>Transportation Sector Fuel Used[LDVs,freight,battery electric vehicle,hydrogen tf] : MostRecentRun</t>
  </si>
  <si>
    <t>Transportation Sector Fuel Used[LDVs,freight,natural gas vehicle,electricity tf] : MostRecentRun</t>
  </si>
  <si>
    <t>Transportation Sector Fuel Used[LDVs,freight,natural gas vehicle,natural gas tf] : MostRecentRun</t>
  </si>
  <si>
    <t>Transportation Sector Fuel Used[LDVs,freight,natural gas vehicle,petroleum gasoline tf] : MostRecentRun</t>
  </si>
  <si>
    <t>Transportation Sector Fuel Used[LDVs,freight,natural gas vehicle,petroleum diesel tf] : MostRecentRun</t>
  </si>
  <si>
    <t>Transportation Sector Fuel Used[LDVs,freight,natural gas vehicle,biofuel gasoline tf] : MostRecentRun</t>
  </si>
  <si>
    <t>Transportation Sector Fuel Used[LDVs,freight,natural gas vehicle,biofuel diesel tf] : MostRecentRun</t>
  </si>
  <si>
    <t>Transportation Sector Fuel Used[LDVs,freight,natural gas vehicle,jet fuel tf] : MostRecentRun</t>
  </si>
  <si>
    <t>Transportation Sector Fuel Used[LDVs,freight,natural gas vehicle,heavy or residual fuel oil tf] : MostRecentRun</t>
  </si>
  <si>
    <t>Transportation Sector Fuel Used[LDVs,freight,natural gas vehicle,LPG propane or butane tf] : MostRecentRun</t>
  </si>
  <si>
    <t>Transportation Sector Fuel Used[LDVs,freight,natural gas vehicle,hydrogen tf] : MostRecentRun</t>
  </si>
  <si>
    <t>Transportation Sector Fuel Used[LDVs,freight,gasoline vehicle,electricity tf] : MostRecentRun</t>
  </si>
  <si>
    <t>Transportation Sector Fuel Used[LDVs,freight,gasoline vehicle,natural gas tf] : MostRecentRun</t>
  </si>
  <si>
    <t>Transportation Sector Fuel Used[LDVs,freight,gasoline vehicle,petroleum gasoline tf] : MostRecentRun</t>
  </si>
  <si>
    <t>Transportation Sector Fuel Used[LDVs,freight,gasoline vehicle,petroleum diesel tf] : MostRecentRun</t>
  </si>
  <si>
    <t>Transportation Sector Fuel Used[LDVs,freight,gasoline vehicle,biofuel gasoline tf] : MostRecentRun</t>
  </si>
  <si>
    <t>Transportation Sector Fuel Used[LDVs,freight,gasoline vehicle,biofuel diesel tf] : MostRecentRun</t>
  </si>
  <si>
    <t>Transportation Sector Fuel Used[LDVs,freight,gasoline vehicle,jet fuel tf] : MostRecentRun</t>
  </si>
  <si>
    <t>Transportation Sector Fuel Used[LDVs,freight,gasoline vehicle,heavy or residual fuel oil tf] : MostRecentRun</t>
  </si>
  <si>
    <t>Transportation Sector Fuel Used[LDVs,freight,gasoline vehicle,LPG propane or butane tf] : MostRecentRun</t>
  </si>
  <si>
    <t>Transportation Sector Fuel Used[LDVs,freight,gasoline vehicle,hydrogen tf] : MostRecentRun</t>
  </si>
  <si>
    <t>Transportation Sector Fuel Used[LDVs,freight,diesel vehicle,electricity tf] : MostRecentRun</t>
  </si>
  <si>
    <t>Transportation Sector Fuel Used[LDVs,freight,diesel vehicle,natural gas tf] : MostRecentRun</t>
  </si>
  <si>
    <t>Transportation Sector Fuel Used[LDVs,freight,diesel vehicle,petroleum gasoline tf] : MostRecentRun</t>
  </si>
  <si>
    <t>Transportation Sector Fuel Used[LDVs,freight,diesel vehicle,petroleum diesel tf] : MostRecentRun</t>
  </si>
  <si>
    <t>Transportation Sector Fuel Used[LDVs,freight,diesel vehicle,biofuel gasoline tf] : MostRecentRun</t>
  </si>
  <si>
    <t>Transportation Sector Fuel Used[LDVs,freight,diesel vehicle,biofuel diesel tf] : MostRecentRun</t>
  </si>
  <si>
    <t>Transportation Sector Fuel Used[LDVs,freight,diesel vehicle,jet fuel tf] : MostRecentRun</t>
  </si>
  <si>
    <t>Transportation Sector Fuel Used[LDVs,freight,diesel vehicle,heavy or residual fuel oil tf] : MostRecentRun</t>
  </si>
  <si>
    <t>Transportation Sector Fuel Used[LDVs,freight,diesel vehicle,LPG propane or butane tf] : MostRecentRun</t>
  </si>
  <si>
    <t>Transportation Sector Fuel Used[LDVs,freight,diesel vehicle,hydrogen tf] : MostRecentRun</t>
  </si>
  <si>
    <t>Transportation Sector Fuel Used[LDVs,freight,plugin hybrid vehicle,electricity tf] : MostRecentRun</t>
  </si>
  <si>
    <t>Transportation Sector Fuel Used[LDVs,freight,plugin hybrid vehicle,natural gas tf] : MostRecentRun</t>
  </si>
  <si>
    <t>Transportation Sector Fuel Used[LDVs,freight,plugin hybrid vehicle,petroleum gasoline tf] : MostRecentRun</t>
  </si>
  <si>
    <t>Transportation Sector Fuel Used[LDVs,freight,plugin hybrid vehicle,petroleum diesel tf] : MostRecentRun</t>
  </si>
  <si>
    <t>Transportation Sector Fuel Used[LDVs,freight,plugin hybrid vehicle,biofuel gasoline tf] : MostRecentRun</t>
  </si>
  <si>
    <t>Transportation Sector Fuel Used[LDVs,freight,plugin hybrid vehicle,biofuel diesel tf] : MostRecentRun</t>
  </si>
  <si>
    <t>Transportation Sector Fuel Used[LDVs,freight,plugin hybrid vehicle,jet fuel tf] : MostRecentRun</t>
  </si>
  <si>
    <t>Transportation Sector Fuel Used[LDVs,freight,plugin hybrid vehicle,heavy or residual fuel oil tf] : MostRecentRun</t>
  </si>
  <si>
    <t>Transportation Sector Fuel Used[LDVs,freight,plugin hybrid vehicle,LPG propane or butane tf] : MostRecentRun</t>
  </si>
  <si>
    <t>Transportation Sector Fuel Used[LDVs,freight,plugin hybrid vehicle,hydrogen tf] : MostRecentRun</t>
  </si>
  <si>
    <t>Transportation Sector Fuel Used[LDVs,freight,LPG vehicle,electricity tf] : MostRecentRun</t>
  </si>
  <si>
    <t>Transportation Sector Fuel Used[LDVs,freight,LPG vehicle,natural gas tf] : MostRecentRun</t>
  </si>
  <si>
    <t>Transportation Sector Fuel Used[LDVs,freight,LPG vehicle,petroleum gasoline tf] : MostRecentRun</t>
  </si>
  <si>
    <t>Transportation Sector Fuel Used[LDVs,freight,LPG vehicle,petroleum diesel tf] : MostRecentRun</t>
  </si>
  <si>
    <t>Transportation Sector Fuel Used[LDVs,freight,LPG vehicle,biofuel gasoline tf] : MostRecentRun</t>
  </si>
  <si>
    <t>Transportation Sector Fuel Used[LDVs,freight,LPG vehicle,biofuel diesel tf] : MostRecentRun</t>
  </si>
  <si>
    <t>Transportation Sector Fuel Used[LDVs,freight,LPG vehicle,jet fuel tf] : MostRecentRun</t>
  </si>
  <si>
    <t>Transportation Sector Fuel Used[LDVs,freight,LPG vehicle,heavy or residual fuel oil tf] : MostRecentRun</t>
  </si>
  <si>
    <t>Transportation Sector Fuel Used[LDVs,freight,LPG vehicle,LPG propane or butane tf] : MostRecentRun</t>
  </si>
  <si>
    <t>Transportation Sector Fuel Used[LDVs,freight,LPG vehicle,hydrogen tf] : MostRecentRun</t>
  </si>
  <si>
    <t>Transportation Sector Fuel Used[LDVs,freight,hydrogen vehicle,electricity tf] : MostRecentRun</t>
  </si>
  <si>
    <t>Transportation Sector Fuel Used[LDVs,freight,hydrogen vehicle,natural gas tf] : MostRecentRun</t>
  </si>
  <si>
    <t>Transportation Sector Fuel Used[LDVs,freight,hydrogen vehicle,petroleum gasoline tf] : MostRecentRun</t>
  </si>
  <si>
    <t>Transportation Sector Fuel Used[LDVs,freight,hydrogen vehicle,petroleum diesel tf] : MostRecentRun</t>
  </si>
  <si>
    <t>Transportation Sector Fuel Used[LDVs,freight,hydrogen vehicle,biofuel gasoline tf] : MostRecentRun</t>
  </si>
  <si>
    <t>Transportation Sector Fuel Used[LDVs,freight,hydrogen vehicle,biofuel diesel tf] : MostRecentRun</t>
  </si>
  <si>
    <t>Transportation Sector Fuel Used[LDVs,freight,hydrogen vehicle,jet fuel tf] : MostRecentRun</t>
  </si>
  <si>
    <t>Transportation Sector Fuel Used[LDVs,freight,hydrogen vehicle,heavy or residual fuel oil tf] : MostRecentRun</t>
  </si>
  <si>
    <t>Transportation Sector Fuel Used[LDVs,freight,hydrogen vehicle,LPG propane or butane tf] : MostRecentRun</t>
  </si>
  <si>
    <t>Transportation Sector Fuel Used[LDVs,freight,hydrogen vehicle,hydrogen tf] : MostRecentRun</t>
  </si>
  <si>
    <t>Transportation Sector Fuel Used[HDVs,passenger,battery electric vehicle,electricity tf] : MostRecentRun</t>
  </si>
  <si>
    <t>Transportation Sector Fuel Used[HDVs,passenger,battery electric vehicle,natural gas tf] : MostRecentRun</t>
  </si>
  <si>
    <t>Transportation Sector Fuel Used[HDVs,passenger,battery electric vehicle,petroleum gasoline tf] : MostRecentRun</t>
  </si>
  <si>
    <t>Transportation Sector Fuel Used[HDVs,passenger,battery electric vehicle,petroleum diesel tf] : MostRecentRun</t>
  </si>
  <si>
    <t>Transportation Sector Fuel Used[HDVs,passenger,battery electric vehicle,biofuel gasoline tf] : MostRecentRun</t>
  </si>
  <si>
    <t>Transportation Sector Fuel Used[HDVs,passenger,battery electric vehicle,biofuel diesel tf] : MostRecentRun</t>
  </si>
  <si>
    <t>Transportation Sector Fuel Used[HDVs,passenger,battery electric vehicle,jet fuel tf] : MostRecentRun</t>
  </si>
  <si>
    <t>Transportation Sector Fuel Used[HDVs,passenger,battery electric vehicle,heavy or residual fuel oil tf] : MostRecentRun</t>
  </si>
  <si>
    <t>Transportation Sector Fuel Used[HDVs,passenger,battery electric vehicle,LPG propane or butane tf] : MostRecentRun</t>
  </si>
  <si>
    <t>Transportation Sector Fuel Used[HDVs,passenger,battery electric vehicle,hydrogen tf] : MostRecentRun</t>
  </si>
  <si>
    <t>Transportation Sector Fuel Used[HDVs,passenger,natural gas vehicle,electricity tf] : MostRecentRun</t>
  </si>
  <si>
    <t>Transportation Sector Fuel Used[HDVs,passenger,natural gas vehicle,natural gas tf] : MostRecentRun</t>
  </si>
  <si>
    <t>Transportation Sector Fuel Used[HDVs,passenger,natural gas vehicle,petroleum gasoline tf] : MostRecentRun</t>
  </si>
  <si>
    <t>Transportation Sector Fuel Used[HDVs,passenger,natural gas vehicle,petroleum diesel tf] : MostRecentRun</t>
  </si>
  <si>
    <t>Transportation Sector Fuel Used[HDVs,passenger,natural gas vehicle,biofuel gasoline tf] : MostRecentRun</t>
  </si>
  <si>
    <t>Transportation Sector Fuel Used[HDVs,passenger,natural gas vehicle,biofuel diesel tf] : MostRecentRun</t>
  </si>
  <si>
    <t>Transportation Sector Fuel Used[HDVs,passenger,natural gas vehicle,jet fuel tf] : MostRecentRun</t>
  </si>
  <si>
    <t>Transportation Sector Fuel Used[HDVs,passenger,natural gas vehicle,heavy or residual fuel oil tf] : MostRecentRun</t>
  </si>
  <si>
    <t>Transportation Sector Fuel Used[HDVs,passenger,natural gas vehicle,LPG propane or butane tf] : MostRecentRun</t>
  </si>
  <si>
    <t>Transportation Sector Fuel Used[HDVs,passenger,natural gas vehicle,hydrogen tf] : MostRecentRun</t>
  </si>
  <si>
    <t>Transportation Sector Fuel Used[HDVs,passenger,gasoline vehicle,electricity tf] : MostRecentRun</t>
  </si>
  <si>
    <t>Transportation Sector Fuel Used[HDVs,passenger,gasoline vehicle,natural gas tf] : MostRecentRun</t>
  </si>
  <si>
    <t>Transportation Sector Fuel Used[HDVs,passenger,gasoline vehicle,petroleum gasoline tf] : MostRecentRun</t>
  </si>
  <si>
    <t>Transportation Sector Fuel Used[HDVs,passenger,gasoline vehicle,petroleum diesel tf] : MostRecentRun</t>
  </si>
  <si>
    <t>Transportation Sector Fuel Used[HDVs,passenger,gasoline vehicle,biofuel gasoline tf] : MostRecentRun</t>
  </si>
  <si>
    <t>Transportation Sector Fuel Used[HDVs,passenger,gasoline vehicle,biofuel diesel tf] : MostRecentRun</t>
  </si>
  <si>
    <t>Transportation Sector Fuel Used[HDVs,passenger,gasoline vehicle,jet fuel tf] : MostRecentRun</t>
  </si>
  <si>
    <t>Transportation Sector Fuel Used[HDVs,passenger,gasoline vehicle,heavy or residual fuel oil tf] : MostRecentRun</t>
  </si>
  <si>
    <t>Transportation Sector Fuel Used[HDVs,passenger,gasoline vehicle,LPG propane or butane tf] : MostRecentRun</t>
  </si>
  <si>
    <t>Transportation Sector Fuel Used[HDVs,passenger,gasoline vehicle,hydrogen tf] : MostRecentRun</t>
  </si>
  <si>
    <t>Transportation Sector Fuel Used[HDVs,passenger,diesel vehicle,electricity tf] : MostRecentRun</t>
  </si>
  <si>
    <t>Transportation Sector Fuel Used[HDVs,passenger,diesel vehicle,natural gas tf] : MostRecentRun</t>
  </si>
  <si>
    <t>Transportation Sector Fuel Used[HDVs,passenger,diesel vehicle,petroleum gasoline tf] : MostRecentRun</t>
  </si>
  <si>
    <t>Transportation Sector Fuel Used[HDVs,passenger,diesel vehicle,petroleum diesel tf] : MostRecentRun</t>
  </si>
  <si>
    <t>Transportation Sector Fuel Used[HDVs,passenger,diesel vehicle,biofuel gasoline tf] : MostRecentRun</t>
  </si>
  <si>
    <t>Transportation Sector Fuel Used[HDVs,passenger,diesel vehicle,biofuel diesel tf] : MostRecentRun</t>
  </si>
  <si>
    <t>Transportation Sector Fuel Used[HDVs,passenger,diesel vehicle,jet fuel tf] : MostRecentRun</t>
  </si>
  <si>
    <t>Transportation Sector Fuel Used[HDVs,passenger,diesel vehicle,heavy or residual fuel oil tf] : MostRecentRun</t>
  </si>
  <si>
    <t>Transportation Sector Fuel Used[HDVs,passenger,diesel vehicle,LPG propane or butane tf] : MostRecentRun</t>
  </si>
  <si>
    <t>Transportation Sector Fuel Used[HDVs,passenger,diesel vehicle,hydrogen tf] : MostRecentRun</t>
  </si>
  <si>
    <t>Transportation Sector Fuel Used[HDVs,passenger,plugin hybrid vehicle,electricity tf] : MostRecentRun</t>
  </si>
  <si>
    <t>Transportation Sector Fuel Used[HDVs,passenger,plugin hybrid vehicle,natural gas tf] : MostRecentRun</t>
  </si>
  <si>
    <t>Transportation Sector Fuel Used[HDVs,passenger,plugin hybrid vehicle,petroleum gasoline tf] : MostRecentRun</t>
  </si>
  <si>
    <t>Transportation Sector Fuel Used[HDVs,passenger,plugin hybrid vehicle,petroleum diesel tf] : MostRecentRun</t>
  </si>
  <si>
    <t>Transportation Sector Fuel Used[HDVs,passenger,plugin hybrid vehicle,biofuel gasoline tf] : MostRecentRun</t>
  </si>
  <si>
    <t>Transportation Sector Fuel Used[HDVs,passenger,plugin hybrid vehicle,biofuel diesel tf] : MostRecentRun</t>
  </si>
  <si>
    <t>Transportation Sector Fuel Used[HDVs,passenger,plugin hybrid vehicle,jet fuel tf] : MostRecentRun</t>
  </si>
  <si>
    <t>Transportation Sector Fuel Used[HDVs,passenger,plugin hybrid vehicle,heavy or residual fuel oil tf] : MostRecentRun</t>
  </si>
  <si>
    <t>Transportation Sector Fuel Used[HDVs,passenger,plugin hybrid vehicle,LPG propane or butane tf] : MostRecentRun</t>
  </si>
  <si>
    <t>Transportation Sector Fuel Used[HDVs,passenger,plugin hybrid vehicle,hydrogen tf] : MostRecentRun</t>
  </si>
  <si>
    <t>Transportation Sector Fuel Used[HDVs,passenger,LPG vehicle,electricity tf] : MostRecentRun</t>
  </si>
  <si>
    <t>Transportation Sector Fuel Used[HDVs,passenger,LPG vehicle,natural gas tf] : MostRecentRun</t>
  </si>
  <si>
    <t>Transportation Sector Fuel Used[HDVs,passenger,LPG vehicle,petroleum gasoline tf] : MostRecentRun</t>
  </si>
  <si>
    <t>Transportation Sector Fuel Used[HDVs,passenger,LPG vehicle,petroleum diesel tf] : MostRecentRun</t>
  </si>
  <si>
    <t>Transportation Sector Fuel Used[HDVs,passenger,LPG vehicle,biofuel gasoline tf] : MostRecentRun</t>
  </si>
  <si>
    <t>Transportation Sector Fuel Used[HDVs,passenger,LPG vehicle,biofuel diesel tf] : MostRecentRun</t>
  </si>
  <si>
    <t>Transportation Sector Fuel Used[HDVs,passenger,LPG vehicle,jet fuel tf] : MostRecentRun</t>
  </si>
  <si>
    <t>Transportation Sector Fuel Used[HDVs,passenger,LPG vehicle,heavy or residual fuel oil tf] : MostRecentRun</t>
  </si>
  <si>
    <t>Transportation Sector Fuel Used[HDVs,passenger,LPG vehicle,LPG propane or butane tf] : MostRecentRun</t>
  </si>
  <si>
    <t>Transportation Sector Fuel Used[HDVs,passenger,LPG vehicle,hydrogen tf] : MostRecentRun</t>
  </si>
  <si>
    <t>Transportation Sector Fuel Used[HDVs,passenger,hydrogen vehicle,electricity tf] : MostRecentRun</t>
  </si>
  <si>
    <t>Transportation Sector Fuel Used[HDVs,passenger,hydrogen vehicle,natural gas tf] : MostRecentRun</t>
  </si>
  <si>
    <t>Transportation Sector Fuel Used[HDVs,passenger,hydrogen vehicle,petroleum gasoline tf] : MostRecentRun</t>
  </si>
  <si>
    <t>Transportation Sector Fuel Used[HDVs,passenger,hydrogen vehicle,petroleum diesel tf] : MostRecentRun</t>
  </si>
  <si>
    <t>Transportation Sector Fuel Used[HDVs,passenger,hydrogen vehicle,biofuel gasoline tf] : MostRecentRun</t>
  </si>
  <si>
    <t>Transportation Sector Fuel Used[HDVs,passenger,hydrogen vehicle,biofuel diesel tf] : MostRecentRun</t>
  </si>
  <si>
    <t>Transportation Sector Fuel Used[HDVs,passenger,hydrogen vehicle,jet fuel tf] : MostRecentRun</t>
  </si>
  <si>
    <t>Transportation Sector Fuel Used[HDVs,passenger,hydrogen vehicle,heavy or residual fuel oil tf] : MostRecentRun</t>
  </si>
  <si>
    <t>Transportation Sector Fuel Used[HDVs,passenger,hydrogen vehicle,LPG propane or butane tf] : MostRecentRun</t>
  </si>
  <si>
    <t>Transportation Sector Fuel Used[HDVs,passenger,hydrogen vehicle,hydrogen tf] : MostRecentRun</t>
  </si>
  <si>
    <t>Transportation Sector Fuel Used[HDVs,freight,battery electric vehicle,electricity tf] : MostRecentRun</t>
  </si>
  <si>
    <t>Transportation Sector Fuel Used[HDVs,freight,battery electric vehicle,natural gas tf] : MostRecentRun</t>
  </si>
  <si>
    <t>Transportation Sector Fuel Used[HDVs,freight,battery electric vehicle,petroleum gasoline tf] : MostRecentRun</t>
  </si>
  <si>
    <t>Transportation Sector Fuel Used[HDVs,freight,battery electric vehicle,petroleum diesel tf] : MostRecentRun</t>
  </si>
  <si>
    <t>Transportation Sector Fuel Used[HDVs,freight,battery electric vehicle,biofuel gasoline tf] : MostRecentRun</t>
  </si>
  <si>
    <t>Transportation Sector Fuel Used[HDVs,freight,battery electric vehicle,biofuel diesel tf] : MostRecentRun</t>
  </si>
  <si>
    <t>Transportation Sector Fuel Used[HDVs,freight,battery electric vehicle,jet fuel tf] : MostRecentRun</t>
  </si>
  <si>
    <t>Transportation Sector Fuel Used[HDVs,freight,battery electric vehicle,heavy or residual fuel oil tf] : MostRecentRun</t>
  </si>
  <si>
    <t>Transportation Sector Fuel Used[HDVs,freight,battery electric vehicle,LPG propane or butane tf] : MostRecentRun</t>
  </si>
  <si>
    <t>Transportation Sector Fuel Used[HDVs,freight,battery electric vehicle,hydrogen tf] : MostRecentRun</t>
  </si>
  <si>
    <t>Transportation Sector Fuel Used[HDVs,freight,natural gas vehicle,electricity tf] : MostRecentRun</t>
  </si>
  <si>
    <t>Transportation Sector Fuel Used[HDVs,freight,natural gas vehicle,natural gas tf] : MostRecentRun</t>
  </si>
  <si>
    <t>Transportation Sector Fuel Used[HDVs,freight,natural gas vehicle,petroleum gasoline tf] : MostRecentRun</t>
  </si>
  <si>
    <t>Transportation Sector Fuel Used[HDVs,freight,natural gas vehicle,petroleum diesel tf] : MostRecentRun</t>
  </si>
  <si>
    <t>Transportation Sector Fuel Used[HDVs,freight,natural gas vehicle,biofuel gasoline tf] : MostRecentRun</t>
  </si>
  <si>
    <t>Transportation Sector Fuel Used[HDVs,freight,natural gas vehicle,biofuel diesel tf] : MostRecentRun</t>
  </si>
  <si>
    <t>Transportation Sector Fuel Used[HDVs,freight,natural gas vehicle,jet fuel tf] : MostRecentRun</t>
  </si>
  <si>
    <t>Transportation Sector Fuel Used[HDVs,freight,natural gas vehicle,heavy or residual fuel oil tf] : MostRecentRun</t>
  </si>
  <si>
    <t>Transportation Sector Fuel Used[HDVs,freight,natural gas vehicle,LPG propane or butane tf] : MostRecentRun</t>
  </si>
  <si>
    <t>Transportation Sector Fuel Used[HDVs,freight,natural gas vehicle,hydrogen tf] : MostRecentRun</t>
  </si>
  <si>
    <t>Transportation Sector Fuel Used[HDVs,freight,gasoline vehicle,electricity tf] : MostRecentRun</t>
  </si>
  <si>
    <t>Transportation Sector Fuel Used[HDVs,freight,gasoline vehicle,natural gas tf] : MostRecentRun</t>
  </si>
  <si>
    <t>Transportation Sector Fuel Used[HDVs,freight,gasoline vehicle,petroleum gasoline tf] : MostRecentRun</t>
  </si>
  <si>
    <t>Transportation Sector Fuel Used[HDVs,freight,gasoline vehicle,petroleum diesel tf] : MostRecentRun</t>
  </si>
  <si>
    <t>Transportation Sector Fuel Used[HDVs,freight,gasoline vehicle,biofuel gasoline tf] : MostRecentRun</t>
  </si>
  <si>
    <t>Transportation Sector Fuel Used[HDVs,freight,gasoline vehicle,biofuel diesel tf] : MostRecentRun</t>
  </si>
  <si>
    <t>Transportation Sector Fuel Used[HDVs,freight,gasoline vehicle,jet fuel tf] : MostRecentRun</t>
  </si>
  <si>
    <t>Transportation Sector Fuel Used[HDVs,freight,gasoline vehicle,heavy or residual fuel oil tf] : MostRecentRun</t>
  </si>
  <si>
    <t>Transportation Sector Fuel Used[HDVs,freight,gasoline vehicle,LPG propane or butane tf] : MostRecentRun</t>
  </si>
  <si>
    <t>Transportation Sector Fuel Used[HDVs,freight,gasoline vehicle,hydrogen tf] : MostRecentRun</t>
  </si>
  <si>
    <t>Transportation Sector Fuel Used[HDVs,freight,diesel vehicle,electricity tf] : MostRecentRun</t>
  </si>
  <si>
    <t>Transportation Sector Fuel Used[HDVs,freight,diesel vehicle,natural gas tf] : MostRecentRun</t>
  </si>
  <si>
    <t>Transportation Sector Fuel Used[HDVs,freight,diesel vehicle,petroleum gasoline tf] : MostRecentRun</t>
  </si>
  <si>
    <t>Transportation Sector Fuel Used[HDVs,freight,diesel vehicle,petroleum diesel tf] : MostRecentRun</t>
  </si>
  <si>
    <t>Transportation Sector Fuel Used[HDVs,freight,diesel vehicle,biofuel gasoline tf] : MostRecentRun</t>
  </si>
  <si>
    <t>Transportation Sector Fuel Used[HDVs,freight,diesel vehicle,biofuel diesel tf] : MostRecentRun</t>
  </si>
  <si>
    <t>Transportation Sector Fuel Used[HDVs,freight,diesel vehicle,jet fuel tf] : MostRecentRun</t>
  </si>
  <si>
    <t>Transportation Sector Fuel Used[HDVs,freight,diesel vehicle,heavy or residual fuel oil tf] : MostRecentRun</t>
  </si>
  <si>
    <t>Transportation Sector Fuel Used[HDVs,freight,diesel vehicle,LPG propane or butane tf] : MostRecentRun</t>
  </si>
  <si>
    <t>Transportation Sector Fuel Used[HDVs,freight,diesel vehicle,hydrogen tf] : MostRecentRun</t>
  </si>
  <si>
    <t>Transportation Sector Fuel Used[HDVs,freight,plugin hybrid vehicle,electricity tf] : MostRecentRun</t>
  </si>
  <si>
    <t>Transportation Sector Fuel Used[HDVs,freight,plugin hybrid vehicle,natural gas tf] : MostRecentRun</t>
  </si>
  <si>
    <t>Transportation Sector Fuel Used[HDVs,freight,plugin hybrid vehicle,petroleum gasoline tf] : MostRecentRun</t>
  </si>
  <si>
    <t>Transportation Sector Fuel Used[HDVs,freight,plugin hybrid vehicle,petroleum diesel tf] : MostRecentRun</t>
  </si>
  <si>
    <t>Transportation Sector Fuel Used[HDVs,freight,plugin hybrid vehicle,biofuel gasoline tf] : MostRecentRun</t>
  </si>
  <si>
    <t>Transportation Sector Fuel Used[HDVs,freight,plugin hybrid vehicle,biofuel diesel tf] : MostRecentRun</t>
  </si>
  <si>
    <t>Transportation Sector Fuel Used[HDVs,freight,plugin hybrid vehicle,jet fuel tf] : MostRecentRun</t>
  </si>
  <si>
    <t>Transportation Sector Fuel Used[HDVs,freight,plugin hybrid vehicle,heavy or residual fuel oil tf] : MostRecentRun</t>
  </si>
  <si>
    <t>Transportation Sector Fuel Used[HDVs,freight,plugin hybrid vehicle,LPG propane or butane tf] : MostRecentRun</t>
  </si>
  <si>
    <t>Transportation Sector Fuel Used[HDVs,freight,plugin hybrid vehicle,hydrogen tf] : MostRecentRun</t>
  </si>
  <si>
    <t>Transportation Sector Fuel Used[HDVs,freight,LPG vehicle,electricity tf] : MostRecentRun</t>
  </si>
  <si>
    <t>Transportation Sector Fuel Used[HDVs,freight,LPG vehicle,natural gas tf] : MostRecentRun</t>
  </si>
  <si>
    <t>Transportation Sector Fuel Used[HDVs,freight,LPG vehicle,petroleum gasoline tf] : MostRecentRun</t>
  </si>
  <si>
    <t>Transportation Sector Fuel Used[HDVs,freight,LPG vehicle,petroleum diesel tf] : MostRecentRun</t>
  </si>
  <si>
    <t>Transportation Sector Fuel Used[HDVs,freight,LPG vehicle,biofuel gasoline tf] : MostRecentRun</t>
  </si>
  <si>
    <t>Transportation Sector Fuel Used[HDVs,freight,LPG vehicle,biofuel diesel tf] : MostRecentRun</t>
  </si>
  <si>
    <t>Transportation Sector Fuel Used[HDVs,freight,LPG vehicle,jet fuel tf] : MostRecentRun</t>
  </si>
  <si>
    <t>Transportation Sector Fuel Used[HDVs,freight,LPG vehicle,heavy or residual fuel oil tf] : MostRecentRun</t>
  </si>
  <si>
    <t>Transportation Sector Fuel Used[HDVs,freight,LPG vehicle,LPG propane or butane tf] : MostRecentRun</t>
  </si>
  <si>
    <t>Transportation Sector Fuel Used[HDVs,freight,LPG vehicle,hydrogen tf] : MostRecentRun</t>
  </si>
  <si>
    <t>Transportation Sector Fuel Used[HDVs,freight,hydrogen vehicle,electricity tf] : MostRecentRun</t>
  </si>
  <si>
    <t>Transportation Sector Fuel Used[HDVs,freight,hydrogen vehicle,natural gas tf] : MostRecentRun</t>
  </si>
  <si>
    <t>Transportation Sector Fuel Used[HDVs,freight,hydrogen vehicle,petroleum gasoline tf] : MostRecentRun</t>
  </si>
  <si>
    <t>Transportation Sector Fuel Used[HDVs,freight,hydrogen vehicle,petroleum diesel tf] : MostRecentRun</t>
  </si>
  <si>
    <t>Transportation Sector Fuel Used[HDVs,freight,hydrogen vehicle,biofuel gasoline tf] : MostRecentRun</t>
  </si>
  <si>
    <t>Transportation Sector Fuel Used[HDVs,freight,hydrogen vehicle,biofuel diesel tf] : MostRecentRun</t>
  </si>
  <si>
    <t>Transportation Sector Fuel Used[HDVs,freight,hydrogen vehicle,jet fuel tf] : MostRecentRun</t>
  </si>
  <si>
    <t>Transportation Sector Fuel Used[HDVs,freight,hydrogen vehicle,heavy or residual fuel oil tf] : MostRecentRun</t>
  </si>
  <si>
    <t>Transportation Sector Fuel Used[HDVs,freight,hydrogen vehicle,LPG propane or butane tf] : MostRecentRun</t>
  </si>
  <si>
    <t>Transportation Sector Fuel Used[HDVs,freight,hydrogen vehicle,hydrogen tf] : MostRecentRun</t>
  </si>
  <si>
    <t>Transportation Sector Fuel Used[aircraft,passenger,battery electric vehicle,electricity tf] : MostRecentRun</t>
  </si>
  <si>
    <t>Transportation Sector Fuel Used[aircraft,passenger,battery electric vehicle,natural gas tf] : MostRecentRun</t>
  </si>
  <si>
    <t>Transportation Sector Fuel Used[aircraft,passenger,battery electric vehicle,petroleum gasoline tf] : MostRecentRun</t>
  </si>
  <si>
    <t>Transportation Sector Fuel Used[aircraft,passenger,battery electric vehicle,petroleum diesel tf] : MostRecentRun</t>
  </si>
  <si>
    <t>Transportation Sector Fuel Used[aircraft,passenger,battery electric vehicle,biofuel gasoline tf] : MostRecentRun</t>
  </si>
  <si>
    <t>Transportation Sector Fuel Used[aircraft,passenger,battery electric vehicle,biofuel diesel tf] : MostRecentRun</t>
  </si>
  <si>
    <t>Transportation Sector Fuel Used[aircraft,passenger,battery electric vehicle,jet fuel tf] : MostRecentRun</t>
  </si>
  <si>
    <t>Transportation Sector Fuel Used[aircraft,passenger,battery electric vehicle,heavy or residual fuel oil tf] : MostRecentRun</t>
  </si>
  <si>
    <t>Transportation Sector Fuel Used[aircraft,passenger,battery electric vehicle,LPG propane or butane tf] : MostRecentRun</t>
  </si>
  <si>
    <t>Transportation Sector Fuel Used[aircraft,passenger,battery electric vehicle,hydrogen tf] : MostRecentRun</t>
  </si>
  <si>
    <t>Transportation Sector Fuel Used[aircraft,passenger,natural gas vehicle,electricity tf] : MostRecentRun</t>
  </si>
  <si>
    <t>Transportation Sector Fuel Used[aircraft,passenger,natural gas vehicle,natural gas tf] : MostRecentRun</t>
  </si>
  <si>
    <t>Transportation Sector Fuel Used[aircraft,passenger,natural gas vehicle,petroleum gasoline tf] : MostRecentRun</t>
  </si>
  <si>
    <t>Transportation Sector Fuel Used[aircraft,passenger,natural gas vehicle,petroleum diesel tf] : MostRecentRun</t>
  </si>
  <si>
    <t>Transportation Sector Fuel Used[aircraft,passenger,natural gas vehicle,biofuel gasoline tf] : MostRecentRun</t>
  </si>
  <si>
    <t>Transportation Sector Fuel Used[aircraft,passenger,natural gas vehicle,biofuel diesel tf] : MostRecentRun</t>
  </si>
  <si>
    <t>Transportation Sector Fuel Used[aircraft,passenger,natural gas vehicle,jet fuel tf] : MostRecentRun</t>
  </si>
  <si>
    <t>Transportation Sector Fuel Used[aircraft,passenger,natural gas vehicle,heavy or residual fuel oil tf] : MostRecentRun</t>
  </si>
  <si>
    <t>Transportation Sector Fuel Used[aircraft,passenger,natural gas vehicle,LPG propane or butane tf] : MostRecentRun</t>
  </si>
  <si>
    <t>Transportation Sector Fuel Used[aircraft,passenger,natural gas vehicle,hydrogen tf] : MostRecentRun</t>
  </si>
  <si>
    <t>Transportation Sector Fuel Used[aircraft,passenger,gasoline vehicle,electricity tf] : MostRecentRun</t>
  </si>
  <si>
    <t>Transportation Sector Fuel Used[aircraft,passenger,gasoline vehicle,natural gas tf] : MostRecentRun</t>
  </si>
  <si>
    <t>Transportation Sector Fuel Used[aircraft,passenger,gasoline vehicle,petroleum gasoline tf] : MostRecentRun</t>
  </si>
  <si>
    <t>Transportation Sector Fuel Used[aircraft,passenger,gasoline vehicle,petroleum diesel tf] : MostRecentRun</t>
  </si>
  <si>
    <t>Transportation Sector Fuel Used[aircraft,passenger,gasoline vehicle,biofuel gasoline tf] : MostRecentRun</t>
  </si>
  <si>
    <t>Transportation Sector Fuel Used[aircraft,passenger,gasoline vehicle,biofuel diesel tf] : MostRecentRun</t>
  </si>
  <si>
    <t>Transportation Sector Fuel Used[aircraft,passenger,gasoline vehicle,jet fuel tf] : MostRecentRun</t>
  </si>
  <si>
    <t>Transportation Sector Fuel Used[aircraft,passenger,gasoline vehicle,heavy or residual fuel oil tf] : MostRecentRun</t>
  </si>
  <si>
    <t>Transportation Sector Fuel Used[aircraft,passenger,gasoline vehicle,LPG propane or butane tf] : MostRecentRun</t>
  </si>
  <si>
    <t>Transportation Sector Fuel Used[aircraft,passenger,gasoline vehicle,hydrogen tf] : MostRecentRun</t>
  </si>
  <si>
    <t>Transportation Sector Fuel Used[aircraft,passenger,diesel vehicle,electricity tf] : MostRecentRun</t>
  </si>
  <si>
    <t>Transportation Sector Fuel Used[aircraft,passenger,diesel vehicle,natural gas tf] : MostRecentRun</t>
  </si>
  <si>
    <t>Transportation Sector Fuel Used[aircraft,passenger,diesel vehicle,petroleum gasoline tf] : MostRecentRun</t>
  </si>
  <si>
    <t>Transportation Sector Fuel Used[aircraft,passenger,diesel vehicle,petroleum diesel tf] : MostRecentRun</t>
  </si>
  <si>
    <t>Transportation Sector Fuel Used[aircraft,passenger,diesel vehicle,biofuel gasoline tf] : MostRecentRun</t>
  </si>
  <si>
    <t>Transportation Sector Fuel Used[aircraft,passenger,diesel vehicle,biofuel diesel tf] : MostRecentRun</t>
  </si>
  <si>
    <t>Transportation Sector Fuel Used[aircraft,passenger,diesel vehicle,jet fuel tf] : MostRecentRun</t>
  </si>
  <si>
    <t>Transportation Sector Fuel Used[aircraft,passenger,diesel vehicle,heavy or residual fuel oil tf] : MostRecentRun</t>
  </si>
  <si>
    <t>Transportation Sector Fuel Used[aircraft,passenger,diesel vehicle,LPG propane or butane tf] : MostRecentRun</t>
  </si>
  <si>
    <t>Transportation Sector Fuel Used[aircraft,passenger,diesel vehicle,hydrogen tf] : MostRecentRun</t>
  </si>
  <si>
    <t>Transportation Sector Fuel Used[aircraft,passenger,plugin hybrid vehicle,electricity tf] : MostRecentRun</t>
  </si>
  <si>
    <t>Transportation Sector Fuel Used[aircraft,passenger,plugin hybrid vehicle,natural gas tf] : MostRecentRun</t>
  </si>
  <si>
    <t>Transportation Sector Fuel Used[aircraft,passenger,plugin hybrid vehicle,petroleum gasoline tf] : MostRecentRun</t>
  </si>
  <si>
    <t>Transportation Sector Fuel Used[aircraft,passenger,plugin hybrid vehicle,petroleum diesel tf] : MostRecentRun</t>
  </si>
  <si>
    <t>Transportation Sector Fuel Used[aircraft,passenger,plugin hybrid vehicle,biofuel gasoline tf] : MostRecentRun</t>
  </si>
  <si>
    <t>Transportation Sector Fuel Used[aircraft,passenger,plugin hybrid vehicle,biofuel diesel tf] : MostRecentRun</t>
  </si>
  <si>
    <t>Transportation Sector Fuel Used[aircraft,passenger,plugin hybrid vehicle,jet fuel tf] : MostRecentRun</t>
  </si>
  <si>
    <t>Transportation Sector Fuel Used[aircraft,passenger,plugin hybrid vehicle,heavy or residual fuel oil tf] : MostRecentRun</t>
  </si>
  <si>
    <t>Transportation Sector Fuel Used[aircraft,passenger,plugin hybrid vehicle,LPG propane or butane tf] : MostRecentRun</t>
  </si>
  <si>
    <t>Transportation Sector Fuel Used[aircraft,passenger,plugin hybrid vehicle,hydrogen tf] : MostRecentRun</t>
  </si>
  <si>
    <t>Transportation Sector Fuel Used[aircraft,passenger,LPG vehicle,electricity tf] : MostRecentRun</t>
  </si>
  <si>
    <t>Transportation Sector Fuel Used[aircraft,passenger,LPG vehicle,natural gas tf] : MostRecentRun</t>
  </si>
  <si>
    <t>Transportation Sector Fuel Used[aircraft,passenger,LPG vehicle,petroleum gasoline tf] : MostRecentRun</t>
  </si>
  <si>
    <t>Transportation Sector Fuel Used[aircraft,passenger,LPG vehicle,petroleum diesel tf] : MostRecentRun</t>
  </si>
  <si>
    <t>Transportation Sector Fuel Used[aircraft,passenger,LPG vehicle,biofuel gasoline tf] : MostRecentRun</t>
  </si>
  <si>
    <t>Transportation Sector Fuel Used[aircraft,passenger,LPG vehicle,biofuel diesel tf] : MostRecentRun</t>
  </si>
  <si>
    <t>Transportation Sector Fuel Used[aircraft,passenger,LPG vehicle,jet fuel tf] : MostRecentRun</t>
  </si>
  <si>
    <t>Transportation Sector Fuel Used[aircraft,passenger,LPG vehicle,heavy or residual fuel oil tf] : MostRecentRun</t>
  </si>
  <si>
    <t>Transportation Sector Fuel Used[aircraft,passenger,LPG vehicle,LPG propane or butane tf] : MostRecentRun</t>
  </si>
  <si>
    <t>Transportation Sector Fuel Used[aircraft,passenger,LPG vehicle,hydrogen tf] : MostRecentRun</t>
  </si>
  <si>
    <t>Transportation Sector Fuel Used[aircraft,passenger,hydrogen vehicle,electricity tf] : MostRecentRun</t>
  </si>
  <si>
    <t>Transportation Sector Fuel Used[aircraft,passenger,hydrogen vehicle,natural gas tf] : MostRecentRun</t>
  </si>
  <si>
    <t>Transportation Sector Fuel Used[aircraft,passenger,hydrogen vehicle,petroleum gasoline tf] : MostRecentRun</t>
  </si>
  <si>
    <t>Transportation Sector Fuel Used[aircraft,passenger,hydrogen vehicle,petroleum diesel tf] : MostRecentRun</t>
  </si>
  <si>
    <t>Transportation Sector Fuel Used[aircraft,passenger,hydrogen vehicle,biofuel gasoline tf] : MostRecentRun</t>
  </si>
  <si>
    <t>Transportation Sector Fuel Used[aircraft,passenger,hydrogen vehicle,biofuel diesel tf] : MostRecentRun</t>
  </si>
  <si>
    <t>Transportation Sector Fuel Used[aircraft,passenger,hydrogen vehicle,jet fuel tf] : MostRecentRun</t>
  </si>
  <si>
    <t>Transportation Sector Fuel Used[aircraft,passenger,hydrogen vehicle,heavy or residual fuel oil tf] : MostRecentRun</t>
  </si>
  <si>
    <t>Transportation Sector Fuel Used[aircraft,passenger,hydrogen vehicle,LPG propane or butane tf] : MostRecentRun</t>
  </si>
  <si>
    <t>Transportation Sector Fuel Used[aircraft,passenger,hydrogen vehicle,hydrogen tf] : MostRecentRun</t>
  </si>
  <si>
    <t>Transportation Sector Fuel Used[aircraft,freight,battery electric vehicle,electricity tf] : MostRecentRun</t>
  </si>
  <si>
    <t>Transportation Sector Fuel Used[aircraft,freight,battery electric vehicle,natural gas tf] : MostRecentRun</t>
  </si>
  <si>
    <t>Transportation Sector Fuel Used[aircraft,freight,battery electric vehicle,petroleum gasoline tf] : MostRecentRun</t>
  </si>
  <si>
    <t>Transportation Sector Fuel Used[aircraft,freight,battery electric vehicle,petroleum diesel tf] : MostRecentRun</t>
  </si>
  <si>
    <t>Transportation Sector Fuel Used[aircraft,freight,battery electric vehicle,biofuel gasoline tf] : MostRecentRun</t>
  </si>
  <si>
    <t>Transportation Sector Fuel Used[aircraft,freight,battery electric vehicle,biofuel diesel tf] : MostRecentRun</t>
  </si>
  <si>
    <t>Transportation Sector Fuel Used[aircraft,freight,battery electric vehicle,jet fuel tf] : MostRecentRun</t>
  </si>
  <si>
    <t>Transportation Sector Fuel Used[aircraft,freight,battery electric vehicle,heavy or residual fuel oil tf] : MostRecentRun</t>
  </si>
  <si>
    <t>Transportation Sector Fuel Used[aircraft,freight,battery electric vehicle,LPG propane or butane tf] : MostRecentRun</t>
  </si>
  <si>
    <t>Transportation Sector Fuel Used[aircraft,freight,battery electric vehicle,hydrogen tf] : MostRecentRun</t>
  </si>
  <si>
    <t>Transportation Sector Fuel Used[aircraft,freight,natural gas vehicle,electricity tf] : MostRecentRun</t>
  </si>
  <si>
    <t>Transportation Sector Fuel Used[aircraft,freight,natural gas vehicle,natural gas tf] : MostRecentRun</t>
  </si>
  <si>
    <t>Transportation Sector Fuel Used[aircraft,freight,natural gas vehicle,petroleum gasoline tf] : MostRecentRun</t>
  </si>
  <si>
    <t>Transportation Sector Fuel Used[aircraft,freight,natural gas vehicle,petroleum diesel tf] : MostRecentRun</t>
  </si>
  <si>
    <t>Transportation Sector Fuel Used[aircraft,freight,natural gas vehicle,biofuel gasoline tf] : MostRecentRun</t>
  </si>
  <si>
    <t>Transportation Sector Fuel Used[aircraft,freight,natural gas vehicle,biofuel diesel tf] : MostRecentRun</t>
  </si>
  <si>
    <t>Transportation Sector Fuel Used[aircraft,freight,natural gas vehicle,jet fuel tf] : MostRecentRun</t>
  </si>
  <si>
    <t>Transportation Sector Fuel Used[aircraft,freight,natural gas vehicle,heavy or residual fuel oil tf] : MostRecentRun</t>
  </si>
  <si>
    <t>Transportation Sector Fuel Used[aircraft,freight,natural gas vehicle,LPG propane or butane tf] : MostRecentRun</t>
  </si>
  <si>
    <t>Transportation Sector Fuel Used[aircraft,freight,natural gas vehicle,hydrogen tf] : MostRecentRun</t>
  </si>
  <si>
    <t>Transportation Sector Fuel Used[aircraft,freight,gasoline vehicle,electricity tf] : MostRecentRun</t>
  </si>
  <si>
    <t>Transportation Sector Fuel Used[aircraft,freight,gasoline vehicle,natural gas tf] : MostRecentRun</t>
  </si>
  <si>
    <t>Transportation Sector Fuel Used[aircraft,freight,gasoline vehicle,petroleum gasoline tf] : MostRecentRun</t>
  </si>
  <si>
    <t>Transportation Sector Fuel Used[aircraft,freight,gasoline vehicle,petroleum diesel tf] : MostRecentRun</t>
  </si>
  <si>
    <t>Transportation Sector Fuel Used[aircraft,freight,gasoline vehicle,biofuel gasoline tf] : MostRecentRun</t>
  </si>
  <si>
    <t>Transportation Sector Fuel Used[aircraft,freight,gasoline vehicle,biofuel diesel tf] : MostRecentRun</t>
  </si>
  <si>
    <t>Transportation Sector Fuel Used[aircraft,freight,gasoline vehicle,jet fuel tf] : MostRecentRun</t>
  </si>
  <si>
    <t>Transportation Sector Fuel Used[aircraft,freight,gasoline vehicle,heavy or residual fuel oil tf] : MostRecentRun</t>
  </si>
  <si>
    <t>Transportation Sector Fuel Used[aircraft,freight,gasoline vehicle,LPG propane or butane tf] : MostRecentRun</t>
  </si>
  <si>
    <t>Transportation Sector Fuel Used[aircraft,freight,gasoline vehicle,hydrogen tf] : MostRecentRun</t>
  </si>
  <si>
    <t>Transportation Sector Fuel Used[aircraft,freight,diesel vehicle,electricity tf] : MostRecentRun</t>
  </si>
  <si>
    <t>Transportation Sector Fuel Used[aircraft,freight,diesel vehicle,natural gas tf] : MostRecentRun</t>
  </si>
  <si>
    <t>Transportation Sector Fuel Used[aircraft,freight,diesel vehicle,petroleum gasoline tf] : MostRecentRun</t>
  </si>
  <si>
    <t>Transportation Sector Fuel Used[aircraft,freight,diesel vehicle,petroleum diesel tf] : MostRecentRun</t>
  </si>
  <si>
    <t>Transportation Sector Fuel Used[aircraft,freight,diesel vehicle,biofuel gasoline tf] : MostRecentRun</t>
  </si>
  <si>
    <t>Transportation Sector Fuel Used[aircraft,freight,diesel vehicle,biofuel diesel tf] : MostRecentRun</t>
  </si>
  <si>
    <t>Transportation Sector Fuel Used[aircraft,freight,diesel vehicle,jet fuel tf] : MostRecentRun</t>
  </si>
  <si>
    <t>Transportation Sector Fuel Used[aircraft,freight,diesel vehicle,heavy or residual fuel oil tf] : MostRecentRun</t>
  </si>
  <si>
    <t>Transportation Sector Fuel Used[aircraft,freight,diesel vehicle,LPG propane or butane tf] : MostRecentRun</t>
  </si>
  <si>
    <t>Transportation Sector Fuel Used[aircraft,freight,diesel vehicle,hydrogen tf] : MostRecentRun</t>
  </si>
  <si>
    <t>Transportation Sector Fuel Used[aircraft,freight,plugin hybrid vehicle,electricity tf] : MostRecentRun</t>
  </si>
  <si>
    <t>Transportation Sector Fuel Used[aircraft,freight,plugin hybrid vehicle,natural gas tf] : MostRecentRun</t>
  </si>
  <si>
    <t>Transportation Sector Fuel Used[aircraft,freight,plugin hybrid vehicle,petroleum gasoline tf] : MostRecentRun</t>
  </si>
  <si>
    <t>Transportation Sector Fuel Used[aircraft,freight,plugin hybrid vehicle,petroleum diesel tf] : MostRecentRun</t>
  </si>
  <si>
    <t>Transportation Sector Fuel Used[aircraft,freight,plugin hybrid vehicle,biofuel gasoline tf] : MostRecentRun</t>
  </si>
  <si>
    <t>Transportation Sector Fuel Used[aircraft,freight,plugin hybrid vehicle,biofuel diesel tf] : MostRecentRun</t>
  </si>
  <si>
    <t>Transportation Sector Fuel Used[aircraft,freight,plugin hybrid vehicle,jet fuel tf] : MostRecentRun</t>
  </si>
  <si>
    <t>Transportation Sector Fuel Used[aircraft,freight,plugin hybrid vehicle,heavy or residual fuel oil tf] : MostRecentRun</t>
  </si>
  <si>
    <t>Transportation Sector Fuel Used[aircraft,freight,plugin hybrid vehicle,LPG propane or butane tf] : MostRecentRun</t>
  </si>
  <si>
    <t>Transportation Sector Fuel Used[aircraft,freight,plugin hybrid vehicle,hydrogen tf] : MostRecentRun</t>
  </si>
  <si>
    <t>Transportation Sector Fuel Used[aircraft,freight,LPG vehicle,electricity tf] : MostRecentRun</t>
  </si>
  <si>
    <t>Transportation Sector Fuel Used[aircraft,freight,LPG vehicle,natural gas tf] : MostRecentRun</t>
  </si>
  <si>
    <t>Transportation Sector Fuel Used[aircraft,freight,LPG vehicle,petroleum gasoline tf] : MostRecentRun</t>
  </si>
  <si>
    <t>Transportation Sector Fuel Used[aircraft,freight,LPG vehicle,petroleum diesel tf] : MostRecentRun</t>
  </si>
  <si>
    <t>Transportation Sector Fuel Used[aircraft,freight,LPG vehicle,biofuel gasoline tf] : MostRecentRun</t>
  </si>
  <si>
    <t>Transportation Sector Fuel Used[aircraft,freight,LPG vehicle,biofuel diesel tf] : MostRecentRun</t>
  </si>
  <si>
    <t>Transportation Sector Fuel Used[aircraft,freight,LPG vehicle,jet fuel tf] : MostRecentRun</t>
  </si>
  <si>
    <t>Transportation Sector Fuel Used[aircraft,freight,LPG vehicle,heavy or residual fuel oil tf] : MostRecentRun</t>
  </si>
  <si>
    <t>Transportation Sector Fuel Used[aircraft,freight,LPG vehicle,LPG propane or butane tf] : MostRecentRun</t>
  </si>
  <si>
    <t>Transportation Sector Fuel Used[aircraft,freight,LPG vehicle,hydrogen tf] : MostRecentRun</t>
  </si>
  <si>
    <t>Transportation Sector Fuel Used[aircraft,freight,hydrogen vehicle,electricity tf] : MostRecentRun</t>
  </si>
  <si>
    <t>Transportation Sector Fuel Used[aircraft,freight,hydrogen vehicle,natural gas tf] : MostRecentRun</t>
  </si>
  <si>
    <t>Transportation Sector Fuel Used[aircraft,freight,hydrogen vehicle,petroleum gasoline tf] : MostRecentRun</t>
  </si>
  <si>
    <t>Transportation Sector Fuel Used[aircraft,freight,hydrogen vehicle,petroleum diesel tf] : MostRecentRun</t>
  </si>
  <si>
    <t>Transportation Sector Fuel Used[aircraft,freight,hydrogen vehicle,biofuel gasoline tf] : MostRecentRun</t>
  </si>
  <si>
    <t>Transportation Sector Fuel Used[aircraft,freight,hydrogen vehicle,biofuel diesel tf] : MostRecentRun</t>
  </si>
  <si>
    <t>Transportation Sector Fuel Used[aircraft,freight,hydrogen vehicle,jet fuel tf] : MostRecentRun</t>
  </si>
  <si>
    <t>Transportation Sector Fuel Used[aircraft,freight,hydrogen vehicle,heavy or residual fuel oil tf] : MostRecentRun</t>
  </si>
  <si>
    <t>Transportation Sector Fuel Used[aircraft,freight,hydrogen vehicle,LPG propane or butane tf] : MostRecentRun</t>
  </si>
  <si>
    <t>Transportation Sector Fuel Used[aircraft,freight,hydrogen vehicle,hydrogen tf] : MostRecentRun</t>
  </si>
  <si>
    <t>Transportation Sector Fuel Used[rail,passenger,battery electric vehicle,electricity tf] : MostRecentRun</t>
  </si>
  <si>
    <t>Transportation Sector Fuel Used[rail,passenger,battery electric vehicle,natural gas tf] : MostRecentRun</t>
  </si>
  <si>
    <t>Transportation Sector Fuel Used[rail,passenger,battery electric vehicle,petroleum gasoline tf] : MostRecentRun</t>
  </si>
  <si>
    <t>Transportation Sector Fuel Used[rail,passenger,battery electric vehicle,petroleum diesel tf] : MostRecentRun</t>
  </si>
  <si>
    <t>Transportation Sector Fuel Used[rail,passenger,battery electric vehicle,biofuel gasoline tf] : MostRecentRun</t>
  </si>
  <si>
    <t>Transportation Sector Fuel Used[rail,passenger,battery electric vehicle,biofuel diesel tf] : MostRecentRun</t>
  </si>
  <si>
    <t>Transportation Sector Fuel Used[rail,passenger,battery electric vehicle,jet fuel tf] : MostRecentRun</t>
  </si>
  <si>
    <t>Transportation Sector Fuel Used[rail,passenger,battery electric vehicle,heavy or residual fuel oil tf] : MostRecentRun</t>
  </si>
  <si>
    <t>Transportation Sector Fuel Used[rail,passenger,battery electric vehicle,LPG propane or butane tf] : MostRecentRun</t>
  </si>
  <si>
    <t>Transportation Sector Fuel Used[rail,passenger,battery electric vehicle,hydrogen tf] : MostRecentRun</t>
  </si>
  <si>
    <t>Transportation Sector Fuel Used[rail,passenger,natural gas vehicle,electricity tf] : MostRecentRun</t>
  </si>
  <si>
    <t>Transportation Sector Fuel Used[rail,passenger,natural gas vehicle,natural gas tf] : MostRecentRun</t>
  </si>
  <si>
    <t>Transportation Sector Fuel Used[rail,passenger,natural gas vehicle,petroleum gasoline tf] : MostRecentRun</t>
  </si>
  <si>
    <t>Transportation Sector Fuel Used[rail,passenger,natural gas vehicle,petroleum diesel tf] : MostRecentRun</t>
  </si>
  <si>
    <t>Transportation Sector Fuel Used[rail,passenger,natural gas vehicle,biofuel gasoline tf] : MostRecentRun</t>
  </si>
  <si>
    <t>Transportation Sector Fuel Used[rail,passenger,natural gas vehicle,biofuel diesel tf] : MostRecentRun</t>
  </si>
  <si>
    <t>Transportation Sector Fuel Used[rail,passenger,natural gas vehicle,jet fuel tf] : MostRecentRun</t>
  </si>
  <si>
    <t>Transportation Sector Fuel Used[rail,passenger,natural gas vehicle,heavy or residual fuel oil tf] : MostRecentRun</t>
  </si>
  <si>
    <t>Transportation Sector Fuel Used[rail,passenger,natural gas vehicle,LPG propane or butane tf] : MostRecentRun</t>
  </si>
  <si>
    <t>Transportation Sector Fuel Used[rail,passenger,natural gas vehicle,hydrogen tf] : MostRecentRun</t>
  </si>
  <si>
    <t>Transportation Sector Fuel Used[rail,passenger,gasoline vehicle,electricity tf] : MostRecentRun</t>
  </si>
  <si>
    <t>Transportation Sector Fuel Used[rail,passenger,gasoline vehicle,natural gas tf] : MostRecentRun</t>
  </si>
  <si>
    <t>Transportation Sector Fuel Used[rail,passenger,gasoline vehicle,petroleum gasoline tf] : MostRecentRun</t>
  </si>
  <si>
    <t>Transportation Sector Fuel Used[rail,passenger,gasoline vehicle,petroleum diesel tf] : MostRecentRun</t>
  </si>
  <si>
    <t>Transportation Sector Fuel Used[rail,passenger,gasoline vehicle,biofuel gasoline tf] : MostRecentRun</t>
  </si>
  <si>
    <t>Transportation Sector Fuel Used[rail,passenger,gasoline vehicle,biofuel diesel tf] : MostRecentRun</t>
  </si>
  <si>
    <t>Transportation Sector Fuel Used[rail,passenger,gasoline vehicle,jet fuel tf] : MostRecentRun</t>
  </si>
  <si>
    <t>Transportation Sector Fuel Used[rail,passenger,gasoline vehicle,heavy or residual fuel oil tf] : MostRecentRun</t>
  </si>
  <si>
    <t>Transportation Sector Fuel Used[rail,passenger,gasoline vehicle,LPG propane or butane tf] : MostRecentRun</t>
  </si>
  <si>
    <t>Transportation Sector Fuel Used[rail,passenger,gasoline vehicle,hydrogen tf] : MostRecentRun</t>
  </si>
  <si>
    <t>Transportation Sector Fuel Used[rail,passenger,diesel vehicle,electricity tf] : MostRecentRun</t>
  </si>
  <si>
    <t>Transportation Sector Fuel Used[rail,passenger,diesel vehicle,natural gas tf] : MostRecentRun</t>
  </si>
  <si>
    <t>Transportation Sector Fuel Used[rail,passenger,diesel vehicle,petroleum gasoline tf] : MostRecentRun</t>
  </si>
  <si>
    <t>Transportation Sector Fuel Used[rail,passenger,diesel vehicle,petroleum diesel tf] : MostRecentRun</t>
  </si>
  <si>
    <t>Transportation Sector Fuel Used[rail,passenger,diesel vehicle,biofuel gasoline tf] : MostRecentRun</t>
  </si>
  <si>
    <t>Transportation Sector Fuel Used[rail,passenger,diesel vehicle,biofuel diesel tf] : MostRecentRun</t>
  </si>
  <si>
    <t>Transportation Sector Fuel Used[rail,passenger,diesel vehicle,jet fuel tf] : MostRecentRun</t>
  </si>
  <si>
    <t>Transportation Sector Fuel Used[rail,passenger,diesel vehicle,heavy or residual fuel oil tf] : MostRecentRun</t>
  </si>
  <si>
    <t>Transportation Sector Fuel Used[rail,passenger,diesel vehicle,LPG propane or butane tf] : MostRecentRun</t>
  </si>
  <si>
    <t>Transportation Sector Fuel Used[rail,passenger,diesel vehicle,hydrogen tf] : MostRecentRun</t>
  </si>
  <si>
    <t>Transportation Sector Fuel Used[rail,passenger,plugin hybrid vehicle,electricity tf] : MostRecentRun</t>
  </si>
  <si>
    <t>Transportation Sector Fuel Used[rail,passenger,plugin hybrid vehicle,natural gas tf] : MostRecentRun</t>
  </si>
  <si>
    <t>Transportation Sector Fuel Used[rail,passenger,plugin hybrid vehicle,petroleum gasoline tf] : MostRecentRun</t>
  </si>
  <si>
    <t>Transportation Sector Fuel Used[rail,passenger,plugin hybrid vehicle,petroleum diesel tf] : MostRecentRun</t>
  </si>
  <si>
    <t>Transportation Sector Fuel Used[rail,passenger,plugin hybrid vehicle,biofuel gasoline tf] : MostRecentRun</t>
  </si>
  <si>
    <t>Transportation Sector Fuel Used[rail,passenger,plugin hybrid vehicle,biofuel diesel tf] : MostRecentRun</t>
  </si>
  <si>
    <t>Transportation Sector Fuel Used[rail,passenger,plugin hybrid vehicle,jet fuel tf] : MostRecentRun</t>
  </si>
  <si>
    <t>Transportation Sector Fuel Used[rail,passenger,plugin hybrid vehicle,heavy or residual fuel oil tf] : MostRecentRun</t>
  </si>
  <si>
    <t>Transportation Sector Fuel Used[rail,passenger,plugin hybrid vehicle,LPG propane or butane tf] : MostRecentRun</t>
  </si>
  <si>
    <t>Transportation Sector Fuel Used[rail,passenger,plugin hybrid vehicle,hydrogen tf] : MostRecentRun</t>
  </si>
  <si>
    <t>Transportation Sector Fuel Used[rail,passenger,LPG vehicle,electricity tf] : MostRecentRun</t>
  </si>
  <si>
    <t>Transportation Sector Fuel Used[rail,passenger,LPG vehicle,natural gas tf] : MostRecentRun</t>
  </si>
  <si>
    <t>Transportation Sector Fuel Used[rail,passenger,LPG vehicle,petroleum gasoline tf] : MostRecentRun</t>
  </si>
  <si>
    <t>Transportation Sector Fuel Used[rail,passenger,LPG vehicle,petroleum diesel tf] : MostRecentRun</t>
  </si>
  <si>
    <t>Transportation Sector Fuel Used[rail,passenger,LPG vehicle,biofuel gasoline tf] : MostRecentRun</t>
  </si>
  <si>
    <t>Transportation Sector Fuel Used[rail,passenger,LPG vehicle,biofuel diesel tf] : MostRecentRun</t>
  </si>
  <si>
    <t>Transportation Sector Fuel Used[rail,passenger,LPG vehicle,jet fuel tf] : MostRecentRun</t>
  </si>
  <si>
    <t>Transportation Sector Fuel Used[rail,passenger,LPG vehicle,heavy or residual fuel oil tf] : MostRecentRun</t>
  </si>
  <si>
    <t>Transportation Sector Fuel Used[rail,passenger,LPG vehicle,LPG propane or butane tf] : MostRecentRun</t>
  </si>
  <si>
    <t>Transportation Sector Fuel Used[rail,passenger,LPG vehicle,hydrogen tf] : MostRecentRun</t>
  </si>
  <si>
    <t>Transportation Sector Fuel Used[rail,passenger,hydrogen vehicle,electricity tf] : MostRecentRun</t>
  </si>
  <si>
    <t>Transportation Sector Fuel Used[rail,passenger,hydrogen vehicle,natural gas tf] : MostRecentRun</t>
  </si>
  <si>
    <t>Transportation Sector Fuel Used[rail,passenger,hydrogen vehicle,petroleum gasoline tf] : MostRecentRun</t>
  </si>
  <si>
    <t>Transportation Sector Fuel Used[rail,passenger,hydrogen vehicle,petroleum diesel tf] : MostRecentRun</t>
  </si>
  <si>
    <t>Transportation Sector Fuel Used[rail,passenger,hydrogen vehicle,biofuel gasoline tf] : MostRecentRun</t>
  </si>
  <si>
    <t>Transportation Sector Fuel Used[rail,passenger,hydrogen vehicle,biofuel diesel tf] : MostRecentRun</t>
  </si>
  <si>
    <t>Transportation Sector Fuel Used[rail,passenger,hydrogen vehicle,jet fuel tf] : MostRecentRun</t>
  </si>
  <si>
    <t>Transportation Sector Fuel Used[rail,passenger,hydrogen vehicle,heavy or residual fuel oil tf] : MostRecentRun</t>
  </si>
  <si>
    <t>Transportation Sector Fuel Used[rail,passenger,hydrogen vehicle,LPG propane or butane tf] : MostRecentRun</t>
  </si>
  <si>
    <t>Transportation Sector Fuel Used[rail,passenger,hydrogen vehicle,hydrogen tf] : MostRecentRun</t>
  </si>
  <si>
    <t>Transportation Sector Fuel Used[rail,freight,battery electric vehicle,electricity tf] : MostRecentRun</t>
  </si>
  <si>
    <t>Transportation Sector Fuel Used[rail,freight,battery electric vehicle,natural gas tf] : MostRecentRun</t>
  </si>
  <si>
    <t>Transportation Sector Fuel Used[rail,freight,battery electric vehicle,petroleum gasoline tf] : MostRecentRun</t>
  </si>
  <si>
    <t>Transportation Sector Fuel Used[rail,freight,battery electric vehicle,petroleum diesel tf] : MostRecentRun</t>
  </si>
  <si>
    <t>Transportation Sector Fuel Used[rail,freight,battery electric vehicle,biofuel gasoline tf] : MostRecentRun</t>
  </si>
  <si>
    <t>Transportation Sector Fuel Used[rail,freight,battery electric vehicle,biofuel diesel tf] : MostRecentRun</t>
  </si>
  <si>
    <t>Transportation Sector Fuel Used[rail,freight,battery electric vehicle,jet fuel tf] : MostRecentRun</t>
  </si>
  <si>
    <t>Transportation Sector Fuel Used[rail,freight,battery electric vehicle,heavy or residual fuel oil tf] : MostRecentRun</t>
  </si>
  <si>
    <t>Transportation Sector Fuel Used[rail,freight,battery electric vehicle,LPG propane or butane tf] : MostRecentRun</t>
  </si>
  <si>
    <t>Transportation Sector Fuel Used[rail,freight,battery electric vehicle,hydrogen tf] : MostRecentRun</t>
  </si>
  <si>
    <t>Transportation Sector Fuel Used[rail,freight,natural gas vehicle,electricity tf] : MostRecentRun</t>
  </si>
  <si>
    <t>Transportation Sector Fuel Used[rail,freight,natural gas vehicle,natural gas tf] : MostRecentRun</t>
  </si>
  <si>
    <t>Transportation Sector Fuel Used[rail,freight,natural gas vehicle,petroleum gasoline tf] : MostRecentRun</t>
  </si>
  <si>
    <t>Transportation Sector Fuel Used[rail,freight,natural gas vehicle,petroleum diesel tf] : MostRecentRun</t>
  </si>
  <si>
    <t>Transportation Sector Fuel Used[rail,freight,natural gas vehicle,biofuel gasoline tf] : MostRecentRun</t>
  </si>
  <si>
    <t>Transportation Sector Fuel Used[rail,freight,natural gas vehicle,biofuel diesel tf] : MostRecentRun</t>
  </si>
  <si>
    <t>Transportation Sector Fuel Used[rail,freight,natural gas vehicle,jet fuel tf] : MostRecentRun</t>
  </si>
  <si>
    <t>Transportation Sector Fuel Used[rail,freight,natural gas vehicle,heavy or residual fuel oil tf] : MostRecentRun</t>
  </si>
  <si>
    <t>Transportation Sector Fuel Used[rail,freight,natural gas vehicle,LPG propane or butane tf] : MostRecentRun</t>
  </si>
  <si>
    <t>Transportation Sector Fuel Used[rail,freight,natural gas vehicle,hydrogen tf] : MostRecentRun</t>
  </si>
  <si>
    <t>Transportation Sector Fuel Used[rail,freight,gasoline vehicle,electricity tf] : MostRecentRun</t>
  </si>
  <si>
    <t>Transportation Sector Fuel Used[rail,freight,gasoline vehicle,natural gas tf] : MostRecentRun</t>
  </si>
  <si>
    <t>Transportation Sector Fuel Used[rail,freight,gasoline vehicle,petroleum gasoline tf] : MostRecentRun</t>
  </si>
  <si>
    <t>Transportation Sector Fuel Used[rail,freight,gasoline vehicle,petroleum diesel tf] : MostRecentRun</t>
  </si>
  <si>
    <t>Transportation Sector Fuel Used[rail,freight,gasoline vehicle,biofuel gasoline tf] : MostRecentRun</t>
  </si>
  <si>
    <t>Transportation Sector Fuel Used[rail,freight,gasoline vehicle,biofuel diesel tf] : MostRecentRun</t>
  </si>
  <si>
    <t>Transportation Sector Fuel Used[rail,freight,gasoline vehicle,jet fuel tf] : MostRecentRun</t>
  </si>
  <si>
    <t>Transportation Sector Fuel Used[rail,freight,gasoline vehicle,heavy or residual fuel oil tf] : MostRecentRun</t>
  </si>
  <si>
    <t>Transportation Sector Fuel Used[rail,freight,gasoline vehicle,LPG propane or butane tf] : MostRecentRun</t>
  </si>
  <si>
    <t>Transportation Sector Fuel Used[rail,freight,gasoline vehicle,hydrogen tf] : MostRecentRun</t>
  </si>
  <si>
    <t>Transportation Sector Fuel Used[rail,freight,diesel vehicle,electricity tf] : MostRecentRun</t>
  </si>
  <si>
    <t>Transportation Sector Fuel Used[rail,freight,diesel vehicle,natural gas tf] : MostRecentRun</t>
  </si>
  <si>
    <t>Transportation Sector Fuel Used[rail,freight,diesel vehicle,petroleum gasoline tf] : MostRecentRun</t>
  </si>
  <si>
    <t>Transportation Sector Fuel Used[rail,freight,diesel vehicle,petroleum diesel tf] : MostRecentRun</t>
  </si>
  <si>
    <t>Transportation Sector Fuel Used[rail,freight,diesel vehicle,biofuel gasoline tf] : MostRecentRun</t>
  </si>
  <si>
    <t>Transportation Sector Fuel Used[rail,freight,diesel vehicle,biofuel diesel tf] : MostRecentRun</t>
  </si>
  <si>
    <t>Transportation Sector Fuel Used[rail,freight,diesel vehicle,jet fuel tf] : MostRecentRun</t>
  </si>
  <si>
    <t>Transportation Sector Fuel Used[rail,freight,diesel vehicle,heavy or residual fuel oil tf] : MostRecentRun</t>
  </si>
  <si>
    <t>Transportation Sector Fuel Used[rail,freight,diesel vehicle,LPG propane or butane tf] : MostRecentRun</t>
  </si>
  <si>
    <t>Transportation Sector Fuel Used[rail,freight,diesel vehicle,hydrogen tf] : MostRecentRun</t>
  </si>
  <si>
    <t>Transportation Sector Fuel Used[rail,freight,plugin hybrid vehicle,electricity tf] : MostRecentRun</t>
  </si>
  <si>
    <t>Transportation Sector Fuel Used[rail,freight,plugin hybrid vehicle,natural gas tf] : MostRecentRun</t>
  </si>
  <si>
    <t>Transportation Sector Fuel Used[rail,freight,plugin hybrid vehicle,petroleum gasoline tf] : MostRecentRun</t>
  </si>
  <si>
    <t>Transportation Sector Fuel Used[rail,freight,plugin hybrid vehicle,petroleum diesel tf] : MostRecentRun</t>
  </si>
  <si>
    <t>Transportation Sector Fuel Used[rail,freight,plugin hybrid vehicle,biofuel gasoline tf] : MostRecentRun</t>
  </si>
  <si>
    <t>Transportation Sector Fuel Used[rail,freight,plugin hybrid vehicle,biofuel diesel tf] : MostRecentRun</t>
  </si>
  <si>
    <t>Transportation Sector Fuel Used[rail,freight,plugin hybrid vehicle,jet fuel tf] : MostRecentRun</t>
  </si>
  <si>
    <t>Transportation Sector Fuel Used[rail,freight,plugin hybrid vehicle,heavy or residual fuel oil tf] : MostRecentRun</t>
  </si>
  <si>
    <t>Transportation Sector Fuel Used[rail,freight,plugin hybrid vehicle,LPG propane or butane tf] : MostRecentRun</t>
  </si>
  <si>
    <t>Transportation Sector Fuel Used[rail,freight,plugin hybrid vehicle,hydrogen tf] : MostRecentRun</t>
  </si>
  <si>
    <t>Transportation Sector Fuel Used[rail,freight,LPG vehicle,electricity tf] : MostRecentRun</t>
  </si>
  <si>
    <t>Transportation Sector Fuel Used[rail,freight,LPG vehicle,natural gas tf] : MostRecentRun</t>
  </si>
  <si>
    <t>Transportation Sector Fuel Used[rail,freight,LPG vehicle,petroleum gasoline tf] : MostRecentRun</t>
  </si>
  <si>
    <t>Transportation Sector Fuel Used[rail,freight,LPG vehicle,petroleum diesel tf] : MostRecentRun</t>
  </si>
  <si>
    <t>Transportation Sector Fuel Used[rail,freight,LPG vehicle,biofuel gasoline tf] : MostRecentRun</t>
  </si>
  <si>
    <t>Transportation Sector Fuel Used[rail,freight,LPG vehicle,biofuel diesel tf] : MostRecentRun</t>
  </si>
  <si>
    <t>Transportation Sector Fuel Used[rail,freight,LPG vehicle,jet fuel tf] : MostRecentRun</t>
  </si>
  <si>
    <t>Transportation Sector Fuel Used[rail,freight,LPG vehicle,heavy or residual fuel oil tf] : MostRecentRun</t>
  </si>
  <si>
    <t>Transportation Sector Fuel Used[rail,freight,LPG vehicle,LPG propane or butane tf] : MostRecentRun</t>
  </si>
  <si>
    <t>Transportation Sector Fuel Used[rail,freight,LPG vehicle,hydrogen tf] : MostRecentRun</t>
  </si>
  <si>
    <t>Transportation Sector Fuel Used[rail,freight,hydrogen vehicle,electricity tf] : MostRecentRun</t>
  </si>
  <si>
    <t>Transportation Sector Fuel Used[rail,freight,hydrogen vehicle,natural gas tf] : MostRecentRun</t>
  </si>
  <si>
    <t>Transportation Sector Fuel Used[rail,freight,hydrogen vehicle,petroleum gasoline tf] : MostRecentRun</t>
  </si>
  <si>
    <t>Transportation Sector Fuel Used[rail,freight,hydrogen vehicle,petroleum diesel tf] : MostRecentRun</t>
  </si>
  <si>
    <t>Transportation Sector Fuel Used[rail,freight,hydrogen vehicle,biofuel gasoline tf] : MostRecentRun</t>
  </si>
  <si>
    <t>Transportation Sector Fuel Used[rail,freight,hydrogen vehicle,biofuel diesel tf] : MostRecentRun</t>
  </si>
  <si>
    <t>Transportation Sector Fuel Used[rail,freight,hydrogen vehicle,jet fuel tf] : MostRecentRun</t>
  </si>
  <si>
    <t>Transportation Sector Fuel Used[rail,freight,hydrogen vehicle,heavy or residual fuel oil tf] : MostRecentRun</t>
  </si>
  <si>
    <t>Transportation Sector Fuel Used[rail,freight,hydrogen vehicle,LPG propane or butane tf] : MostRecentRun</t>
  </si>
  <si>
    <t>Transportation Sector Fuel Used[rail,freight,hydrogen vehicle,hydrogen tf] : MostRecentRun</t>
  </si>
  <si>
    <t>Transportation Sector Fuel Used[ships,passenger,battery electric vehicle,electricity tf] : MostRecentRun</t>
  </si>
  <si>
    <t>Transportation Sector Fuel Used[ships,passenger,battery electric vehicle,natural gas tf] : MostRecentRun</t>
  </si>
  <si>
    <t>Transportation Sector Fuel Used[ships,passenger,battery electric vehicle,petroleum gasoline tf] : MostRecentRun</t>
  </si>
  <si>
    <t>Transportation Sector Fuel Used[ships,passenger,battery electric vehicle,petroleum diesel tf] : MostRecentRun</t>
  </si>
  <si>
    <t>Transportation Sector Fuel Used[ships,passenger,battery electric vehicle,biofuel gasoline tf] : MostRecentRun</t>
  </si>
  <si>
    <t>Transportation Sector Fuel Used[ships,passenger,battery electric vehicle,biofuel diesel tf] : MostRecentRun</t>
  </si>
  <si>
    <t>Transportation Sector Fuel Used[ships,passenger,battery electric vehicle,jet fuel tf] : MostRecentRun</t>
  </si>
  <si>
    <t>Transportation Sector Fuel Used[ships,passenger,battery electric vehicle,heavy or residual fuel oil tf] : MostRecentRun</t>
  </si>
  <si>
    <t>Transportation Sector Fuel Used[ships,passenger,battery electric vehicle,LPG propane or butane tf] : MostRecentRun</t>
  </si>
  <si>
    <t>Transportation Sector Fuel Used[ships,passenger,battery electric vehicle,hydrogen tf] : MostRecentRun</t>
  </si>
  <si>
    <t>Transportation Sector Fuel Used[ships,passenger,natural gas vehicle,electricity tf] : MostRecentRun</t>
  </si>
  <si>
    <t>Transportation Sector Fuel Used[ships,passenger,natural gas vehicle,natural gas tf] : MostRecentRun</t>
  </si>
  <si>
    <t>Transportation Sector Fuel Used[ships,passenger,natural gas vehicle,petroleum gasoline tf] : MostRecentRun</t>
  </si>
  <si>
    <t>Transportation Sector Fuel Used[ships,passenger,natural gas vehicle,petroleum diesel tf] : MostRecentRun</t>
  </si>
  <si>
    <t>Transportation Sector Fuel Used[ships,passenger,natural gas vehicle,biofuel gasoline tf] : MostRecentRun</t>
  </si>
  <si>
    <t>Transportation Sector Fuel Used[ships,passenger,natural gas vehicle,biofuel diesel tf] : MostRecentRun</t>
  </si>
  <si>
    <t>Transportation Sector Fuel Used[ships,passenger,natural gas vehicle,jet fuel tf] : MostRecentRun</t>
  </si>
  <si>
    <t>Transportation Sector Fuel Used[ships,passenger,natural gas vehicle,heavy or residual fuel oil tf] : MostRecentRun</t>
  </si>
  <si>
    <t>Transportation Sector Fuel Used[ships,passenger,natural gas vehicle,LPG propane or butane tf] : MostRecentRun</t>
  </si>
  <si>
    <t>Transportation Sector Fuel Used[ships,passenger,natural gas vehicle,hydrogen tf] : MostRecentRun</t>
  </si>
  <si>
    <t>Transportation Sector Fuel Used[ships,passenger,gasoline vehicle,electricity tf] : MostRecentRun</t>
  </si>
  <si>
    <t>Transportation Sector Fuel Used[ships,passenger,gasoline vehicle,natural gas tf] : MostRecentRun</t>
  </si>
  <si>
    <t>Transportation Sector Fuel Used[ships,passenger,gasoline vehicle,petroleum gasoline tf] : MostRecentRun</t>
  </si>
  <si>
    <t>Transportation Sector Fuel Used[ships,passenger,gasoline vehicle,petroleum diesel tf] : MostRecentRun</t>
  </si>
  <si>
    <t>Transportation Sector Fuel Used[ships,passenger,gasoline vehicle,biofuel gasoline tf] : MostRecentRun</t>
  </si>
  <si>
    <t>Transportation Sector Fuel Used[ships,passenger,gasoline vehicle,biofuel diesel tf] : MostRecentRun</t>
  </si>
  <si>
    <t>Transportation Sector Fuel Used[ships,passenger,gasoline vehicle,jet fuel tf] : MostRecentRun</t>
  </si>
  <si>
    <t>Transportation Sector Fuel Used[ships,passenger,gasoline vehicle,heavy or residual fuel oil tf] : MostRecentRun</t>
  </si>
  <si>
    <t>Transportation Sector Fuel Used[ships,passenger,gasoline vehicle,LPG propane or butane tf] : MostRecentRun</t>
  </si>
  <si>
    <t>Transportation Sector Fuel Used[ships,passenger,gasoline vehicle,hydrogen tf] : MostRecentRun</t>
  </si>
  <si>
    <t>Transportation Sector Fuel Used[ships,passenger,diesel vehicle,electricity tf] : MostRecentRun</t>
  </si>
  <si>
    <t>Transportation Sector Fuel Used[ships,passenger,diesel vehicle,natural gas tf] : MostRecentRun</t>
  </si>
  <si>
    <t>Transportation Sector Fuel Used[ships,passenger,diesel vehicle,petroleum gasoline tf] : MostRecentRun</t>
  </si>
  <si>
    <t>Transportation Sector Fuel Used[ships,passenger,diesel vehicle,petroleum diesel tf] : MostRecentRun</t>
  </si>
  <si>
    <t>Transportation Sector Fuel Used[ships,passenger,diesel vehicle,biofuel gasoline tf] : MostRecentRun</t>
  </si>
  <si>
    <t>Transportation Sector Fuel Used[ships,passenger,diesel vehicle,biofuel diesel tf] : MostRecentRun</t>
  </si>
  <si>
    <t>Transportation Sector Fuel Used[ships,passenger,diesel vehicle,jet fuel tf] : MostRecentRun</t>
  </si>
  <si>
    <t>Transportation Sector Fuel Used[ships,passenger,diesel vehicle,heavy or residual fuel oil tf] : MostRecentRun</t>
  </si>
  <si>
    <t>Transportation Sector Fuel Used[ships,passenger,diesel vehicle,LPG propane or butane tf] : MostRecentRun</t>
  </si>
  <si>
    <t>Transportation Sector Fuel Used[ships,passenger,diesel vehicle,hydrogen tf] : MostRecentRun</t>
  </si>
  <si>
    <t>Transportation Sector Fuel Used[ships,passenger,plugin hybrid vehicle,electricity tf] : MostRecentRun</t>
  </si>
  <si>
    <t>Transportation Sector Fuel Used[ships,passenger,plugin hybrid vehicle,natural gas tf] : MostRecentRun</t>
  </si>
  <si>
    <t>Transportation Sector Fuel Used[ships,passenger,plugin hybrid vehicle,petroleum gasoline tf] : MostRecentRun</t>
  </si>
  <si>
    <t>Transportation Sector Fuel Used[ships,passenger,plugin hybrid vehicle,petroleum diesel tf] : MostRecentRun</t>
  </si>
  <si>
    <t>Transportation Sector Fuel Used[ships,passenger,plugin hybrid vehicle,biofuel gasoline tf] : MostRecentRun</t>
  </si>
  <si>
    <t>Transportation Sector Fuel Used[ships,passenger,plugin hybrid vehicle,biofuel diesel tf] : MostRecentRun</t>
  </si>
  <si>
    <t>Transportation Sector Fuel Used[ships,passenger,plugin hybrid vehicle,jet fuel tf] : MostRecentRun</t>
  </si>
  <si>
    <t>Transportation Sector Fuel Used[ships,passenger,plugin hybrid vehicle,heavy or residual fuel oil tf] : MostRecentRun</t>
  </si>
  <si>
    <t>Transportation Sector Fuel Used[ships,passenger,plugin hybrid vehicle,LPG propane or butane tf] : MostRecentRun</t>
  </si>
  <si>
    <t>Transportation Sector Fuel Used[ships,passenger,plugin hybrid vehicle,hydrogen tf] : MostRecentRun</t>
  </si>
  <si>
    <t>Transportation Sector Fuel Used[ships,passenger,LPG vehicle,electricity tf] : MostRecentRun</t>
  </si>
  <si>
    <t>Transportation Sector Fuel Used[ships,passenger,LPG vehicle,natural gas tf] : MostRecentRun</t>
  </si>
  <si>
    <t>Transportation Sector Fuel Used[ships,passenger,LPG vehicle,petroleum gasoline tf] : MostRecentRun</t>
  </si>
  <si>
    <t>Transportation Sector Fuel Used[ships,passenger,LPG vehicle,petroleum diesel tf] : MostRecentRun</t>
  </si>
  <si>
    <t>Transportation Sector Fuel Used[ships,passenger,LPG vehicle,biofuel gasoline tf] : MostRecentRun</t>
  </si>
  <si>
    <t>Transportation Sector Fuel Used[ships,passenger,LPG vehicle,biofuel diesel tf] : MostRecentRun</t>
  </si>
  <si>
    <t>Transportation Sector Fuel Used[ships,passenger,LPG vehicle,jet fuel tf] : MostRecentRun</t>
  </si>
  <si>
    <t>Transportation Sector Fuel Used[ships,passenger,LPG vehicle,heavy or residual fuel oil tf] : MostRecentRun</t>
  </si>
  <si>
    <t>Transportation Sector Fuel Used[ships,passenger,LPG vehicle,LPG propane or butane tf] : MostRecentRun</t>
  </si>
  <si>
    <t>Transportation Sector Fuel Used[ships,passenger,LPG vehicle,hydrogen tf] : MostRecentRun</t>
  </si>
  <si>
    <t>Transportation Sector Fuel Used[ships,passenger,hydrogen vehicle,electricity tf] : MostRecentRun</t>
  </si>
  <si>
    <t>Transportation Sector Fuel Used[ships,passenger,hydrogen vehicle,natural gas tf] : MostRecentRun</t>
  </si>
  <si>
    <t>Transportation Sector Fuel Used[ships,passenger,hydrogen vehicle,petroleum gasoline tf] : MostRecentRun</t>
  </si>
  <si>
    <t>Transportation Sector Fuel Used[ships,passenger,hydrogen vehicle,petroleum diesel tf] : MostRecentRun</t>
  </si>
  <si>
    <t>Transportation Sector Fuel Used[ships,passenger,hydrogen vehicle,biofuel gasoline tf] : MostRecentRun</t>
  </si>
  <si>
    <t>Transportation Sector Fuel Used[ships,passenger,hydrogen vehicle,biofuel diesel tf] : MostRecentRun</t>
  </si>
  <si>
    <t>Transportation Sector Fuel Used[ships,passenger,hydrogen vehicle,jet fuel tf] : MostRecentRun</t>
  </si>
  <si>
    <t>Transportation Sector Fuel Used[ships,passenger,hydrogen vehicle,heavy or residual fuel oil tf] : MostRecentRun</t>
  </si>
  <si>
    <t>Transportation Sector Fuel Used[ships,passenger,hydrogen vehicle,LPG propane or butane tf] : MostRecentRun</t>
  </si>
  <si>
    <t>Transportation Sector Fuel Used[ships,passenger,hydrogen vehicle,hydrogen tf] : MostRecentRun</t>
  </si>
  <si>
    <t>Transportation Sector Fuel Used[ships,freight,battery electric vehicle,electricity tf] : MostRecentRun</t>
  </si>
  <si>
    <t>Transportation Sector Fuel Used[ships,freight,battery electric vehicle,natural gas tf] : MostRecentRun</t>
  </si>
  <si>
    <t>Transportation Sector Fuel Used[ships,freight,battery electric vehicle,petroleum gasoline tf] : MostRecentRun</t>
  </si>
  <si>
    <t>Transportation Sector Fuel Used[ships,freight,battery electric vehicle,petroleum diesel tf] : MostRecentRun</t>
  </si>
  <si>
    <t>Transportation Sector Fuel Used[ships,freight,battery electric vehicle,biofuel gasoline tf] : MostRecentRun</t>
  </si>
  <si>
    <t>Transportation Sector Fuel Used[ships,freight,battery electric vehicle,biofuel diesel tf] : MostRecentRun</t>
  </si>
  <si>
    <t>Transportation Sector Fuel Used[ships,freight,battery electric vehicle,jet fuel tf] : MostRecentRun</t>
  </si>
  <si>
    <t>Transportation Sector Fuel Used[ships,freight,battery electric vehicle,heavy or residual fuel oil tf] : MostRecentRun</t>
  </si>
  <si>
    <t>Transportation Sector Fuel Used[ships,freight,battery electric vehicle,LPG propane or butane tf] : MostRecentRun</t>
  </si>
  <si>
    <t>Transportation Sector Fuel Used[ships,freight,battery electric vehicle,hydrogen tf] : MostRecentRun</t>
  </si>
  <si>
    <t>Transportation Sector Fuel Used[ships,freight,natural gas vehicle,electricity tf] : MostRecentRun</t>
  </si>
  <si>
    <t>Transportation Sector Fuel Used[ships,freight,natural gas vehicle,natural gas tf] : MostRecentRun</t>
  </si>
  <si>
    <t>Transportation Sector Fuel Used[ships,freight,natural gas vehicle,petroleum gasoline tf] : MostRecentRun</t>
  </si>
  <si>
    <t>Transportation Sector Fuel Used[ships,freight,natural gas vehicle,petroleum diesel tf] : MostRecentRun</t>
  </si>
  <si>
    <t>Transportation Sector Fuel Used[ships,freight,natural gas vehicle,biofuel gasoline tf] : MostRecentRun</t>
  </si>
  <si>
    <t>Transportation Sector Fuel Used[ships,freight,natural gas vehicle,biofuel diesel tf] : MostRecentRun</t>
  </si>
  <si>
    <t>Transportation Sector Fuel Used[ships,freight,natural gas vehicle,jet fuel tf] : MostRecentRun</t>
  </si>
  <si>
    <t>Transportation Sector Fuel Used[ships,freight,natural gas vehicle,heavy or residual fuel oil tf] : MostRecentRun</t>
  </si>
  <si>
    <t>Transportation Sector Fuel Used[ships,freight,natural gas vehicle,LPG propane or butane tf] : MostRecentRun</t>
  </si>
  <si>
    <t>Transportation Sector Fuel Used[ships,freight,natural gas vehicle,hydrogen tf] : MostRecentRun</t>
  </si>
  <si>
    <t>Transportation Sector Fuel Used[ships,freight,gasoline vehicle,electricity tf] : MostRecentRun</t>
  </si>
  <si>
    <t>Transportation Sector Fuel Used[ships,freight,gasoline vehicle,natural gas tf] : MostRecentRun</t>
  </si>
  <si>
    <t>Transportation Sector Fuel Used[ships,freight,gasoline vehicle,petroleum gasoline tf] : MostRecentRun</t>
  </si>
  <si>
    <t>Transportation Sector Fuel Used[ships,freight,gasoline vehicle,petroleum diesel tf] : MostRecentRun</t>
  </si>
  <si>
    <t>Transportation Sector Fuel Used[ships,freight,gasoline vehicle,biofuel gasoline tf] : MostRecentRun</t>
  </si>
  <si>
    <t>Transportation Sector Fuel Used[ships,freight,gasoline vehicle,biofuel diesel tf] : MostRecentRun</t>
  </si>
  <si>
    <t>Transportation Sector Fuel Used[ships,freight,gasoline vehicle,jet fuel tf] : MostRecentRun</t>
  </si>
  <si>
    <t>Transportation Sector Fuel Used[ships,freight,gasoline vehicle,heavy or residual fuel oil tf] : MostRecentRun</t>
  </si>
  <si>
    <t>Transportation Sector Fuel Used[ships,freight,gasoline vehicle,LPG propane or butane tf] : MostRecentRun</t>
  </si>
  <si>
    <t>Transportation Sector Fuel Used[ships,freight,gasoline vehicle,hydrogen tf] : MostRecentRun</t>
  </si>
  <si>
    <t>Transportation Sector Fuel Used[ships,freight,diesel vehicle,electricity tf] : MostRecentRun</t>
  </si>
  <si>
    <t>Transportation Sector Fuel Used[ships,freight,diesel vehicle,natural gas tf] : MostRecentRun</t>
  </si>
  <si>
    <t>Transportation Sector Fuel Used[ships,freight,diesel vehicle,petroleum gasoline tf] : MostRecentRun</t>
  </si>
  <si>
    <t>Transportation Sector Fuel Used[ships,freight,diesel vehicle,petroleum diesel tf] : MostRecentRun</t>
  </si>
  <si>
    <t>Transportation Sector Fuel Used[ships,freight,diesel vehicle,biofuel gasoline tf] : MostRecentRun</t>
  </si>
  <si>
    <t>Transportation Sector Fuel Used[ships,freight,diesel vehicle,biofuel diesel tf] : MostRecentRun</t>
  </si>
  <si>
    <t>Transportation Sector Fuel Used[ships,freight,diesel vehicle,jet fuel tf] : MostRecentRun</t>
  </si>
  <si>
    <t>Transportation Sector Fuel Used[ships,freight,diesel vehicle,heavy or residual fuel oil tf] : MostRecentRun</t>
  </si>
  <si>
    <t>Transportation Sector Fuel Used[ships,freight,diesel vehicle,LPG propane or butane tf] : MostRecentRun</t>
  </si>
  <si>
    <t>Transportation Sector Fuel Used[ships,freight,diesel vehicle,hydrogen tf] : MostRecentRun</t>
  </si>
  <si>
    <t>Transportation Sector Fuel Used[ships,freight,plugin hybrid vehicle,electricity tf] : MostRecentRun</t>
  </si>
  <si>
    <t>Transportation Sector Fuel Used[ships,freight,plugin hybrid vehicle,natural gas tf] : MostRecentRun</t>
  </si>
  <si>
    <t>Transportation Sector Fuel Used[ships,freight,plugin hybrid vehicle,petroleum gasoline tf] : MostRecentRun</t>
  </si>
  <si>
    <t>Transportation Sector Fuel Used[ships,freight,plugin hybrid vehicle,petroleum diesel tf] : MostRecentRun</t>
  </si>
  <si>
    <t>Transportation Sector Fuel Used[ships,freight,plugin hybrid vehicle,biofuel gasoline tf] : MostRecentRun</t>
  </si>
  <si>
    <t>Transportation Sector Fuel Used[ships,freight,plugin hybrid vehicle,biofuel diesel tf] : MostRecentRun</t>
  </si>
  <si>
    <t>Transportation Sector Fuel Used[ships,freight,plugin hybrid vehicle,jet fuel tf] : MostRecentRun</t>
  </si>
  <si>
    <t>Transportation Sector Fuel Used[ships,freight,plugin hybrid vehicle,heavy or residual fuel oil tf] : MostRecentRun</t>
  </si>
  <si>
    <t>Transportation Sector Fuel Used[ships,freight,plugin hybrid vehicle,LPG propane or butane tf] : MostRecentRun</t>
  </si>
  <si>
    <t>Transportation Sector Fuel Used[ships,freight,plugin hybrid vehicle,hydrogen tf] : MostRecentRun</t>
  </si>
  <si>
    <t>Transportation Sector Fuel Used[ships,freight,LPG vehicle,electricity tf] : MostRecentRun</t>
  </si>
  <si>
    <t>Transportation Sector Fuel Used[ships,freight,LPG vehicle,natural gas tf] : MostRecentRun</t>
  </si>
  <si>
    <t>Transportation Sector Fuel Used[ships,freight,LPG vehicle,petroleum gasoline tf] : MostRecentRun</t>
  </si>
  <si>
    <t>Transportation Sector Fuel Used[ships,freight,LPG vehicle,petroleum diesel tf] : MostRecentRun</t>
  </si>
  <si>
    <t>Transportation Sector Fuel Used[ships,freight,LPG vehicle,biofuel gasoline tf] : MostRecentRun</t>
  </si>
  <si>
    <t>Transportation Sector Fuel Used[ships,freight,LPG vehicle,biofuel diesel tf] : MostRecentRun</t>
  </si>
  <si>
    <t>Transportation Sector Fuel Used[ships,freight,LPG vehicle,jet fuel tf] : MostRecentRun</t>
  </si>
  <si>
    <t>Transportation Sector Fuel Used[ships,freight,LPG vehicle,heavy or residual fuel oil tf] : MostRecentRun</t>
  </si>
  <si>
    <t>Transportation Sector Fuel Used[ships,freight,LPG vehicle,LPG propane or butane tf] : MostRecentRun</t>
  </si>
  <si>
    <t>Transportation Sector Fuel Used[ships,freight,LPG vehicle,hydrogen tf] : MostRecentRun</t>
  </si>
  <si>
    <t>Transportation Sector Fuel Used[ships,freight,hydrogen vehicle,electricity tf] : MostRecentRun</t>
  </si>
  <si>
    <t>Transportation Sector Fuel Used[ships,freight,hydrogen vehicle,natural gas tf] : MostRecentRun</t>
  </si>
  <si>
    <t>Transportation Sector Fuel Used[ships,freight,hydrogen vehicle,petroleum gasoline tf] : MostRecentRun</t>
  </si>
  <si>
    <t>Transportation Sector Fuel Used[ships,freight,hydrogen vehicle,petroleum diesel tf] : MostRecentRun</t>
  </si>
  <si>
    <t>Transportation Sector Fuel Used[ships,freight,hydrogen vehicle,biofuel gasoline tf] : MostRecentRun</t>
  </si>
  <si>
    <t>Transportation Sector Fuel Used[ships,freight,hydrogen vehicle,biofuel diesel tf] : MostRecentRun</t>
  </si>
  <si>
    <t>Transportation Sector Fuel Used[ships,freight,hydrogen vehicle,jet fuel tf] : MostRecentRun</t>
  </si>
  <si>
    <t>Transportation Sector Fuel Used[ships,freight,hydrogen vehicle,heavy or residual fuel oil tf] : MostRecentRun</t>
  </si>
  <si>
    <t>Transportation Sector Fuel Used[ships,freight,hydrogen vehicle,LPG propane or butane tf] : MostRecentRun</t>
  </si>
  <si>
    <t>Transportation Sector Fuel Used[ships,freight,hydrogen vehicle,hydrogen tf] : MostRecentRun</t>
  </si>
  <si>
    <t>Transportation Sector Fuel Used[motorbikes,passenger,battery electric vehicle,electricity tf] : MostRecentRun</t>
  </si>
  <si>
    <t>Transportation Sector Fuel Used[motorbikes,passenger,battery electric vehicle,natural gas tf] : MostRecentRun</t>
  </si>
  <si>
    <t>Transportation Sector Fuel Used[motorbikes,passenger,battery electric vehicle,petroleum gasoline tf] : MostRecentRun</t>
  </si>
  <si>
    <t>Transportation Sector Fuel Used[motorbikes,passenger,battery electric vehicle,petroleum diesel tf] : MostRecentRun</t>
  </si>
  <si>
    <t>Transportation Sector Fuel Used[motorbikes,passenger,battery electric vehicle,biofuel gasoline tf] : MostRecentRun</t>
  </si>
  <si>
    <t>Transportation Sector Fuel Used[motorbikes,passenger,battery electric vehicle,biofuel diesel tf] : MostRecentRun</t>
  </si>
  <si>
    <t>Transportation Sector Fuel Used[motorbikes,passenger,battery electric vehicle,jet fuel tf] : MostRecentRun</t>
  </si>
  <si>
    <t>Transportation Sector Fuel Used[motorbikes,passenger,battery electric vehicle,heavy or residual fuel oil tf] : MostRecentRun</t>
  </si>
  <si>
    <t>Transportation Sector Fuel Used[motorbikes,passenger,battery electric vehicle,LPG propane or butane tf] : MostRecentRun</t>
  </si>
  <si>
    <t>Transportation Sector Fuel Used[motorbikes,passenger,battery electric vehicle,hydrogen tf] : MostRecentRun</t>
  </si>
  <si>
    <t>Transportation Sector Fuel Used[motorbikes,passenger,natural gas vehicle,electricity tf] : MostRecentRun</t>
  </si>
  <si>
    <t>Transportation Sector Fuel Used[motorbikes,passenger,natural gas vehicle,natural gas tf] : MostRecentRun</t>
  </si>
  <si>
    <t>Transportation Sector Fuel Used[motorbikes,passenger,natural gas vehicle,petroleum gasoline tf] : MostRecentRun</t>
  </si>
  <si>
    <t>Transportation Sector Fuel Used[motorbikes,passenger,natural gas vehicle,petroleum diesel tf] : MostRecentRun</t>
  </si>
  <si>
    <t>Transportation Sector Fuel Used[motorbikes,passenger,natural gas vehicle,biofuel gasoline tf] : MostRecentRun</t>
  </si>
  <si>
    <t>Transportation Sector Fuel Used[motorbikes,passenger,natural gas vehicle,biofuel diesel tf] : MostRecentRun</t>
  </si>
  <si>
    <t>Transportation Sector Fuel Used[motorbikes,passenger,natural gas vehicle,jet fuel tf] : MostRecentRun</t>
  </si>
  <si>
    <t>Transportation Sector Fuel Used[motorbikes,passenger,natural gas vehicle,heavy or residual fuel oil tf] : MostRecentRun</t>
  </si>
  <si>
    <t>Transportation Sector Fuel Used[motorbikes,passenger,natural gas vehicle,LPG propane or butane tf] : MostRecentRun</t>
  </si>
  <si>
    <t>Transportation Sector Fuel Used[motorbikes,passenger,natural gas vehicle,hydrogen tf] : MostRecentRun</t>
  </si>
  <si>
    <t>Transportation Sector Fuel Used[motorbikes,passenger,gasoline vehicle,electricity tf] : MostRecentRun</t>
  </si>
  <si>
    <t>Transportation Sector Fuel Used[motorbikes,passenger,gasoline vehicle,natural gas tf] : MostRecentRun</t>
  </si>
  <si>
    <t>Transportation Sector Fuel Used[motorbikes,passenger,gasoline vehicle,petroleum gasoline tf] : MostRecentRun</t>
  </si>
  <si>
    <t>Transportation Sector Fuel Used[motorbikes,passenger,gasoline vehicle,petroleum diesel tf] : MostRecentRun</t>
  </si>
  <si>
    <t>Transportation Sector Fuel Used[motorbikes,passenger,gasoline vehicle,biofuel gasoline tf] : MostRecentRun</t>
  </si>
  <si>
    <t>Transportation Sector Fuel Used[motorbikes,passenger,gasoline vehicle,biofuel diesel tf] : MostRecentRun</t>
  </si>
  <si>
    <t>Transportation Sector Fuel Used[motorbikes,passenger,gasoline vehicle,jet fuel tf] : MostRecentRun</t>
  </si>
  <si>
    <t>Transportation Sector Fuel Used[motorbikes,passenger,gasoline vehicle,heavy or residual fuel oil tf] : MostRecentRun</t>
  </si>
  <si>
    <t>Transportation Sector Fuel Used[motorbikes,passenger,gasoline vehicle,LPG propane or butane tf] : MostRecentRun</t>
  </si>
  <si>
    <t>Transportation Sector Fuel Used[motorbikes,passenger,gasoline vehicle,hydrogen tf] : MostRecentRun</t>
  </si>
  <si>
    <t>Transportation Sector Fuel Used[motorbikes,passenger,diesel vehicle,electricity tf] : MostRecentRun</t>
  </si>
  <si>
    <t>Transportation Sector Fuel Used[motorbikes,passenger,diesel vehicle,natural gas tf] : MostRecentRun</t>
  </si>
  <si>
    <t>Transportation Sector Fuel Used[motorbikes,passenger,diesel vehicle,petroleum gasoline tf] : MostRecentRun</t>
  </si>
  <si>
    <t>Transportation Sector Fuel Used[motorbikes,passenger,diesel vehicle,petroleum diesel tf] : MostRecentRun</t>
  </si>
  <si>
    <t>Transportation Sector Fuel Used[motorbikes,passenger,diesel vehicle,biofuel gasoline tf] : MostRecentRun</t>
  </si>
  <si>
    <t>Transportation Sector Fuel Used[motorbikes,passenger,diesel vehicle,biofuel diesel tf] : MostRecentRun</t>
  </si>
  <si>
    <t>Transportation Sector Fuel Used[motorbikes,passenger,diesel vehicle,jet fuel tf] : MostRecentRun</t>
  </si>
  <si>
    <t>Transportation Sector Fuel Used[motorbikes,passenger,diesel vehicle,heavy or residual fuel oil tf] : MostRecentRun</t>
  </si>
  <si>
    <t>Transportation Sector Fuel Used[motorbikes,passenger,diesel vehicle,LPG propane or butane tf] : MostRecentRun</t>
  </si>
  <si>
    <t>Transportation Sector Fuel Used[motorbikes,passenger,diesel vehicle,hydrogen tf] : MostRecentRun</t>
  </si>
  <si>
    <t>Transportation Sector Fuel Used[motorbikes,passenger,plugin hybrid vehicle,electricity tf] : MostRecentRun</t>
  </si>
  <si>
    <t>Transportation Sector Fuel Used[motorbikes,passenger,plugin hybrid vehicle,natural gas tf] : MostRecentRun</t>
  </si>
  <si>
    <t>Transportation Sector Fuel Used[motorbikes,passenger,plugin hybrid vehicle,petroleum gasoline tf] : MostRecentRun</t>
  </si>
  <si>
    <t>Transportation Sector Fuel Used[motorbikes,passenger,plugin hybrid vehicle,petroleum diesel tf] : MostRecentRun</t>
  </si>
  <si>
    <t>Transportation Sector Fuel Used[motorbikes,passenger,plugin hybrid vehicle,biofuel gasoline tf] : MostRecentRun</t>
  </si>
  <si>
    <t>Transportation Sector Fuel Used[motorbikes,passenger,plugin hybrid vehicle,biofuel diesel tf] : MostRecentRun</t>
  </si>
  <si>
    <t>Transportation Sector Fuel Used[motorbikes,passenger,plugin hybrid vehicle,jet fuel tf] : MostRecentRun</t>
  </si>
  <si>
    <t>Transportation Sector Fuel Used[motorbikes,passenger,plugin hybrid vehicle,heavy or residual fuel oil tf] : MostRecentRun</t>
  </si>
  <si>
    <t>Transportation Sector Fuel Used[motorbikes,passenger,plugin hybrid vehicle,LPG propane or butane tf] : MostRecentRun</t>
  </si>
  <si>
    <t>Transportation Sector Fuel Used[motorbikes,passenger,plugin hybrid vehicle,hydrogen tf] : MostRecentRun</t>
  </si>
  <si>
    <t>Transportation Sector Fuel Used[motorbikes,passenger,LPG vehicle,electricity tf] : MostRecentRun</t>
  </si>
  <si>
    <t>Transportation Sector Fuel Used[motorbikes,passenger,LPG vehicle,natural gas tf] : MostRecentRun</t>
  </si>
  <si>
    <t>Transportation Sector Fuel Used[motorbikes,passenger,LPG vehicle,petroleum gasoline tf] : MostRecentRun</t>
  </si>
  <si>
    <t>Transportation Sector Fuel Used[motorbikes,passenger,LPG vehicle,petroleum diesel tf] : MostRecentRun</t>
  </si>
  <si>
    <t>Transportation Sector Fuel Used[motorbikes,passenger,LPG vehicle,biofuel gasoline tf] : MostRecentRun</t>
  </si>
  <si>
    <t>Transportation Sector Fuel Used[motorbikes,passenger,LPG vehicle,biofuel diesel tf] : MostRecentRun</t>
  </si>
  <si>
    <t>Transportation Sector Fuel Used[motorbikes,passenger,LPG vehicle,jet fuel tf] : MostRecentRun</t>
  </si>
  <si>
    <t>Transportation Sector Fuel Used[motorbikes,passenger,LPG vehicle,heavy or residual fuel oil tf] : MostRecentRun</t>
  </si>
  <si>
    <t>Transportation Sector Fuel Used[motorbikes,passenger,LPG vehicle,LPG propane or butane tf] : MostRecentRun</t>
  </si>
  <si>
    <t>Transportation Sector Fuel Used[motorbikes,passenger,LPG vehicle,hydrogen tf] : MostRecentRun</t>
  </si>
  <si>
    <t>Transportation Sector Fuel Used[motorbikes,passenger,hydrogen vehicle,electricity tf] : MostRecentRun</t>
  </si>
  <si>
    <t>Transportation Sector Fuel Used[motorbikes,passenger,hydrogen vehicle,natural gas tf] : MostRecentRun</t>
  </si>
  <si>
    <t>Transportation Sector Fuel Used[motorbikes,passenger,hydrogen vehicle,petroleum gasoline tf] : MostRecentRun</t>
  </si>
  <si>
    <t>Transportation Sector Fuel Used[motorbikes,passenger,hydrogen vehicle,petroleum diesel tf] : MostRecentRun</t>
  </si>
  <si>
    <t>Transportation Sector Fuel Used[motorbikes,passenger,hydrogen vehicle,biofuel gasoline tf] : MostRecentRun</t>
  </si>
  <si>
    <t>Transportation Sector Fuel Used[motorbikes,passenger,hydrogen vehicle,biofuel diesel tf] : MostRecentRun</t>
  </si>
  <si>
    <t>Transportation Sector Fuel Used[motorbikes,passenger,hydrogen vehicle,jet fuel tf] : MostRecentRun</t>
  </si>
  <si>
    <t>Transportation Sector Fuel Used[motorbikes,passenger,hydrogen vehicle,heavy or residual fuel oil tf] : MostRecentRun</t>
  </si>
  <si>
    <t>Transportation Sector Fuel Used[motorbikes,passenger,hydrogen vehicle,LPG propane or butane tf] : MostRecentRun</t>
  </si>
  <si>
    <t>Transportation Sector Fuel Used[motorbikes,passenger,hydrogen vehicle,hydrogen tf] : MostRecentRun</t>
  </si>
  <si>
    <t>Transportation Sector Fuel Used[motorbikes,freight,battery electric vehicle,electricity tf] : MostRecentRun</t>
  </si>
  <si>
    <t>Transportation Sector Fuel Used[motorbikes,freight,battery electric vehicle,natural gas tf] : MostRecentRun</t>
  </si>
  <si>
    <t>Transportation Sector Fuel Used[motorbikes,freight,battery electric vehicle,petroleum gasoline tf] : MostRecentRun</t>
  </si>
  <si>
    <t>Transportation Sector Fuel Used[motorbikes,freight,battery electric vehicle,petroleum diesel tf] : MostRecentRun</t>
  </si>
  <si>
    <t>Transportation Sector Fuel Used[motorbikes,freight,battery electric vehicle,biofuel gasoline tf] : MostRecentRun</t>
  </si>
  <si>
    <t>Transportation Sector Fuel Used[motorbikes,freight,battery electric vehicle,biofuel diesel tf] : MostRecentRun</t>
  </si>
  <si>
    <t>Transportation Sector Fuel Used[motorbikes,freight,battery electric vehicle,jet fuel tf] : MostRecentRun</t>
  </si>
  <si>
    <t>Transportation Sector Fuel Used[motorbikes,freight,battery electric vehicle,heavy or residual fuel oil tf] : MostRecentRun</t>
  </si>
  <si>
    <t>Transportation Sector Fuel Used[motorbikes,freight,battery electric vehicle,LPG propane or butane tf] : MostRecentRun</t>
  </si>
  <si>
    <t>Transportation Sector Fuel Used[motorbikes,freight,battery electric vehicle,hydrogen tf] : MostRecentRun</t>
  </si>
  <si>
    <t>Transportation Sector Fuel Used[motorbikes,freight,natural gas vehicle,electricity tf] : MostRecentRun</t>
  </si>
  <si>
    <t>Transportation Sector Fuel Used[motorbikes,freight,natural gas vehicle,natural gas tf] : MostRecentRun</t>
  </si>
  <si>
    <t>Transportation Sector Fuel Used[motorbikes,freight,natural gas vehicle,petroleum gasoline tf] : MostRecentRun</t>
  </si>
  <si>
    <t>Transportation Sector Fuel Used[motorbikes,freight,natural gas vehicle,petroleum diesel tf] : MostRecentRun</t>
  </si>
  <si>
    <t>Transportation Sector Fuel Used[motorbikes,freight,natural gas vehicle,biofuel gasoline tf] : MostRecentRun</t>
  </si>
  <si>
    <t>Transportation Sector Fuel Used[motorbikes,freight,natural gas vehicle,biofuel diesel tf] : MostRecentRun</t>
  </si>
  <si>
    <t>Transportation Sector Fuel Used[motorbikes,freight,natural gas vehicle,jet fuel tf] : MostRecentRun</t>
  </si>
  <si>
    <t>Transportation Sector Fuel Used[motorbikes,freight,natural gas vehicle,heavy or residual fuel oil tf] : MostRecentRun</t>
  </si>
  <si>
    <t>Transportation Sector Fuel Used[motorbikes,freight,natural gas vehicle,LPG propane or butane tf] : MostRecentRun</t>
  </si>
  <si>
    <t>Transportation Sector Fuel Used[motorbikes,freight,natural gas vehicle,hydrogen tf] : MostRecentRun</t>
  </si>
  <si>
    <t>Transportation Sector Fuel Used[motorbikes,freight,gasoline vehicle,electricity tf] : MostRecentRun</t>
  </si>
  <si>
    <t>Transportation Sector Fuel Used[motorbikes,freight,gasoline vehicle,natural gas tf] : MostRecentRun</t>
  </si>
  <si>
    <t>Transportation Sector Fuel Used[motorbikes,freight,gasoline vehicle,petroleum gasoline tf] : MostRecentRun</t>
  </si>
  <si>
    <t>Transportation Sector Fuel Used[motorbikes,freight,gasoline vehicle,petroleum diesel tf] : MostRecentRun</t>
  </si>
  <si>
    <t>Transportation Sector Fuel Used[motorbikes,freight,gasoline vehicle,biofuel gasoline tf] : MostRecentRun</t>
  </si>
  <si>
    <t>Transportation Sector Fuel Used[motorbikes,freight,gasoline vehicle,biofuel diesel tf] : MostRecentRun</t>
  </si>
  <si>
    <t>Transportation Sector Fuel Used[motorbikes,freight,gasoline vehicle,jet fuel tf] : MostRecentRun</t>
  </si>
  <si>
    <t>Transportation Sector Fuel Used[motorbikes,freight,gasoline vehicle,heavy or residual fuel oil tf] : MostRecentRun</t>
  </si>
  <si>
    <t>Transportation Sector Fuel Used[motorbikes,freight,gasoline vehicle,LPG propane or butane tf] : MostRecentRun</t>
  </si>
  <si>
    <t>Transportation Sector Fuel Used[motorbikes,freight,gasoline vehicle,hydrogen tf] : MostRecentRun</t>
  </si>
  <si>
    <t>Transportation Sector Fuel Used[motorbikes,freight,diesel vehicle,electricity tf] : MostRecentRun</t>
  </si>
  <si>
    <t>Transportation Sector Fuel Used[motorbikes,freight,diesel vehicle,natural gas tf] : MostRecentRun</t>
  </si>
  <si>
    <t>Transportation Sector Fuel Used[motorbikes,freight,diesel vehicle,petroleum gasoline tf] : MostRecentRun</t>
  </si>
  <si>
    <t>Transportation Sector Fuel Used[motorbikes,freight,diesel vehicle,petroleum diesel tf] : MostRecentRun</t>
  </si>
  <si>
    <t>Transportation Sector Fuel Used[motorbikes,freight,diesel vehicle,biofuel gasoline tf] : MostRecentRun</t>
  </si>
  <si>
    <t>Transportation Sector Fuel Used[motorbikes,freight,diesel vehicle,biofuel diesel tf] : MostRecentRun</t>
  </si>
  <si>
    <t>Transportation Sector Fuel Used[motorbikes,freight,diesel vehicle,jet fuel tf] : MostRecentRun</t>
  </si>
  <si>
    <t>Transportation Sector Fuel Used[motorbikes,freight,diesel vehicle,heavy or residual fuel oil tf] : MostRecentRun</t>
  </si>
  <si>
    <t>Transportation Sector Fuel Used[motorbikes,freight,diesel vehicle,LPG propane or butane tf] : MostRecentRun</t>
  </si>
  <si>
    <t>Transportation Sector Fuel Used[motorbikes,freight,diesel vehicle,hydrogen tf] : MostRecentRun</t>
  </si>
  <si>
    <t>Transportation Sector Fuel Used[motorbikes,freight,plugin hybrid vehicle,electricity tf] : MostRecentRun</t>
  </si>
  <si>
    <t>Transportation Sector Fuel Used[motorbikes,freight,plugin hybrid vehicle,natural gas tf] : MostRecentRun</t>
  </si>
  <si>
    <t>Transportation Sector Fuel Used[motorbikes,freight,plugin hybrid vehicle,petroleum gasoline tf] : MostRecentRun</t>
  </si>
  <si>
    <t>Transportation Sector Fuel Used[motorbikes,freight,plugin hybrid vehicle,petroleum diesel tf] : MostRecentRun</t>
  </si>
  <si>
    <t>Transportation Sector Fuel Used[motorbikes,freight,plugin hybrid vehicle,biofuel gasoline tf] : MostRecentRun</t>
  </si>
  <si>
    <t>Transportation Sector Fuel Used[motorbikes,freight,plugin hybrid vehicle,biofuel diesel tf] : MostRecentRun</t>
  </si>
  <si>
    <t>Transportation Sector Fuel Used[motorbikes,freight,plugin hybrid vehicle,jet fuel tf] : MostRecentRun</t>
  </si>
  <si>
    <t>Transportation Sector Fuel Used[motorbikes,freight,plugin hybrid vehicle,heavy or residual fuel oil tf] : MostRecentRun</t>
  </si>
  <si>
    <t>Transportation Sector Fuel Used[motorbikes,freight,plugin hybrid vehicle,LPG propane or butane tf] : MostRecentRun</t>
  </si>
  <si>
    <t>Transportation Sector Fuel Used[motorbikes,freight,plugin hybrid vehicle,hydrogen tf] : MostRecentRun</t>
  </si>
  <si>
    <t>Transportation Sector Fuel Used[motorbikes,freight,LPG vehicle,electricity tf] : MostRecentRun</t>
  </si>
  <si>
    <t>Transportation Sector Fuel Used[motorbikes,freight,LPG vehicle,natural gas tf] : MostRecentRun</t>
  </si>
  <si>
    <t>Transportation Sector Fuel Used[motorbikes,freight,LPG vehicle,petroleum gasoline tf] : MostRecentRun</t>
  </si>
  <si>
    <t>Transportation Sector Fuel Used[motorbikes,freight,LPG vehicle,petroleum diesel tf] : MostRecentRun</t>
  </si>
  <si>
    <t>Transportation Sector Fuel Used[motorbikes,freight,LPG vehicle,biofuel gasoline tf] : MostRecentRun</t>
  </si>
  <si>
    <t>Transportation Sector Fuel Used[motorbikes,freight,LPG vehicle,biofuel diesel tf] : MostRecentRun</t>
  </si>
  <si>
    <t>Transportation Sector Fuel Used[motorbikes,freight,LPG vehicle,jet fuel tf] : MostRecentRun</t>
  </si>
  <si>
    <t>Transportation Sector Fuel Used[motorbikes,freight,LPG vehicle,heavy or residual fuel oil tf] : MostRecentRun</t>
  </si>
  <si>
    <t>Transportation Sector Fuel Used[motorbikes,freight,LPG vehicle,LPG propane or butane tf] : MostRecentRun</t>
  </si>
  <si>
    <t>Transportation Sector Fuel Used[motorbikes,freight,LPG vehicle,hydrogen tf] : MostRecentRun</t>
  </si>
  <si>
    <t>Transportation Sector Fuel Used[motorbikes,freight,hydrogen vehicle,electricity tf] : MostRecentRun</t>
  </si>
  <si>
    <t>Transportation Sector Fuel Used[motorbikes,freight,hydrogen vehicle,natural gas tf] : MostRecentRun</t>
  </si>
  <si>
    <t>Transportation Sector Fuel Used[motorbikes,freight,hydrogen vehicle,petroleum gasoline tf] : MostRecentRun</t>
  </si>
  <si>
    <t>Transportation Sector Fuel Used[motorbikes,freight,hydrogen vehicle,petroleum diesel tf] : MostRecentRun</t>
  </si>
  <si>
    <t>Transportation Sector Fuel Used[motorbikes,freight,hydrogen vehicle,biofuel gasoline tf] : MostRecentRun</t>
  </si>
  <si>
    <t>Transportation Sector Fuel Used[motorbikes,freight,hydrogen vehicle,biofuel diesel tf] : MostRecentRun</t>
  </si>
  <si>
    <t>Transportation Sector Fuel Used[motorbikes,freight,hydrogen vehicle,jet fuel tf] : MostRecentRun</t>
  </si>
  <si>
    <t>Transportation Sector Fuel Used[motorbikes,freight,hydrogen vehicle,heavy or residual fuel oil tf] : MostRecentRun</t>
  </si>
  <si>
    <t>Transportation Sector Fuel Used[motorbikes,freight,hydrogen vehicle,LPG propane or butane tf] : MostRecentRun</t>
  </si>
  <si>
    <t>Transportation Sector Fuel Used[motorbikes,freight,hydrogen vehicle,hydrogen tf] : MostRecentRun</t>
  </si>
  <si>
    <t>Building Components Energy Use[urban residential,electricity bf,heating] : MostRecentRun</t>
  </si>
  <si>
    <t>Building Components Energy Use[urban residential,electricity bf,cooling and ventilation] : MostRecentRun</t>
  </si>
  <si>
    <t>Building Components Energy Use[urban residential,electricity bf,envelope] : MostRecentRun</t>
  </si>
  <si>
    <t>Building Components Energy Use[urban residential,electricity bf,lighting] : MostRecentRun</t>
  </si>
  <si>
    <t>Building Components Energy Use[urban residential,electricity bf,appliances] : MostRecentRun</t>
  </si>
  <si>
    <t>Building Components Energy Use[urban residential,electricity bf,other component] : MostRecentRun</t>
  </si>
  <si>
    <t>Building Components Energy Use[urban residential,hard coal bf,heating] : MostRecentRun</t>
  </si>
  <si>
    <t>Building Components Energy Use[urban residential,hard coal bf,cooling and ventilation] : MostRecentRun</t>
  </si>
  <si>
    <t>Building Components Energy Use[urban residential,hard coal bf,envelope] : MostRecentRun</t>
  </si>
  <si>
    <t>Building Components Energy Use[urban residential,hard coal bf,lighting] : MostRecentRun</t>
  </si>
  <si>
    <t>Building Components Energy Use[urban residential,hard coal bf,appliances] : MostRecentRun</t>
  </si>
  <si>
    <t>Building Components Energy Use[urban residential,hard coal bf,other component] : MostRecentRun</t>
  </si>
  <si>
    <t>Building Components Energy Use[urban residential,natural gas bf,heating] : MostRecentRun</t>
  </si>
  <si>
    <t>Building Components Energy Use[urban residential,natural gas bf,cooling and ventilation] : MostRecentRun</t>
  </si>
  <si>
    <t>Building Components Energy Use[urban residential,natural gas bf,envelope] : MostRecentRun</t>
  </si>
  <si>
    <t>Building Components Energy Use[urban residential,natural gas bf,lighting] : MostRecentRun</t>
  </si>
  <si>
    <t>Building Components Energy Use[urban residential,natural gas bf,appliances] : MostRecentRun</t>
  </si>
  <si>
    <t>Building Components Energy Use[urban residential,natural gas bf,other component] : MostRecentRun</t>
  </si>
  <si>
    <t>Building Components Energy Use[urban residential,petroleum diesel bf,heating] : MostRecentRun</t>
  </si>
  <si>
    <t>Building Components Energy Use[urban residential,petroleum diesel bf,cooling and ventilation] : MostRecentRun</t>
  </si>
  <si>
    <t>Building Components Energy Use[urban residential,petroleum diesel bf,envelope] : MostRecentRun</t>
  </si>
  <si>
    <t>Building Components Energy Use[urban residential,petroleum diesel bf,lighting] : MostRecentRun</t>
  </si>
  <si>
    <t>Building Components Energy Use[urban residential,petroleum diesel bf,appliances] : MostRecentRun</t>
  </si>
  <si>
    <t>Building Components Energy Use[urban residential,petroleum diesel bf,other component] : MostRecentRun</t>
  </si>
  <si>
    <t>Building Components Energy Use[urban residential,heat bf,heating] : MostRecentRun</t>
  </si>
  <si>
    <t>Building Components Energy Use[urban residential,heat bf,cooling and ventilation] : MostRecentRun</t>
  </si>
  <si>
    <t>Building Components Energy Use[urban residential,heat bf,envelope] : MostRecentRun</t>
  </si>
  <si>
    <t>Building Components Energy Use[urban residential,heat bf,lighting] : MostRecentRun</t>
  </si>
  <si>
    <t>Building Components Energy Use[urban residential,heat bf,appliances] : MostRecentRun</t>
  </si>
  <si>
    <t>Building Components Energy Use[urban residential,heat bf,other component] : MostRecentRun</t>
  </si>
  <si>
    <t>Building Components Energy Use[urban residential,biomass bf,heating] : MostRecentRun</t>
  </si>
  <si>
    <t>Building Components Energy Use[urban residential,biomass bf,cooling and ventilation] : MostRecentRun</t>
  </si>
  <si>
    <t>Building Components Energy Use[urban residential,biomass bf,envelope] : MostRecentRun</t>
  </si>
  <si>
    <t>Building Components Energy Use[urban residential,biomass bf,lighting] : MostRecentRun</t>
  </si>
  <si>
    <t>Building Components Energy Use[urban residential,biomass bf,appliances] : MostRecentRun</t>
  </si>
  <si>
    <t>Building Components Energy Use[urban residential,biomass bf,other component] : MostRecentRun</t>
  </si>
  <si>
    <t>Building Components Energy Use[urban residential,kerosene bf,heating] : MostRecentRun</t>
  </si>
  <si>
    <t>Building Components Energy Use[urban residential,kerosene bf,cooling and ventilation] : MostRecentRun</t>
  </si>
  <si>
    <t>Building Components Energy Use[urban residential,kerosene bf,envelope] : MostRecentRun</t>
  </si>
  <si>
    <t>Building Components Energy Use[urban residential,kerosene bf,lighting] : MostRecentRun</t>
  </si>
  <si>
    <t>Building Components Energy Use[urban residential,kerosene bf,appliances] : MostRecentRun</t>
  </si>
  <si>
    <t>Building Components Energy Use[urban residential,kerosene bf,other component] : MostRecentRun</t>
  </si>
  <si>
    <t>Building Components Energy Use[urban residential,heavy or residual fuel oil bf,heating] : MostRecentRun</t>
  </si>
  <si>
    <t>Building Components Energy Use[urban residential,heavy or residual fuel oil bf,cooling and ventilation] : MostRecentRun</t>
  </si>
  <si>
    <t>Building Components Energy Use[urban residential,heavy or residual fuel oil bf,envelope] : MostRecentRun</t>
  </si>
  <si>
    <t>Building Components Energy Use[urban residential,heavy or residual fuel oil bf,lighting] : MostRecentRun</t>
  </si>
  <si>
    <t>Building Components Energy Use[urban residential,heavy or residual fuel oil bf,appliances] : MostRecentRun</t>
  </si>
  <si>
    <t>Building Components Energy Use[urban residential,heavy or residual fuel oil bf,other component] : MostRecentRun</t>
  </si>
  <si>
    <t>Building Components Energy Use[urban residential,LPG propane or butane bf,heating] : MostRecentRun</t>
  </si>
  <si>
    <t>Building Components Energy Use[urban residential,LPG propane or butane bf,cooling and ventilation] : MostRecentRun</t>
  </si>
  <si>
    <t>Building Components Energy Use[urban residential,LPG propane or butane bf,envelope] : MostRecentRun</t>
  </si>
  <si>
    <t>Building Components Energy Use[urban residential,LPG propane or butane bf,lighting] : MostRecentRun</t>
  </si>
  <si>
    <t>Building Components Energy Use[urban residential,LPG propane or butane bf,appliances] : MostRecentRun</t>
  </si>
  <si>
    <t>Building Components Energy Use[urban residential,LPG propane or butane bf,other component] : MostRecentRun</t>
  </si>
  <si>
    <t>Building Components Energy Use[urban residential,hydrogen bf,heating] : MostRecentRun</t>
  </si>
  <si>
    <t>Building Components Energy Use[urban residential,hydrogen bf,cooling and ventilation] : MostRecentRun</t>
  </si>
  <si>
    <t>Building Components Energy Use[urban residential,hydrogen bf,envelope] : MostRecentRun</t>
  </si>
  <si>
    <t>Building Components Energy Use[urban residential,hydrogen bf,lighting] : MostRecentRun</t>
  </si>
  <si>
    <t>Building Components Energy Use[urban residential,hydrogen bf,appliances] : MostRecentRun</t>
  </si>
  <si>
    <t>Building Components Energy Use[urban residential,hydrogen bf,other component] : MostRecentRun</t>
  </si>
  <si>
    <t>Building Components Energy Use[rural residential,electricity bf,heating] : MostRecentRun</t>
  </si>
  <si>
    <t>Building Components Energy Use[rural residential,electricity bf,cooling and ventilation] : MostRecentRun</t>
  </si>
  <si>
    <t>Building Components Energy Use[rural residential,electricity bf,envelope] : MostRecentRun</t>
  </si>
  <si>
    <t>Building Components Energy Use[rural residential,electricity bf,lighting] : MostRecentRun</t>
  </si>
  <si>
    <t>Building Components Energy Use[rural residential,electricity bf,appliances] : MostRecentRun</t>
  </si>
  <si>
    <t>Building Components Energy Use[rural residential,electricity bf,other component] : MostRecentRun</t>
  </si>
  <si>
    <t>Building Components Energy Use[rural residential,hard coal bf,heating] : MostRecentRun</t>
  </si>
  <si>
    <t>Building Components Energy Use[rural residential,hard coal bf,cooling and ventilation] : MostRecentRun</t>
  </si>
  <si>
    <t>Building Components Energy Use[rural residential,hard coal bf,envelope] : MostRecentRun</t>
  </si>
  <si>
    <t>Building Components Energy Use[rural residential,hard coal bf,lighting] : MostRecentRun</t>
  </si>
  <si>
    <t>Building Components Energy Use[rural residential,hard coal bf,appliances] : MostRecentRun</t>
  </si>
  <si>
    <t>Building Components Energy Use[rural residential,hard coal bf,other component] : MostRecentRun</t>
  </si>
  <si>
    <t>Building Components Energy Use[rural residential,natural gas bf,heating] : MostRecentRun</t>
  </si>
  <si>
    <t>Building Components Energy Use[rural residential,natural gas bf,cooling and ventilation] : MostRecentRun</t>
  </si>
  <si>
    <t>Building Components Energy Use[rural residential,natural gas bf,envelope] : MostRecentRun</t>
  </si>
  <si>
    <t>Building Components Energy Use[rural residential,natural gas bf,lighting] : MostRecentRun</t>
  </si>
  <si>
    <t>Building Components Energy Use[rural residential,natural gas bf,appliances] : MostRecentRun</t>
  </si>
  <si>
    <t>Building Components Energy Use[rural residential,natural gas bf,other component] : MostRecentRun</t>
  </si>
  <si>
    <t>Building Components Energy Use[rural residential,petroleum diesel bf,heating] : MostRecentRun</t>
  </si>
  <si>
    <t>Building Components Energy Use[rural residential,petroleum diesel bf,cooling and ventilation] : MostRecentRun</t>
  </si>
  <si>
    <t>Building Components Energy Use[rural residential,petroleum diesel bf,envelope] : MostRecentRun</t>
  </si>
  <si>
    <t>Building Components Energy Use[rural residential,petroleum diesel bf,lighting] : MostRecentRun</t>
  </si>
  <si>
    <t>Building Components Energy Use[rural residential,petroleum diesel bf,appliances] : MostRecentRun</t>
  </si>
  <si>
    <t>Building Components Energy Use[rural residential,petroleum diesel bf,other component] : MostRecentRun</t>
  </si>
  <si>
    <t>Building Components Energy Use[rural residential,heat bf,heating] : MostRecentRun</t>
  </si>
  <si>
    <t>Building Components Energy Use[rural residential,heat bf,cooling and ventilation] : MostRecentRun</t>
  </si>
  <si>
    <t>Building Components Energy Use[rural residential,heat bf,envelope] : MostRecentRun</t>
  </si>
  <si>
    <t>Building Components Energy Use[rural residential,heat bf,lighting] : MostRecentRun</t>
  </si>
  <si>
    <t>Building Components Energy Use[rural residential,heat bf,appliances] : MostRecentRun</t>
  </si>
  <si>
    <t>Building Components Energy Use[rural residential,heat bf,other component] : MostRecentRun</t>
  </si>
  <si>
    <t>Building Components Energy Use[rural residential,biomass bf,heating] : MostRecentRun</t>
  </si>
  <si>
    <t>Building Components Energy Use[rural residential,biomass bf,cooling and ventilation] : MostRecentRun</t>
  </si>
  <si>
    <t>Building Components Energy Use[rural residential,biomass bf,envelope] : MostRecentRun</t>
  </si>
  <si>
    <t>Building Components Energy Use[rural residential,biomass bf,lighting] : MostRecentRun</t>
  </si>
  <si>
    <t>Building Components Energy Use[rural residential,biomass bf,appliances] : MostRecentRun</t>
  </si>
  <si>
    <t>Building Components Energy Use[rural residential,biomass bf,other component] : MostRecentRun</t>
  </si>
  <si>
    <t>Building Components Energy Use[rural residential,kerosene bf,heating] : MostRecentRun</t>
  </si>
  <si>
    <t>Building Components Energy Use[rural residential,kerosene bf,cooling and ventilation] : MostRecentRun</t>
  </si>
  <si>
    <t>Building Components Energy Use[rural residential,kerosene bf,envelope] : MostRecentRun</t>
  </si>
  <si>
    <t>Building Components Energy Use[rural residential,kerosene bf,lighting] : MostRecentRun</t>
  </si>
  <si>
    <t>Building Components Energy Use[rural residential,kerosene bf,appliances] : MostRecentRun</t>
  </si>
  <si>
    <t>Building Components Energy Use[rural residential,kerosene bf,other component] : MostRecentRun</t>
  </si>
  <si>
    <t>Building Components Energy Use[rural residential,heavy or residual fuel oil bf,heating] : MostRecentRun</t>
  </si>
  <si>
    <t>Building Components Energy Use[rural residential,heavy or residual fuel oil bf,cooling and ventilation] : MostRecentRun</t>
  </si>
  <si>
    <t>Building Components Energy Use[rural residential,heavy or residual fuel oil bf,envelope] : MostRecentRun</t>
  </si>
  <si>
    <t>Building Components Energy Use[rural residential,heavy or residual fuel oil bf,lighting] : MostRecentRun</t>
  </si>
  <si>
    <t>Building Components Energy Use[rural residential,heavy or residual fuel oil bf,appliances] : MostRecentRun</t>
  </si>
  <si>
    <t>Building Components Energy Use[rural residential,heavy or residual fuel oil bf,other component] : MostRecentRun</t>
  </si>
  <si>
    <t>Building Components Energy Use[rural residential,LPG propane or butane bf,heating] : MostRecentRun</t>
  </si>
  <si>
    <t>Building Components Energy Use[rural residential,LPG propane or butane bf,cooling and ventilation] : MostRecentRun</t>
  </si>
  <si>
    <t>Building Components Energy Use[rural residential,LPG propane or butane bf,envelope] : MostRecentRun</t>
  </si>
  <si>
    <t>Building Components Energy Use[rural residential,LPG propane or butane bf,lighting] : MostRecentRun</t>
  </si>
  <si>
    <t>Building Components Energy Use[rural residential,LPG propane or butane bf,appliances] : MostRecentRun</t>
  </si>
  <si>
    <t>Building Components Energy Use[rural residential,LPG propane or butane bf,other component] : MostRecentRun</t>
  </si>
  <si>
    <t>Building Components Energy Use[rural residential,hydrogen bf,heating] : MostRecentRun</t>
  </si>
  <si>
    <t>Building Components Energy Use[rural residential,hydrogen bf,cooling and ventilation] : MostRecentRun</t>
  </si>
  <si>
    <t>Building Components Energy Use[rural residential,hydrogen bf,envelope] : MostRecentRun</t>
  </si>
  <si>
    <t>Building Components Energy Use[rural residential,hydrogen bf,lighting] : MostRecentRun</t>
  </si>
  <si>
    <t>Building Components Energy Use[rural residential,hydrogen bf,appliances] : MostRecentRun</t>
  </si>
  <si>
    <t>Building Components Energy Use[rural residential,hydrogen bf,other component] : MostRecentRun</t>
  </si>
  <si>
    <t>Building Components Energy Use[commercial,electricity bf,heating] : MostRecentRun</t>
  </si>
  <si>
    <t>Building Components Energy Use[commercial,electricity bf,cooling and ventilation] : MostRecentRun</t>
  </si>
  <si>
    <t>Building Components Energy Use[commercial,electricity bf,envelope] : MostRecentRun</t>
  </si>
  <si>
    <t>Building Components Energy Use[commercial,electricity bf,lighting] : MostRecentRun</t>
  </si>
  <si>
    <t>Building Components Energy Use[commercial,electricity bf,appliances] : MostRecentRun</t>
  </si>
  <si>
    <t>Building Components Energy Use[commercial,electricity bf,other component] : MostRecentRun</t>
  </si>
  <si>
    <t>Building Components Energy Use[commercial,hard coal bf,heating] : MostRecentRun</t>
  </si>
  <si>
    <t>Building Components Energy Use[commercial,hard coal bf,cooling and ventilation] : MostRecentRun</t>
  </si>
  <si>
    <t>Building Components Energy Use[commercial,hard coal bf,envelope] : MostRecentRun</t>
  </si>
  <si>
    <t>Building Components Energy Use[commercial,hard coal bf,lighting] : MostRecentRun</t>
  </si>
  <si>
    <t>Building Components Energy Use[commercial,hard coal bf,appliances] : MostRecentRun</t>
  </si>
  <si>
    <t>Building Components Energy Use[commercial,hard coal bf,other component] : MostRecentRun</t>
  </si>
  <si>
    <t>Building Components Energy Use[commercial,natural gas bf,heating] : MostRecentRun</t>
  </si>
  <si>
    <t>Building Components Energy Use[commercial,natural gas bf,cooling and ventilation] : MostRecentRun</t>
  </si>
  <si>
    <t>Building Components Energy Use[commercial,natural gas bf,envelope] : MostRecentRun</t>
  </si>
  <si>
    <t>Building Components Energy Use[commercial,natural gas bf,lighting] : MostRecentRun</t>
  </si>
  <si>
    <t>Building Components Energy Use[commercial,natural gas bf,appliances] : MostRecentRun</t>
  </si>
  <si>
    <t>Building Components Energy Use[commercial,natural gas bf,other component] : MostRecentRun</t>
  </si>
  <si>
    <t>Building Components Energy Use[commercial,petroleum diesel bf,heating] : MostRecentRun</t>
  </si>
  <si>
    <t>Building Components Energy Use[commercial,petroleum diesel bf,cooling and ventilation] : MostRecentRun</t>
  </si>
  <si>
    <t>Building Components Energy Use[commercial,petroleum diesel bf,envelope] : MostRecentRun</t>
  </si>
  <si>
    <t>Building Components Energy Use[commercial,petroleum diesel bf,lighting] : MostRecentRun</t>
  </si>
  <si>
    <t>Building Components Energy Use[commercial,petroleum diesel bf,appliances] : MostRecentRun</t>
  </si>
  <si>
    <t>Building Components Energy Use[commercial,petroleum diesel bf,other component] : MostRecentRun</t>
  </si>
  <si>
    <t>Building Components Energy Use[commercial,heat bf,heating] : MostRecentRun</t>
  </si>
  <si>
    <t>Building Components Energy Use[commercial,heat bf,cooling and ventilation] : MostRecentRun</t>
  </si>
  <si>
    <t>Building Components Energy Use[commercial,heat bf,envelope] : MostRecentRun</t>
  </si>
  <si>
    <t>Building Components Energy Use[commercial,heat bf,lighting] : MostRecentRun</t>
  </si>
  <si>
    <t>Building Components Energy Use[commercial,heat bf,appliances] : MostRecentRun</t>
  </si>
  <si>
    <t>Building Components Energy Use[commercial,heat bf,other component] : MostRecentRun</t>
  </si>
  <si>
    <t>Building Components Energy Use[commercial,biomass bf,heating] : MostRecentRun</t>
  </si>
  <si>
    <t>Building Components Energy Use[commercial,biomass bf,cooling and ventilation] : MostRecentRun</t>
  </si>
  <si>
    <t>Building Components Energy Use[commercial,biomass bf,envelope] : MostRecentRun</t>
  </si>
  <si>
    <t>Building Components Energy Use[commercial,biomass bf,lighting] : MostRecentRun</t>
  </si>
  <si>
    <t>Building Components Energy Use[commercial,biomass bf,appliances] : MostRecentRun</t>
  </si>
  <si>
    <t>Building Components Energy Use[commercial,biomass bf,other component] : MostRecentRun</t>
  </si>
  <si>
    <t>Building Components Energy Use[commercial,kerosene bf,heating] : MostRecentRun</t>
  </si>
  <si>
    <t>Building Components Energy Use[commercial,kerosene bf,cooling and ventilation] : MostRecentRun</t>
  </si>
  <si>
    <t>Building Components Energy Use[commercial,kerosene bf,envelope] : MostRecentRun</t>
  </si>
  <si>
    <t>Building Components Energy Use[commercial,kerosene bf,lighting] : MostRecentRun</t>
  </si>
  <si>
    <t>Building Components Energy Use[commercial,kerosene bf,appliances] : MostRecentRun</t>
  </si>
  <si>
    <t>Building Components Energy Use[commercial,kerosene bf,other component] : MostRecentRun</t>
  </si>
  <si>
    <t>Building Components Energy Use[commercial,heavy or residual fuel oil bf,heating] : MostRecentRun</t>
  </si>
  <si>
    <t>Building Components Energy Use[commercial,heavy or residual fuel oil bf,cooling and ventilation] : MostRecentRun</t>
  </si>
  <si>
    <t>Building Components Energy Use[commercial,heavy or residual fuel oil bf,envelope] : MostRecentRun</t>
  </si>
  <si>
    <t>Building Components Energy Use[commercial,heavy or residual fuel oil bf,lighting] : MostRecentRun</t>
  </si>
  <si>
    <t>Building Components Energy Use[commercial,heavy or residual fuel oil bf,appliances] : MostRecentRun</t>
  </si>
  <si>
    <t>Building Components Energy Use[commercial,heavy or residual fuel oil bf,other component] : MostRecentRun</t>
  </si>
  <si>
    <t>Building Components Energy Use[commercial,LPG propane or butane bf,heating] : MostRecentRun</t>
  </si>
  <si>
    <t>Building Components Energy Use[commercial,LPG propane or butane bf,cooling and ventilation] : MostRecentRun</t>
  </si>
  <si>
    <t>Building Components Energy Use[commercial,LPG propane or butane bf,envelope] : MostRecentRun</t>
  </si>
  <si>
    <t>Building Components Energy Use[commercial,LPG propane or butane bf,lighting] : MostRecentRun</t>
  </si>
  <si>
    <t>Building Components Energy Use[commercial,LPG propane or butane bf,appliances] : MostRecentRun</t>
  </si>
  <si>
    <t>Building Components Energy Use[commercial,LPG propane or butane bf,other component] : MostRecentRun</t>
  </si>
  <si>
    <t>Building Components Energy Use[commercial,hydrogen bf,heating] : MostRecentRun</t>
  </si>
  <si>
    <t>Building Components Energy Use[commercial,hydrogen bf,cooling and ventilation] : MostRecentRun</t>
  </si>
  <si>
    <t>Building Components Energy Use[commercial,hydrogen bf,envelope] : MostRecentRun</t>
  </si>
  <si>
    <t>Building Components Energy Use[commercial,hydrogen bf,lighting] : MostRecentRun</t>
  </si>
  <si>
    <t>Building Components Energy Use[commercial,hydrogen bf,appliances] : MostRecentRun</t>
  </si>
  <si>
    <t>Building Components Energy Use[commercial,hydrogen bf,other component] : MostRecentRun</t>
  </si>
  <si>
    <t>We estimate this value based on the prices seen within the United States.</t>
  </si>
  <si>
    <t>ref2020.d112119a</t>
  </si>
  <si>
    <t>Report</t>
  </si>
  <si>
    <t>Annual Energy Outlook 2020</t>
  </si>
  <si>
    <t>Scenario</t>
  </si>
  <si>
    <t>ref2020</t>
  </si>
  <si>
    <t>Reference case</t>
  </si>
  <si>
    <t>Datekey</t>
  </si>
  <si>
    <t>d112119a</t>
  </si>
  <si>
    <t>Release Date</t>
  </si>
  <si>
    <t xml:space="preserve"> January 2020</t>
  </si>
  <si>
    <t>SUP000</t>
  </si>
  <si>
    <t>1. Total Energy Supply, Disposition, and Price Summary</t>
  </si>
  <si>
    <t>(quadrillion Btu, unless otherwise noted)</t>
  </si>
  <si>
    <t/>
  </si>
  <si>
    <t>2019-</t>
  </si>
  <si>
    <t xml:space="preserve"> Supply, Disposition, and Prices</t>
  </si>
  <si>
    <t>Production</t>
  </si>
  <si>
    <t>SUP000:ba_CrudeOilLease</t>
  </si>
  <si>
    <t xml:space="preserve">   Crude Oil and Lease Condensate</t>
  </si>
  <si>
    <t>SUP000:ba_NaturalGasPla</t>
  </si>
  <si>
    <t xml:space="preserve">   Natural Gas Plant Liquids</t>
  </si>
  <si>
    <t>SUP000:ba_DryNaturalGas</t>
  </si>
  <si>
    <t xml:space="preserve">   Dry Natural Gas</t>
  </si>
  <si>
    <t>SUP000:ba_Coal</t>
  </si>
  <si>
    <t xml:space="preserve">   Coal 1/</t>
  </si>
  <si>
    <t>SUP000:ba_NuclearPower</t>
  </si>
  <si>
    <t xml:space="preserve">   Nuclear / Uranium 2/</t>
  </si>
  <si>
    <t>SUP000:ba_Hydropower</t>
  </si>
  <si>
    <t xml:space="preserve">   Conventional Hydroelectric Power</t>
  </si>
  <si>
    <t>SUP000:ba_Biomass</t>
  </si>
  <si>
    <t xml:space="preserve">   Biomass 3/</t>
  </si>
  <si>
    <t>SUP000:ba_RenewableEner</t>
  </si>
  <si>
    <t xml:space="preserve">   Other Renewable Energy 4/</t>
  </si>
  <si>
    <t>SUP000:ba_Other</t>
  </si>
  <si>
    <t xml:space="preserve">   Other 5/</t>
  </si>
  <si>
    <t>SUP000:ba_Total</t>
  </si>
  <si>
    <t xml:space="preserve">       Total</t>
  </si>
  <si>
    <t>Imports</t>
  </si>
  <si>
    <t>SUP000:ca_CrudeOil</t>
  </si>
  <si>
    <t xml:space="preserve">   Crude Oil</t>
  </si>
  <si>
    <t>SUP000:ca_PetroleumProd</t>
  </si>
  <si>
    <t xml:space="preserve">   Petroleum and Other Liquids 6/</t>
  </si>
  <si>
    <t>SUP000:ca_NaturalGas</t>
  </si>
  <si>
    <t xml:space="preserve">   Natural Gas</t>
  </si>
  <si>
    <t>SUP000:ca_OtherImports</t>
  </si>
  <si>
    <t xml:space="preserve">   Other 7/</t>
  </si>
  <si>
    <t>SUP000:ca_Total</t>
  </si>
  <si>
    <t>Exports</t>
  </si>
  <si>
    <t>SUP000:da_Petroleum</t>
  </si>
  <si>
    <t xml:space="preserve">   Petroleum and Other Liquids 8/</t>
  </si>
  <si>
    <t>SUP000:da_NaturalGas</t>
  </si>
  <si>
    <t>SUP000:da_Coal</t>
  </si>
  <si>
    <t xml:space="preserve">   Coal</t>
  </si>
  <si>
    <t>SUP000:da_Total</t>
  </si>
  <si>
    <t>SUP000:ea_Discrepancy</t>
  </si>
  <si>
    <t>Discrepancy 9/</t>
  </si>
  <si>
    <t>- -</t>
  </si>
  <si>
    <t>Consumption</t>
  </si>
  <si>
    <t>SUP000:fa_PetroleumProd</t>
  </si>
  <si>
    <t xml:space="preserve">   Petroleum and Other Liquids 10/</t>
  </si>
  <si>
    <t>SUP000:fa_NaturalGas</t>
  </si>
  <si>
    <t>SUP000:fa_Coal</t>
  </si>
  <si>
    <t xml:space="preserve">   Coal 11/</t>
  </si>
  <si>
    <t>SUP000:fa_NuclearPower</t>
  </si>
  <si>
    <t>SUP000:fa_Hydropower</t>
  </si>
  <si>
    <t>SUP000:fa_Biomass</t>
  </si>
  <si>
    <t xml:space="preserve">   Biomass 12/</t>
  </si>
  <si>
    <t>SUP000:fa_RenewableEner</t>
  </si>
  <si>
    <t>SUP000:fa_Other</t>
  </si>
  <si>
    <t xml:space="preserve">   Other 13/</t>
  </si>
  <si>
    <t>SUP000:fa_Total</t>
  </si>
  <si>
    <t xml:space="preserve">     Total</t>
  </si>
  <si>
    <t>Prices (2019 dollars per unit)</t>
  </si>
  <si>
    <t>SUP000:ha_WorldOilPrice</t>
  </si>
  <si>
    <t xml:space="preserve">  Brent Spot Price (dollars per barrel)</t>
  </si>
  <si>
    <t>SUP000:ha_ForLowSulfLit</t>
  </si>
  <si>
    <t xml:space="preserve">  West Texas Intermediate Spot Price (dollars per barrel)</t>
  </si>
  <si>
    <t>SUP000:ha_GasPriceHenry</t>
  </si>
  <si>
    <t xml:space="preserve">  Natural Gas at Henry Hub (dollars per mmBtu)</t>
  </si>
  <si>
    <t>SUP000:ha_CoalMinemouth</t>
  </si>
  <si>
    <t xml:space="preserve">  Coal, Minemouth (dollars per ton) 14/</t>
  </si>
  <si>
    <t>SUP000:ha_CoalMineBtu</t>
  </si>
  <si>
    <t xml:space="preserve">  Coal, Minemouth (dollars per million Btu) 14/</t>
  </si>
  <si>
    <t>SUP000:ha_CoalDelivered</t>
  </si>
  <si>
    <t xml:space="preserve">  Coal, Delivered (dollars per million Btu) 15/</t>
  </si>
  <si>
    <t>SUP000:ha_Electricity(c</t>
  </si>
  <si>
    <t xml:space="preserve">  Electricity (cents per kilowatthour)</t>
  </si>
  <si>
    <t>Prices (nominal dollars per unit)</t>
  </si>
  <si>
    <t>SUP000:nom_ImportRACost</t>
  </si>
  <si>
    <t>SUP000:nom_ForLowSulfLi</t>
  </si>
  <si>
    <t>SUP000:nom_Gas@HenryHub</t>
  </si>
  <si>
    <t>SUP000:nom_CoalMinemout</t>
  </si>
  <si>
    <t>SUP000:nom_CoalMineBtu</t>
  </si>
  <si>
    <t>SUP000:nom_CoalDeliverd</t>
  </si>
  <si>
    <t>SUP000:nom_Electricity</t>
  </si>
  <si>
    <t xml:space="preserve">   1/ Includes waste coal.</t>
  </si>
  <si>
    <t xml:space="preserve">   2/ These values represent the energy obtained from uranium when it is used in light water reactors.  The total energy content of uranium</t>
  </si>
  <si>
    <t>is much larger, but alternative processes are required to take advantage of it.</t>
  </si>
  <si>
    <t xml:space="preserve">   3/ Includes grid-connected electricity from wood and wood waste; biomass, such as corn, used for liquid fuels production; and non-electric</t>
  </si>
  <si>
    <t>energy demand from wood.  Refer to Table 17 for details.</t>
  </si>
  <si>
    <t xml:space="preserve">   4/ Includes grid-connected electricity from landfill gas; biogenic municipal waste; wind; photovoltaic and solar thermal sources; and</t>
  </si>
  <si>
    <t>non-electric energy from renewable sources, such as active and passive solar systems.  Excludes electricity imports using renewable sources</t>
  </si>
  <si>
    <t>and nonmarketed renewable energy. See Table 17 for selected nonmarketed residential and commercial renewable energy data.</t>
  </si>
  <si>
    <t xml:space="preserve">   5/ Includes non-biogenic municipal waste, hydrogen, methanol, and some domestic inputs to refineries.</t>
  </si>
  <si>
    <t xml:space="preserve">   6/ Includes imports of finished petroleum products, unfinished oils, alcohols, ethers, blending components, and renewable fuels such as ethanol.</t>
  </si>
  <si>
    <t xml:space="preserve">   7/ Includes coal, coal coke (net), and electricity (net).  Excludes imports of fuel used in nuclear power plants.</t>
  </si>
  <si>
    <t xml:space="preserve">   8/ Includes crude oil, petroleum products, ethanol, and biodiesel.</t>
  </si>
  <si>
    <t xml:space="preserve">   9/ Balancing item.  Includes unaccounted for supply, losses, gains, and net storage withdrawals.</t>
  </si>
  <si>
    <t xml:space="preserve">   10/ Estimated consumption.  Includes petroleum-derived fuels and non-petroleum-derived fuels, such as ethanol and biodiesel, and coal-based</t>
  </si>
  <si>
    <t>synthetic liquids.  Petroleum coke, which is a solid, is included.  Also included are hydrocarbon gas liquids and crude oil consumed as a fuel.</t>
  </si>
  <si>
    <t>Refer to Table 17 for detailed renewable liquid fuels consumption.</t>
  </si>
  <si>
    <t xml:space="preserve">   11/ Excludes coal converted to coal-based synthetic liquids and natural gas.</t>
  </si>
  <si>
    <t xml:space="preserve">   12/ Includes grid-connected electricity from wood and wood waste, non-electric energy from wood, and biofuels heat and coproducts used in the</t>
  </si>
  <si>
    <t>production of liquid fuels, but excludes the energy content of the liquid fuels.</t>
  </si>
  <si>
    <t xml:space="preserve">   13/ Includes non-biogenic municipal waste, hydrogen, and net electricity imports.</t>
  </si>
  <si>
    <t xml:space="preserve">   14/ Includes reported prices for both open market and captive mines.  Prices weighted by production, which differs from average minemouth prices</t>
  </si>
  <si>
    <t>published in EIA data reports where it is weighted by reported sales.</t>
  </si>
  <si>
    <t xml:space="preserve">   15/ Prices weighted by consumption; weighted average excludes export free-alongside-ship (f.a.s.) prices.</t>
  </si>
  <si>
    <t xml:space="preserve">   Btu = British thermal unit.</t>
  </si>
  <si>
    <t xml:space="preserve">   MmBtu = Million Btu.</t>
  </si>
  <si>
    <t xml:space="preserve">   - - = Not applicable.</t>
  </si>
  <si>
    <t xml:space="preserve">   Note:  Totals may not equal sum of components due to independent rounding.</t>
  </si>
  <si>
    <t xml:space="preserve">   Sources:  2019:  U.S. Energy Information Administration (EIA), Short-Term Energy Outlook, October 2019 and EIA, AEO2020 National</t>
  </si>
  <si>
    <t>Energy Modeling System run ref2020.d112119a.  Projections:  EIA, AEO2020 National Energy Modeling System run ref2020.d112119a.</t>
  </si>
  <si>
    <t>https://www.eia.gov/energyexplained/units-and-calculators/</t>
  </si>
  <si>
    <t>2019 to 2012 USD</t>
  </si>
  <si>
    <t>the prices paid on the global market.</t>
  </si>
  <si>
    <t>Coal price</t>
  </si>
  <si>
    <t>Financial Express</t>
  </si>
  <si>
    <t>https://www.financialexpress.com/industry/high-coal-prices-a-dampener-for-gencos/2139548/</t>
  </si>
  <si>
    <t>Average price of imported thermal coal in FY2019</t>
  </si>
  <si>
    <t>2019 Price</t>
  </si>
  <si>
    <t xml:space="preserve">Average price of imported thermal coal in FY2019 </t>
  </si>
  <si>
    <t>INR/tonne</t>
  </si>
  <si>
    <t>Ministry of Coal</t>
  </si>
  <si>
    <t xml:space="preserve">Monthly Statistical Reports </t>
  </si>
  <si>
    <t>https://164.100.83.40/content/statistical-report</t>
  </si>
  <si>
    <t>April - October (2020) - archived reports for previous months not available</t>
  </si>
  <si>
    <t>2020 Price</t>
  </si>
  <si>
    <t>Avg price (USD/tonne)</t>
  </si>
  <si>
    <t>Coking</t>
  </si>
  <si>
    <t>Non-coking</t>
  </si>
  <si>
    <t>Avg price (INR/tonne)</t>
  </si>
  <si>
    <t>Import Volume (Lakh tonne)</t>
  </si>
  <si>
    <t xml:space="preserve">Source: </t>
  </si>
  <si>
    <t>Tables 7.3 (E to G)</t>
  </si>
  <si>
    <t>Sr. No.</t>
  </si>
  <si>
    <t>Firm/Country</t>
  </si>
  <si>
    <t>Date of entering into Contract</t>
  </si>
  <si>
    <t>Total Quantity to be procured as per Contract</t>
  </si>
  <si>
    <t>M/s. AREVA, France</t>
  </si>
  <si>
    <t>17.12.2008</t>
  </si>
  <si>
    <t>300 MT of Natural Uranium Ore Concentrate</t>
  </si>
  <si>
    <t>-</t>
  </si>
  <si>
    <t>M/s. PJSC TVEL Corporation, Russia</t>
  </si>
  <si>
    <t>11.02.2009</t>
  </si>
  <si>
    <t>2000 MT of Natural Uranium Oxide Pellets.</t>
  </si>
  <si>
    <t>Total Quantity received up to 19.12.2017 (MT)</t>
  </si>
  <si>
    <t xml:space="preserve">11.02.2009 </t>
  </si>
  <si>
    <t>58 MT of Enriched Uranium Oxide Pellets.</t>
  </si>
  <si>
    <t>03.03.2015</t>
  </si>
  <si>
    <t>42 MT of Enriched Uranium Oxide Pellets.</t>
  </si>
  <si>
    <t>M/s. Navoi Mining &amp; Metallurgical Combinat, Uzbekistan</t>
  </si>
  <si>
    <t>28.09.2013</t>
  </si>
  <si>
    <t>2000 MT of Natural Uranium Ore Concentrate.</t>
  </si>
  <si>
    <t>M/s. Cameco, Canada</t>
  </si>
  <si>
    <t>15.04.2015</t>
  </si>
  <si>
    <t>The Contract permits procurement of a minimum  of 2750 MT and maximum 5500 MT of Natural Uranium Ore Concentrate.</t>
  </si>
  <si>
    <t>M/s. JSC NAC KazatomPro, Kazakhstan</t>
  </si>
  <si>
    <t>12.11.2009</t>
  </si>
  <si>
    <t>2100 MT of Natural Uranium Ore Concentrate</t>
  </si>
  <si>
    <t>08.07.2015</t>
  </si>
  <si>
    <t>The Contract permits procurement of a minimum of 3750 MT and maximum 7000 MT of Natural Uranium Ore Concentrate.</t>
  </si>
  <si>
    <t>Contracted Import Quantities (upto 2017)</t>
  </si>
  <si>
    <t>Anticipated deliveries in 2017-18 (MT)</t>
  </si>
  <si>
    <t>Amount spent by the government on Uranium Imports (2014-'18)</t>
  </si>
  <si>
    <t>Agency source/Country</t>
  </si>
  <si>
    <t>Description</t>
  </si>
  <si>
    <t>Expenditure incurred during the year</t>
  </si>
  <si>
    <t>Expenditure incurred in Rs.(Crore)</t>
  </si>
  <si>
    <t>M/s. JSC TVEL, Russia</t>
  </si>
  <si>
    <t>Fuel Pellets</t>
  </si>
  <si>
    <t>2014-15</t>
  </si>
  <si>
    <t xml:space="preserve">2015-16 </t>
  </si>
  <si>
    <t>2016-17</t>
  </si>
  <si>
    <t>2017-18</t>
  </si>
  <si>
    <t>Uranium Ore Concentrate</t>
  </si>
  <si>
    <t>M/s. JAC NAC Kazatomprom, Kazakhstan</t>
  </si>
  <si>
    <t>Total qty. recd. (upto 2017)</t>
  </si>
  <si>
    <t>Payments upto 2017</t>
  </si>
  <si>
    <t>Calculated Price (INR Cr/MT)</t>
  </si>
  <si>
    <t>Uranium price</t>
  </si>
  <si>
    <t>Lok Sabha, Parliament of India</t>
  </si>
  <si>
    <t>Unstarred Question on Uranium Imports</t>
  </si>
  <si>
    <t>https://loksabha.nic.in/Members/QResult16.aspx?qref=59492</t>
  </si>
  <si>
    <t>Question no. 1546</t>
  </si>
  <si>
    <t>Financial Year</t>
  </si>
  <si>
    <t>Crude oil, selected petroleum products (petroleum, diesel, LPG)</t>
  </si>
  <si>
    <t>Ministry of Petroleum and Natural Gas</t>
  </si>
  <si>
    <t>Indian Petroleum and Nat Gas Statistics</t>
  </si>
  <si>
    <t>http://petroleum.nic.in/sites/default/files/arep2020.pdf</t>
  </si>
  <si>
    <t>LNG</t>
  </si>
  <si>
    <t>Petroleum Planning &amp; Analysis Cell</t>
  </si>
  <si>
    <t>Ready Reckoner: Oil Industry Information at a Glance</t>
  </si>
  <si>
    <t>https://www.ppac.gov.in/WriteReadData/Reports/202101120159244134186PPACRRNov2020WebVersion.pdf</t>
  </si>
  <si>
    <t>Table IV.4, page 80</t>
  </si>
  <si>
    <t>Table 3.10, page 26</t>
  </si>
  <si>
    <t>LNG Import Quantity (MMT)</t>
  </si>
  <si>
    <t>Value (Million USD)</t>
  </si>
  <si>
    <t>Price (USD/MT)</t>
  </si>
  <si>
    <t>Import Quantity and Value of LNG in India</t>
  </si>
  <si>
    <t>PPAC</t>
  </si>
  <si>
    <t>Petroleum Planning &amp; Analysis Cell (PPAC)</t>
  </si>
  <si>
    <t>Period : 1998-99 - 2019-20</t>
  </si>
  <si>
    <t>('Million US$)</t>
  </si>
  <si>
    <t>Import/Export of Crude oil and Petroleum Products</t>
  </si>
  <si>
    <t>IMPORT/EXPORT</t>
  </si>
  <si>
    <t>1998-99</t>
  </si>
  <si>
    <t>1999-2000</t>
  </si>
  <si>
    <t>2000-01</t>
  </si>
  <si>
    <t xml:space="preserve">2001-02 </t>
  </si>
  <si>
    <t>2002-03</t>
  </si>
  <si>
    <t>2003-04</t>
  </si>
  <si>
    <t>2004-05</t>
  </si>
  <si>
    <t>2005-06</t>
  </si>
  <si>
    <t xml:space="preserve">2006-07 </t>
  </si>
  <si>
    <t xml:space="preserve">2007-08 </t>
  </si>
  <si>
    <t xml:space="preserve">2008-09 </t>
  </si>
  <si>
    <t xml:space="preserve">2009-10 </t>
  </si>
  <si>
    <t xml:space="preserve">2010-11 </t>
  </si>
  <si>
    <t>2011-12</t>
  </si>
  <si>
    <t xml:space="preserve">2012-13 </t>
  </si>
  <si>
    <t xml:space="preserve">2013-14 </t>
  </si>
  <si>
    <t>2015-16</t>
  </si>
  <si>
    <t>2018-19</t>
  </si>
  <si>
    <t>2019-20</t>
  </si>
  <si>
    <t>IMPORT^</t>
  </si>
  <si>
    <t xml:space="preserve"> CRUDE OIL$</t>
  </si>
  <si>
    <t>PRODUCTS</t>
  </si>
  <si>
    <t>LPG</t>
  </si>
  <si>
    <t>MS</t>
  </si>
  <si>
    <t>Naphtha</t>
  </si>
  <si>
    <t>ATF</t>
  </si>
  <si>
    <t>SKO</t>
  </si>
  <si>
    <t>HSD</t>
  </si>
  <si>
    <t>LOBS/ Lube oil</t>
  </si>
  <si>
    <t>Fuel Oil</t>
  </si>
  <si>
    <t>Bitumen</t>
  </si>
  <si>
    <r>
      <t>Others</t>
    </r>
    <r>
      <rPr>
        <vertAlign val="superscript"/>
        <sz val="12"/>
        <rFont val="Times New Roman"/>
        <family val="1"/>
      </rPr>
      <t>&amp;</t>
    </r>
  </si>
  <si>
    <t>PRODUCT IMPORT*</t>
  </si>
  <si>
    <t>TOTAL IMPORTS</t>
  </si>
  <si>
    <t xml:space="preserve"> PRODUCT EXPORT @</t>
  </si>
  <si>
    <t>MS!</t>
  </si>
  <si>
    <t>Naphtha$</t>
  </si>
  <si>
    <t>ATF#</t>
  </si>
  <si>
    <t>LDO</t>
  </si>
  <si>
    <t>LOBS/ Lube Oil</t>
  </si>
  <si>
    <t>Others%</t>
  </si>
  <si>
    <t>TOTAL  PRODUCT EXPORT</t>
  </si>
  <si>
    <t>NET IMPORT</t>
  </si>
  <si>
    <t>NET PRODUCT EXPORT</t>
  </si>
  <si>
    <t>Source : Oil Companies &amp; DGCIS, (P) : Provisional</t>
  </si>
  <si>
    <t>Notes:</t>
  </si>
  <si>
    <t>RIL SEZ imports/exports included in country's import/export data</t>
  </si>
  <si>
    <t xml:space="preserve">^LNG import not included </t>
  </si>
  <si>
    <t>$Crude oil imports does not include value of crude oil quantity of 756 TMT imported at ISPRL, Mangalore during 2018-19.</t>
  </si>
  <si>
    <t>&amp; Others in import include Paraffin wax, Petroleum Jelly, Aviation Gas, MTBE, Reformate etc.</t>
  </si>
  <si>
    <t xml:space="preserve">@ Nepal sales by IOCL, Nepal and Bhutan sales by BPCL are considered in total exports with average Rupee-US$ exchange rate </t>
  </si>
  <si>
    <t>! RIL SEZ's MS export includes export of Alkylates</t>
  </si>
  <si>
    <t># ATF exports by RIL  does not include ATF sales to foreign going airlines</t>
  </si>
  <si>
    <t>% Others in export include Benzene, Hexane, MTO, Sulphur etc.</t>
  </si>
  <si>
    <t>('000 Metric Tonnes)</t>
  </si>
  <si>
    <t>2010-11</t>
  </si>
  <si>
    <t>2012-13</t>
  </si>
  <si>
    <t>2013-14</t>
  </si>
  <si>
    <t>PRODUCT</t>
  </si>
  <si>
    <t>TOTAL PRODUCT IMPORT</t>
  </si>
  <si>
    <t>TOTAL IMPORT</t>
  </si>
  <si>
    <r>
      <t>MS</t>
    </r>
    <r>
      <rPr>
        <vertAlign val="superscript"/>
        <sz val="12"/>
        <rFont val="Times New Roman"/>
        <family val="1"/>
      </rPr>
      <t>!</t>
    </r>
  </si>
  <si>
    <r>
      <t>ATF</t>
    </r>
    <r>
      <rPr>
        <vertAlign val="superscript"/>
        <sz val="12"/>
        <rFont val="Times New Roman"/>
        <family val="1"/>
      </rPr>
      <t>#</t>
    </r>
  </si>
  <si>
    <r>
      <t>Others</t>
    </r>
    <r>
      <rPr>
        <vertAlign val="superscript"/>
        <sz val="12"/>
        <rFont val="Times New Roman"/>
        <family val="1"/>
      </rPr>
      <t>%</t>
    </r>
  </si>
  <si>
    <t>TOTAL EXPORT</t>
  </si>
  <si>
    <t>Net Product Export</t>
  </si>
  <si>
    <t>Source: Oil Companies &amp; DGCIS  P= Provisional</t>
  </si>
  <si>
    <t>&amp; Others in import include Petcoke, Paraffin wax, Petroleum Jelly, Aviation Gas, MTBE, Reformate etc.</t>
  </si>
  <si>
    <t>% Others in export include Petcoke/CBFS, Benzene, Hexane, MTO, Sulphur etc.</t>
  </si>
  <si>
    <t>Jet Fuel and Heavy Fuel Oil</t>
  </si>
  <si>
    <t>Import/Export data tab</t>
  </si>
  <si>
    <t>https://www.ppac.gov.in/content/212_1_ImportExport.aspx</t>
  </si>
  <si>
    <t>Data for Crude and Products - Value in Dollars (Historical);
Data for Crude and Products - Quantity (Historical)</t>
  </si>
  <si>
    <t xml:space="preserve">2016-17 </t>
  </si>
  <si>
    <t>2018-2019</t>
  </si>
  <si>
    <t>crude</t>
  </si>
  <si>
    <t>petrol</t>
  </si>
  <si>
    <t>diesel</t>
  </si>
  <si>
    <t>kerosene</t>
  </si>
  <si>
    <t>ratio to US</t>
  </si>
  <si>
    <t>BTU per barrel crude oil</t>
  </si>
  <si>
    <t>BTU per gallon motor gasoline</t>
  </si>
  <si>
    <t>BTU per gallon diesel fuel</t>
  </si>
  <si>
    <t>gallons per barrel</t>
  </si>
  <si>
    <t>US value</t>
  </si>
  <si>
    <t>correct units</t>
  </si>
  <si>
    <t>BTU per gallon propane</t>
  </si>
  <si>
    <t>https://www.elgas.com.au/blog/1675-propane-conversion-values-pounds-gallons-btu-therms-ft-usa</t>
  </si>
  <si>
    <t>pounds per gallon propane</t>
  </si>
  <si>
    <t>pounds per metric ton</t>
  </si>
  <si>
    <t>Crude, petroleum gasoline, petroleum diesel, LPG</t>
  </si>
  <si>
    <t>Table IV.4</t>
  </si>
  <si>
    <t>Indian Petroleum and Natural Gas Statistics 2018-2019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</si>
</sst>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0.0%"/>
    <numFmt numFmtId="165" formatCode="#,##0.0"/>
    <numFmt numFmtId="166" formatCode="0.0"/>
    <numFmt numFmtId="167" formatCode="mmmm"/>
    <numFmt numFmtId="168" formatCode="#,##0.00000"/>
    <numFmt numFmtId="169" formatCode="[$-409]d\-mmm\-yy;@"/>
  </numFmts>
  <fonts count="3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sz val="10"/>
      <color indexed="8"/>
      <name val="Arial"/>
      <family val="2"/>
    </font>
    <font>
      <sz val="8"/>
      <name val="Arial"/>
      <family val="2"/>
    </font>
    <font>
      <b/>
      <sz val="12"/>
      <color indexed="30"/>
      <name val="Calibri"/>
      <family val="2"/>
    </font>
    <font>
      <sz val="9"/>
      <name val="Calibri"/>
      <family val="2"/>
    </font>
    <font>
      <u/>
      <sz val="10"/>
      <color theme="4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0"/>
      <name val="Arial"/>
      <family val="2"/>
    </font>
    <font>
      <b/>
      <sz val="9"/>
      <name val="Times New Roman"/>
      <family val="1"/>
    </font>
    <font>
      <sz val="11"/>
      <name val="Times New Roman"/>
      <family val="1"/>
    </font>
    <font>
      <sz val="9"/>
      <name val="Times New Roman"/>
      <family val="1"/>
    </font>
    <font>
      <sz val="10"/>
      <name val="Times New Roman"/>
      <family val="1"/>
    </font>
    <font>
      <b/>
      <u/>
      <sz val="16"/>
      <name val="Times New Roman"/>
      <family val="1"/>
    </font>
    <font>
      <b/>
      <sz val="16"/>
      <name val="Times New Roman"/>
      <family val="1"/>
    </font>
    <font>
      <sz val="16"/>
      <name val="Times New Roman"/>
      <family val="1"/>
    </font>
    <font>
      <b/>
      <sz val="14"/>
      <name val="Times New Roman"/>
      <family val="1"/>
    </font>
    <font>
      <b/>
      <sz val="11"/>
      <name val="Times New Roman"/>
      <family val="1"/>
    </font>
    <font>
      <b/>
      <sz val="12"/>
      <color theme="1"/>
      <name val="Times New Roman"/>
      <family val="1"/>
    </font>
    <font>
      <i/>
      <sz val="10"/>
      <name val="Times New Roman"/>
      <family val="1"/>
    </font>
    <font>
      <sz val="11"/>
      <color theme="1"/>
      <name val="Times New Roman"/>
      <family val="1"/>
    </font>
    <font>
      <sz val="12"/>
      <name val="Times New Roman"/>
      <family val="1"/>
    </font>
    <font>
      <vertAlign val="superscript"/>
      <sz val="12"/>
      <name val="Times New Roman"/>
      <family val="1"/>
    </font>
    <font>
      <sz val="12"/>
      <name val="Arial"/>
      <family val="2"/>
    </font>
    <font>
      <i/>
      <sz val="10"/>
      <color theme="1"/>
      <name val="Times New Roman"/>
      <family val="1"/>
    </font>
    <font>
      <b/>
      <sz val="10"/>
      <name val="Times New Roman"/>
      <family val="1"/>
    </font>
    <font>
      <b/>
      <i/>
      <sz val="10"/>
      <color theme="1"/>
      <name val="Times New Roman"/>
      <family val="1"/>
    </font>
    <font>
      <sz val="10"/>
      <color theme="1"/>
      <name val="Times New Roman"/>
      <family val="1"/>
    </font>
    <font>
      <sz val="14"/>
      <color theme="1"/>
      <name val="Times New Roman"/>
      <family val="1"/>
    </font>
    <font>
      <b/>
      <i/>
      <sz val="14"/>
      <name val="Times New Roman"/>
      <family val="1"/>
    </font>
    <font>
      <b/>
      <sz val="14"/>
      <color theme="1"/>
      <name val="Times New Roman"/>
      <family val="1"/>
    </font>
    <font>
      <b/>
      <sz val="12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</fills>
  <borders count="20"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Protection="0">
      <alignment wrapText="1"/>
    </xf>
    <xf numFmtId="0" fontId="6" fillId="0" borderId="0" applyNumberFormat="0" applyProtection="0">
      <alignment horizontal="left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2" fillId="0" borderId="4" applyNumberFormat="0" applyProtection="0">
      <alignment wrapText="1"/>
    </xf>
    <xf numFmtId="0" fontId="8" fillId="0" borderId="0" applyNumberFormat="0" applyFill="0" applyBorder="0" applyAlignment="0" applyProtection="0">
      <alignment vertical="top"/>
      <protection locked="0"/>
    </xf>
    <xf numFmtId="0" fontId="10" fillId="0" borderId="0"/>
    <xf numFmtId="0" fontId="10" fillId="0" borderId="0"/>
    <xf numFmtId="0" fontId="5" fillId="0" borderId="0"/>
    <xf numFmtId="0" fontId="25" fillId="0" borderId="0"/>
    <xf numFmtId="0" fontId="25" fillId="0" borderId="0"/>
  </cellStyleXfs>
  <cellXfs count="145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applyFont="1"/>
    <xf numFmtId="0" fontId="0" fillId="2" borderId="0" xfId="0" applyFill="1"/>
    <xf numFmtId="11" fontId="0" fillId="0" borderId="0" xfId="0" applyNumberFormat="1"/>
    <xf numFmtId="0" fontId="1" fillId="2" borderId="0" xfId="0" applyFont="1" applyFill="1"/>
    <xf numFmtId="0" fontId="0" fillId="0" borderId="0" xfId="0" applyFont="1" applyFill="1"/>
    <xf numFmtId="0" fontId="0" fillId="0" borderId="0" xfId="0" applyFont="1" applyAlignment="1">
      <alignment horizontal="right"/>
    </xf>
    <xf numFmtId="0" fontId="0" fillId="0" borderId="0" xfId="0" applyNumberFormat="1"/>
    <xf numFmtId="0" fontId="1" fillId="0" borderId="0" xfId="0" applyFont="1" applyAlignment="1">
      <alignment wrapText="1"/>
    </xf>
    <xf numFmtId="11" fontId="0" fillId="0" borderId="0" xfId="0" applyNumberFormat="1" applyFill="1"/>
    <xf numFmtId="0" fontId="2" fillId="0" borderId="0" xfId="1" applyFont="1"/>
    <xf numFmtId="0" fontId="3" fillId="0" borderId="1" xfId="2" applyFont="1" applyFill="1" applyBorder="1" applyAlignment="1">
      <alignment wrapText="1"/>
    </xf>
    <xf numFmtId="0" fontId="4" fillId="0" borderId="0" xfId="0" applyFont="1"/>
    <xf numFmtId="0" fontId="5" fillId="0" borderId="0" xfId="0" applyFont="1"/>
    <xf numFmtId="0" fontId="6" fillId="0" borderId="0" xfId="3" applyFont="1" applyFill="1" applyBorder="1" applyAlignment="1">
      <alignment horizontal="left"/>
    </xf>
    <xf numFmtId="0" fontId="0" fillId="0" borderId="0" xfId="0" applyAlignment="1" applyProtection="1">
      <alignment horizontal="left"/>
    </xf>
    <xf numFmtId="0" fontId="3" fillId="0" borderId="2" xfId="4" applyFont="1" applyFill="1" applyBorder="1" applyAlignment="1">
      <alignment wrapText="1"/>
    </xf>
    <xf numFmtId="0" fontId="0" fillId="0" borderId="3" xfId="5" applyFont="1" applyFill="1" applyBorder="1" applyAlignment="1">
      <alignment wrapText="1"/>
    </xf>
    <xf numFmtId="4" fontId="0" fillId="0" borderId="3" xfId="5" applyNumberFormat="1" applyFont="1" applyFill="1" applyAlignment="1">
      <alignment horizontal="right" wrapText="1"/>
    </xf>
    <xf numFmtId="164" fontId="0" fillId="0" borderId="3" xfId="5" applyNumberFormat="1" applyFont="1" applyFill="1" applyAlignment="1">
      <alignment horizontal="right" wrapText="1"/>
    </xf>
    <xf numFmtId="4" fontId="3" fillId="0" borderId="2" xfId="4" applyNumberFormat="1" applyFill="1" applyAlignment="1">
      <alignment horizontal="right" wrapText="1"/>
    </xf>
    <xf numFmtId="164" fontId="3" fillId="0" borderId="2" xfId="4" applyNumberFormat="1" applyFill="1" applyAlignment="1">
      <alignment horizontal="right" wrapText="1"/>
    </xf>
    <xf numFmtId="3" fontId="0" fillId="0" borderId="3" xfId="5" applyNumberFormat="1" applyFont="1" applyFill="1" applyAlignment="1">
      <alignment horizontal="right" wrapText="1"/>
    </xf>
    <xf numFmtId="165" fontId="0" fillId="0" borderId="3" xfId="5" applyNumberFormat="1" applyFont="1" applyFill="1" applyAlignment="1">
      <alignment horizontal="right" wrapText="1"/>
    </xf>
    <xf numFmtId="0" fontId="7" fillId="0" borderId="0" xfId="0" applyFont="1"/>
    <xf numFmtId="0" fontId="0" fillId="3" borderId="0" xfId="0" applyFill="1"/>
    <xf numFmtId="0" fontId="1" fillId="2" borderId="0" xfId="0" applyFont="1" applyFill="1" applyAlignment="1"/>
    <xf numFmtId="0" fontId="0" fillId="0" borderId="0" xfId="0" applyAlignment="1"/>
    <xf numFmtId="0" fontId="8" fillId="0" borderId="0" xfId="7" applyAlignment="1" applyProtection="1"/>
    <xf numFmtId="0" fontId="0" fillId="0" borderId="0" xfId="0" applyFill="1"/>
    <xf numFmtId="17" fontId="0" fillId="0" borderId="0" xfId="0" applyNumberFormat="1"/>
    <xf numFmtId="166" fontId="0" fillId="0" borderId="0" xfId="0" applyNumberFormat="1"/>
    <xf numFmtId="0" fontId="9" fillId="0" borderId="0" xfId="0" applyFont="1"/>
    <xf numFmtId="0" fontId="0" fillId="0" borderId="0" xfId="0" applyAlignment="1">
      <alignment wrapText="1"/>
    </xf>
    <xf numFmtId="0" fontId="1" fillId="4" borderId="0" xfId="0" applyFont="1" applyFill="1"/>
    <xf numFmtId="0" fontId="0" fillId="4" borderId="0" xfId="0" applyFill="1"/>
    <xf numFmtId="0" fontId="1" fillId="0" borderId="5" xfId="0" applyFont="1" applyBorder="1"/>
    <xf numFmtId="0" fontId="1" fillId="0" borderId="5" xfId="0" applyFont="1" applyBorder="1" applyAlignment="1">
      <alignment wrapText="1"/>
    </xf>
    <xf numFmtId="0" fontId="0" fillId="0" borderId="8" xfId="0" applyBorder="1"/>
    <xf numFmtId="0" fontId="0" fillId="0" borderId="10" xfId="0" applyBorder="1"/>
    <xf numFmtId="0" fontId="0" fillId="0" borderId="13" xfId="0" applyBorder="1"/>
    <xf numFmtId="0" fontId="0" fillId="0" borderId="16" xfId="0" applyBorder="1"/>
    <xf numFmtId="0" fontId="0" fillId="0" borderId="5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1" fillId="0" borderId="16" xfId="0" applyFont="1" applyBorder="1" applyAlignment="1">
      <alignment wrapText="1"/>
    </xf>
    <xf numFmtId="0" fontId="0" fillId="0" borderId="5" xfId="0" applyBorder="1" applyAlignment="1">
      <alignment wrapText="1"/>
    </xf>
    <xf numFmtId="0" fontId="0" fillId="0" borderId="19" xfId="0" applyBorder="1" applyAlignment="1">
      <alignment wrapText="1"/>
    </xf>
    <xf numFmtId="2" fontId="0" fillId="5" borderId="8" xfId="0" applyNumberFormat="1" applyFill="1" applyBorder="1"/>
    <xf numFmtId="1" fontId="0" fillId="0" borderId="0" xfId="0" applyNumberFormat="1"/>
    <xf numFmtId="0" fontId="11" fillId="0" borderId="0" xfId="8" applyFont="1"/>
    <xf numFmtId="0" fontId="12" fillId="0" borderId="0" xfId="0" applyFont="1"/>
    <xf numFmtId="0" fontId="13" fillId="0" borderId="0" xfId="8" applyFont="1"/>
    <xf numFmtId="0" fontId="14" fillId="0" borderId="0" xfId="0" applyFont="1" applyAlignment="1">
      <alignment horizontal="left"/>
    </xf>
    <xf numFmtId="0" fontId="15" fillId="0" borderId="0" xfId="9" applyFont="1"/>
    <xf numFmtId="0" fontId="12" fillId="0" borderId="0" xfId="0" applyFont="1" applyAlignment="1">
      <alignment horizontal="left"/>
    </xf>
    <xf numFmtId="0" fontId="16" fillId="0" borderId="0" xfId="8" applyFont="1" applyAlignment="1">
      <alignment vertical="center"/>
    </xf>
    <xf numFmtId="0" fontId="16" fillId="0" borderId="0" xfId="8" applyFont="1" applyAlignment="1">
      <alignment horizontal="left" vertical="center"/>
    </xf>
    <xf numFmtId="0" fontId="17" fillId="0" borderId="0" xfId="0" applyFont="1"/>
    <xf numFmtId="0" fontId="18" fillId="5" borderId="5" xfId="0" applyFont="1" applyFill="1" applyBorder="1" applyAlignment="1">
      <alignment horizontal="center" vertical="center" wrapText="1"/>
    </xf>
    <xf numFmtId="167" fontId="18" fillId="5" borderId="5" xfId="0" applyNumberFormat="1" applyFont="1" applyFill="1" applyBorder="1" applyAlignment="1">
      <alignment horizontal="center" vertical="center"/>
    </xf>
    <xf numFmtId="167" fontId="18" fillId="5" borderId="5" xfId="0" applyNumberFormat="1" applyFont="1" applyFill="1" applyBorder="1" applyAlignment="1">
      <alignment vertical="center"/>
    </xf>
    <xf numFmtId="167" fontId="19" fillId="0" borderId="0" xfId="0" applyNumberFormat="1" applyFont="1" applyAlignment="1">
      <alignment vertical="center"/>
    </xf>
    <xf numFmtId="1" fontId="20" fillId="7" borderId="5" xfId="10" applyNumberFormat="1" applyFont="1" applyFill="1" applyBorder="1" applyAlignment="1">
      <alignment horizontal="left"/>
    </xf>
    <xf numFmtId="0" fontId="14" fillId="0" borderId="5" xfId="0" applyFont="1" applyBorder="1"/>
    <xf numFmtId="0" fontId="21" fillId="0" borderId="5" xfId="0" quotePrefix="1" applyFont="1" applyBorder="1" applyAlignment="1">
      <alignment horizontal="right" vertical="top" wrapText="1"/>
    </xf>
    <xf numFmtId="0" fontId="13" fillId="0" borderId="5" xfId="0" applyFont="1" applyBorder="1"/>
    <xf numFmtId="0" fontId="12" fillId="0" borderId="5" xfId="0" applyFont="1" applyBorder="1"/>
    <xf numFmtId="0" fontId="13" fillId="0" borderId="0" xfId="0" applyFont="1"/>
    <xf numFmtId="1" fontId="20" fillId="7" borderId="5" xfId="10" applyNumberFormat="1" applyFont="1" applyFill="1" applyBorder="1" applyAlignment="1">
      <alignment horizontal="center"/>
    </xf>
    <xf numFmtId="3" fontId="19" fillId="0" borderId="5" xfId="0" applyNumberFormat="1" applyFont="1" applyBorder="1"/>
    <xf numFmtId="1" fontId="19" fillId="7" borderId="5" xfId="10" applyNumberFormat="1" applyFont="1" applyFill="1" applyBorder="1" applyAlignment="1">
      <alignment horizontal="right"/>
    </xf>
    <xf numFmtId="1" fontId="19" fillId="0" borderId="5" xfId="0" applyNumberFormat="1" applyFont="1" applyBorder="1"/>
    <xf numFmtId="0" fontId="11" fillId="0" borderId="0" xfId="0" applyFont="1"/>
    <xf numFmtId="0" fontId="19" fillId="0" borderId="5" xfId="0" applyFont="1" applyBorder="1"/>
    <xf numFmtId="1" fontId="12" fillId="0" borderId="5" xfId="0" applyNumberFormat="1" applyFont="1" applyBorder="1"/>
    <xf numFmtId="1" fontId="22" fillId="7" borderId="5" xfId="10" applyNumberFormat="1" applyFont="1" applyFill="1" applyBorder="1" applyAlignment="1">
      <alignment horizontal="right"/>
    </xf>
    <xf numFmtId="3" fontId="12" fillId="0" borderId="5" xfId="0" applyNumberFormat="1" applyFont="1" applyBorder="1"/>
    <xf numFmtId="1" fontId="12" fillId="7" borderId="5" xfId="10" applyNumberFormat="1" applyFont="1" applyFill="1" applyBorder="1" applyAlignment="1">
      <alignment horizontal="right"/>
    </xf>
    <xf numFmtId="3" fontId="22" fillId="7" borderId="5" xfId="10" applyNumberFormat="1" applyFont="1" applyFill="1" applyBorder="1" applyAlignment="1">
      <alignment horizontal="right"/>
    </xf>
    <xf numFmtId="0" fontId="23" fillId="0" borderId="5" xfId="0" applyFont="1" applyBorder="1" applyAlignment="1">
      <alignment horizontal="right"/>
    </xf>
    <xf numFmtId="0" fontId="20" fillId="4" borderId="5" xfId="0" applyFont="1" applyFill="1" applyBorder="1" applyAlignment="1">
      <alignment horizontal="center"/>
    </xf>
    <xf numFmtId="3" fontId="19" fillId="0" borderId="5" xfId="0" applyNumberFormat="1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168" fontId="12" fillId="0" borderId="5" xfId="0" applyNumberFormat="1" applyFont="1" applyBorder="1"/>
    <xf numFmtId="1" fontId="20" fillId="7" borderId="5" xfId="11" applyNumberFormat="1" applyFont="1" applyFill="1" applyBorder="1" applyAlignment="1">
      <alignment horizontal="left"/>
    </xf>
    <xf numFmtId="1" fontId="22" fillId="7" borderId="5" xfId="11" applyNumberFormat="1" applyFont="1" applyFill="1" applyBorder="1" applyAlignment="1">
      <alignment horizontal="right"/>
    </xf>
    <xf numFmtId="3" fontId="22" fillId="7" borderId="5" xfId="11" applyNumberFormat="1" applyFont="1" applyFill="1" applyBorder="1" applyAlignment="1">
      <alignment horizontal="right"/>
    </xf>
    <xf numFmtId="165" fontId="12" fillId="0" borderId="5" xfId="0" applyNumberFormat="1" applyFont="1" applyBorder="1"/>
    <xf numFmtId="0" fontId="20" fillId="4" borderId="5" xfId="11" applyFont="1" applyFill="1" applyBorder="1" applyAlignment="1">
      <alignment horizontal="right"/>
    </xf>
    <xf numFmtId="0" fontId="27" fillId="0" borderId="7" xfId="0" applyFont="1" applyBorder="1" applyAlignment="1">
      <alignment wrapText="1"/>
    </xf>
    <xf numFmtId="0" fontId="28" fillId="0" borderId="0" xfId="0" applyFont="1" applyAlignment="1">
      <alignment horizontal="left" vertical="center" wrapText="1"/>
    </xf>
    <xf numFmtId="0" fontId="26" fillId="0" borderId="0" xfId="0" applyFont="1" applyAlignment="1">
      <alignment horizontal="left" vertical="center" wrapText="1"/>
    </xf>
    <xf numFmtId="1" fontId="26" fillId="0" borderId="0" xfId="11" applyNumberFormat="1" applyFont="1" applyAlignment="1">
      <alignment horizontal="left" vertical="center" wrapText="1"/>
    </xf>
    <xf numFmtId="0" fontId="26" fillId="0" borderId="0" xfId="11" applyFont="1" applyAlignment="1">
      <alignment horizontal="left" vertical="center" wrapText="1"/>
    </xf>
    <xf numFmtId="0" fontId="21" fillId="0" borderId="0" xfId="0" applyFont="1" applyAlignment="1">
      <alignment vertical="center" wrapText="1"/>
    </xf>
    <xf numFmtId="0" fontId="26" fillId="0" borderId="0" xfId="0" quotePrefix="1" applyFont="1" applyAlignment="1">
      <alignment horizontal="left"/>
    </xf>
    <xf numFmtId="0" fontId="21" fillId="0" borderId="0" xfId="0" applyFont="1"/>
    <xf numFmtId="0" fontId="22" fillId="0" borderId="0" xfId="0" applyFont="1"/>
    <xf numFmtId="0" fontId="22" fillId="0" borderId="0" xfId="11" applyFont="1"/>
    <xf numFmtId="0" fontId="29" fillId="0" borderId="0" xfId="11" applyFont="1"/>
    <xf numFmtId="0" fontId="11" fillId="0" borderId="0" xfId="8" applyFont="1" applyAlignment="1">
      <alignment horizontal="center"/>
    </xf>
    <xf numFmtId="0" fontId="27" fillId="0" borderId="0" xfId="8" applyFont="1" applyAlignment="1">
      <alignment horizontal="center"/>
    </xf>
    <xf numFmtId="169" fontId="30" fillId="0" borderId="0" xfId="0" applyNumberFormat="1" applyFont="1"/>
    <xf numFmtId="0" fontId="30" fillId="0" borderId="0" xfId="0" applyFont="1"/>
    <xf numFmtId="0" fontId="18" fillId="5" borderId="5" xfId="0" applyFont="1" applyFill="1" applyBorder="1" applyAlignment="1">
      <alignment horizontal="center" vertical="center"/>
    </xf>
    <xf numFmtId="167" fontId="32" fillId="5" borderId="5" xfId="0" applyNumberFormat="1" applyFont="1" applyFill="1" applyBorder="1" applyAlignment="1">
      <alignment horizontal="center" vertical="center"/>
    </xf>
    <xf numFmtId="167" fontId="32" fillId="5" borderId="5" xfId="0" applyNumberFormat="1" applyFont="1" applyFill="1" applyBorder="1" applyAlignment="1">
      <alignment vertical="center"/>
    </xf>
    <xf numFmtId="1" fontId="27" fillId="7" borderId="5" xfId="10" applyNumberFormat="1" applyFont="1" applyFill="1" applyBorder="1" applyAlignment="1">
      <alignment horizontal="center"/>
    </xf>
    <xf numFmtId="0" fontId="33" fillId="0" borderId="5" xfId="0" applyFont="1" applyBorder="1" applyAlignment="1">
      <alignment horizontal="center"/>
    </xf>
    <xf numFmtId="1" fontId="13" fillId="0" borderId="5" xfId="0" applyNumberFormat="1" applyFont="1" applyBorder="1"/>
    <xf numFmtId="0" fontId="23" fillId="0" borderId="5" xfId="0" applyFont="1" applyBorder="1"/>
    <xf numFmtId="0" fontId="33" fillId="0" borderId="5" xfId="0" applyFont="1" applyBorder="1"/>
    <xf numFmtId="1" fontId="23" fillId="7" borderId="5" xfId="0" applyNumberFormat="1" applyFont="1" applyFill="1" applyBorder="1" applyAlignment="1">
      <alignment horizontal="right"/>
    </xf>
    <xf numFmtId="1" fontId="12" fillId="8" borderId="5" xfId="0" applyNumberFormat="1" applyFont="1" applyFill="1" applyBorder="1" applyAlignment="1">
      <alignment horizontal="right"/>
    </xf>
    <xf numFmtId="3" fontId="23" fillId="7" borderId="5" xfId="0" applyNumberFormat="1" applyFont="1" applyFill="1" applyBorder="1" applyAlignment="1">
      <alignment horizontal="right"/>
    </xf>
    <xf numFmtId="3" fontId="23" fillId="7" borderId="5" xfId="10" applyNumberFormat="1" applyFont="1" applyFill="1" applyBorder="1" applyAlignment="1">
      <alignment horizontal="right"/>
    </xf>
    <xf numFmtId="1" fontId="23" fillId="7" borderId="5" xfId="10" applyNumberFormat="1" applyFont="1" applyFill="1" applyBorder="1" applyAlignment="1">
      <alignment horizontal="right"/>
    </xf>
    <xf numFmtId="166" fontId="12" fillId="8" borderId="5" xfId="0" applyNumberFormat="1" applyFont="1" applyFill="1" applyBorder="1" applyAlignment="1">
      <alignment horizontal="right"/>
    </xf>
    <xf numFmtId="0" fontId="26" fillId="0" borderId="0" xfId="0" applyFont="1" applyAlignment="1">
      <alignment vertical="center" wrapText="1"/>
    </xf>
    <xf numFmtId="0" fontId="26" fillId="0" borderId="0" xfId="11" applyFont="1" applyAlignment="1">
      <alignment vertical="center" wrapText="1"/>
    </xf>
    <xf numFmtId="0" fontId="27" fillId="0" borderId="0" xfId="0" applyFont="1" applyAlignment="1">
      <alignment horizontal="left" wrapText="1"/>
    </xf>
    <xf numFmtId="0" fontId="28" fillId="0" borderId="0" xfId="12" applyFont="1" applyAlignment="1">
      <alignment horizontal="left" vertical="center" wrapText="1"/>
    </xf>
    <xf numFmtId="0" fontId="26" fillId="0" borderId="0" xfId="12" quotePrefix="1" applyFont="1" applyAlignment="1">
      <alignment horizontal="left"/>
    </xf>
    <xf numFmtId="3" fontId="0" fillId="0" borderId="0" xfId="0" applyNumberFormat="1"/>
    <xf numFmtId="0" fontId="2" fillId="0" borderId="4" xfId="6" applyFont="1" applyFill="1" applyBorder="1" applyAlignment="1">
      <alignment wrapText="1"/>
    </xf>
    <xf numFmtId="0" fontId="18" fillId="6" borderId="14" xfId="9" applyFont="1" applyFill="1" applyBorder="1" applyAlignment="1">
      <alignment horizontal="center" vertical="center"/>
    </xf>
    <xf numFmtId="0" fontId="18" fillId="6" borderId="15" xfId="9" applyFont="1" applyFill="1" applyBorder="1" applyAlignment="1">
      <alignment horizontal="center" vertical="center"/>
    </xf>
    <xf numFmtId="0" fontId="18" fillId="6" borderId="16" xfId="9" applyFont="1" applyFill="1" applyBorder="1" applyAlignment="1">
      <alignment horizontal="center" vertical="center"/>
    </xf>
    <xf numFmtId="0" fontId="26" fillId="0" borderId="6" xfId="11" applyFont="1" applyBorder="1" applyAlignment="1">
      <alignment horizontal="center" vertical="center" wrapText="1"/>
    </xf>
    <xf numFmtId="0" fontId="26" fillId="0" borderId="7" xfId="11" applyFont="1" applyBorder="1" applyAlignment="1">
      <alignment horizontal="center" vertical="center" wrapText="1"/>
    </xf>
    <xf numFmtId="0" fontId="16" fillId="0" borderId="0" xfId="8" quotePrefix="1" applyFont="1" applyAlignment="1">
      <alignment horizontal="left"/>
    </xf>
    <xf numFmtId="0" fontId="16" fillId="0" borderId="0" xfId="8" applyFont="1" applyAlignment="1">
      <alignment horizontal="left"/>
    </xf>
    <xf numFmtId="0" fontId="18" fillId="0" borderId="9" xfId="8" applyFont="1" applyBorder="1" applyAlignment="1">
      <alignment horizontal="right"/>
    </xf>
    <xf numFmtId="0" fontId="18" fillId="0" borderId="0" xfId="8" applyFont="1" applyAlignment="1">
      <alignment horizontal="right"/>
    </xf>
    <xf numFmtId="0" fontId="18" fillId="6" borderId="9" xfId="9" applyFont="1" applyFill="1" applyBorder="1" applyAlignment="1">
      <alignment horizontal="center" vertical="center"/>
    </xf>
    <xf numFmtId="0" fontId="18" fillId="6" borderId="0" xfId="9" applyFont="1" applyFill="1" applyAlignment="1">
      <alignment horizontal="center" vertical="center"/>
    </xf>
    <xf numFmtId="0" fontId="26" fillId="0" borderId="6" xfId="11" applyFont="1" applyBorder="1" applyAlignment="1">
      <alignment horizontal="left" vertical="center" wrapText="1"/>
    </xf>
    <xf numFmtId="0" fontId="26" fillId="0" borderId="7" xfId="11" applyFont="1" applyBorder="1" applyAlignment="1">
      <alignment horizontal="left" vertical="center" wrapText="1"/>
    </xf>
    <xf numFmtId="0" fontId="18" fillId="0" borderId="0" xfId="8" quotePrefix="1" applyFont="1" applyAlignment="1">
      <alignment horizontal="left" vertical="center"/>
    </xf>
    <xf numFmtId="0" fontId="31" fillId="0" borderId="11" xfId="8" applyFont="1" applyBorder="1" applyAlignment="1">
      <alignment horizontal="right"/>
    </xf>
    <xf numFmtId="0" fontId="31" fillId="0" borderId="12" xfId="8" applyFont="1" applyBorder="1" applyAlignment="1">
      <alignment horizontal="right"/>
    </xf>
  </cellXfs>
  <cellStyles count="13">
    <cellStyle name="Body: normal cell" xfId="5"/>
    <cellStyle name="Font: Calibri, 9pt regular" xfId="1"/>
    <cellStyle name="Footnotes: top row" xfId="6"/>
    <cellStyle name="Header: bottom row" xfId="2"/>
    <cellStyle name="Hyperlink" xfId="7" builtinId="8"/>
    <cellStyle name="Normal" xfId="0" builtinId="0"/>
    <cellStyle name="Normal 2 2 3 5" xfId="10"/>
    <cellStyle name="Normal 259" xfId="11"/>
    <cellStyle name="Normal 259 4" xfId="12"/>
    <cellStyle name="Normal 4" xfId="8"/>
    <cellStyle name="Normal 4 2" xfId="9"/>
    <cellStyle name="Parent row" xfId="4"/>
    <cellStyle name="Table title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42863</xdr:rowOff>
    </xdr:from>
    <xdr:to>
      <xdr:col>18</xdr:col>
      <xdr:colOff>636570</xdr:colOff>
      <xdr:row>21</xdr:row>
      <xdr:rowOff>90007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2863"/>
          <a:ext cx="12838095" cy="38476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533400</xdr:colOff>
      <xdr:row>0</xdr:row>
      <xdr:rowOff>121875</xdr:rowOff>
    </xdr:from>
    <xdr:to>
      <xdr:col>15</xdr:col>
      <xdr:colOff>277238</xdr:colOff>
      <xdr:row>11</xdr:row>
      <xdr:rowOff>95609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5E04230-7276-4AE3-B669-162E488990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81575" y="121875"/>
          <a:ext cx="5839838" cy="206923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114300</xdr:colOff>
      <xdr:row>3</xdr:row>
      <xdr:rowOff>28575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933E88B-8312-4606-9824-1BE82C4BCD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723900" cy="600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54</xdr:row>
      <xdr:rowOff>0</xdr:rowOff>
    </xdr:from>
    <xdr:to>
      <xdr:col>0</xdr:col>
      <xdr:colOff>666750</xdr:colOff>
      <xdr:row>57</xdr:row>
      <xdr:rowOff>66675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DC60E5A8-BF92-4478-8E26-DBF00931B7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6675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eghan/Documents/eps-texas/InputData/fuels/BFPaT/BAU%20Fuel%20Prices%20and%20Taxe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eganM/Documents/eps-india/InputData/fuels/BFPaT/BAU%20Fuel%20Prices%20and%20Tax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Residential Sector"/>
      <sheetName val="Commercial Sector"/>
      <sheetName val="Industrial Sector"/>
      <sheetName val="Transportation Sector"/>
      <sheetName val="Electric Power Sector"/>
      <sheetName val="AEO Table 2"/>
      <sheetName val="AEO Table 3"/>
      <sheetName val="TX Natural Gas Prices"/>
      <sheetName val="TX Propane Prices"/>
      <sheetName val="TX Electricity Prices"/>
      <sheetName val="TX Petroleum Gasoline Prices"/>
      <sheetName val="TX Petroleum Diesel Prices"/>
      <sheetName val="TX Coal Prices"/>
      <sheetName val="TX_Multipliers"/>
      <sheetName val="AEO Table 12"/>
      <sheetName val="Coal Adjustment"/>
      <sheetName val="Hard Coal and Lig Multipliers"/>
      <sheetName val="Hydrogen"/>
      <sheetName val="Other Fuels"/>
      <sheetName val="AEO Table 58"/>
      <sheetName val="Tax Percentages"/>
      <sheetName val="Pretax &gt;"/>
      <sheetName val="BFPaT-pretax-electricity"/>
      <sheetName val="BFPaT-pretax-coal"/>
      <sheetName val="BFPaT-pretax-natgas"/>
      <sheetName val="BFPaT-pretax-nuclear"/>
      <sheetName val="BFPaT-pretax-hydro"/>
      <sheetName val="BFPaT-pretax-wind"/>
      <sheetName val="BFPaT-pretax-solar"/>
      <sheetName val="BFPaT-pretax-biomass"/>
      <sheetName val="BFPaT-pretax-petgas"/>
      <sheetName val="BFPaT-pretax-petdies"/>
      <sheetName val="BFPaT-pretax-biogas"/>
      <sheetName val="BFPaT-pretax-biodies"/>
      <sheetName val="BFPaT-pretax-jetkerosene"/>
      <sheetName val="BFPaT-pretax-heat"/>
      <sheetName val="BFPaT-pretax-lignite"/>
      <sheetName val="BFPaT-pretax-geothermal"/>
      <sheetName val="BFPaT-pretax-crude"/>
      <sheetName val="BFPaT-pretax-heavyfueloil"/>
      <sheetName val="BFPaT-pretax-lpgpropbut"/>
      <sheetName val="BFPaT-pretax-msw"/>
      <sheetName val="BFPaT-pretax-hydrogen"/>
      <sheetName val="Fuel Tax &gt;"/>
      <sheetName val="BFPaT-fueltax-electricity"/>
      <sheetName val="BFPaT-fueltax-coal"/>
      <sheetName val="BFPaT-fueltax-natgas"/>
      <sheetName val="BFPaT-fueltax-nuclear"/>
      <sheetName val="BFPaT-fueltax-hydro"/>
      <sheetName val="BFPaT-fueltax-wind"/>
      <sheetName val="BFPaT-fueltax-solar"/>
      <sheetName val="BFPaT-fueltax-biomass"/>
      <sheetName val="BFPaT-fueltax-petgas"/>
      <sheetName val="BFPaT-fueltax-petdies"/>
      <sheetName val="BFPaT-fueltax-biogas"/>
      <sheetName val="BFPaT-fueltax-biodies"/>
      <sheetName val="BFPaT-fueltax-jetkerosene"/>
      <sheetName val="BFPaT-fueltax-heat"/>
      <sheetName val="BFPaT-fueltax-lignite"/>
      <sheetName val="BFPaT-fueltax-geothermal"/>
      <sheetName val="BFPaT-fueltax-crude"/>
      <sheetName val="BFPaT-fueltax-heavyfueloil"/>
      <sheetName val="BFPaT-fueltax-lpgpropbut"/>
      <sheetName val="BFPaT-fueltax-msw"/>
      <sheetName val="BFPaT-fueltax-hydroge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15">
          <cell r="N15">
            <v>1.5381124263436692</v>
          </cell>
        </row>
      </sheetData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Tax Data&gt;"/>
      <sheetName val="Petroleum &amp; Diesel Prices"/>
      <sheetName val="Tax Rates"/>
      <sheetName val="Electricity Tax Rates"/>
      <sheetName val="Electricity Tariffs and Consump"/>
      <sheetName val="Petroleum Products Consumption"/>
      <sheetName val="NG Sales"/>
      <sheetName val="Crude Oil Production"/>
      <sheetName val="Coal &amp; Lignite"/>
      <sheetName val="Fuel Oil &amp; LPG"/>
      <sheetName val="Start Year Taxes"/>
      <sheetName val="Tax_Share of Price"/>
      <sheetName val="Total Fuel Cost&gt;"/>
      <sheetName val="Conversion Factors"/>
      <sheetName val="AEO Table 73"/>
      <sheetName val="Electricity"/>
      <sheetName val="Coal and Lignite"/>
      <sheetName val="Consumption of Coal&amp;Lignite"/>
      <sheetName val="NE Population"/>
      <sheetName val="Natural Gas"/>
      <sheetName val="LPG"/>
      <sheetName val="Nuclear Fuel"/>
      <sheetName val="Biomass"/>
      <sheetName val="Petro Gasoline &amp; Diesel"/>
      <sheetName val="Bio gasoline"/>
      <sheetName val="Kerosene"/>
      <sheetName val="Jet Fuel"/>
      <sheetName val="Crude Oil"/>
      <sheetName val="Heavy Fuel Oil"/>
      <sheetName val="Municipal Solid Waste"/>
      <sheetName val="Start Year Prices"/>
      <sheetName val="AEO Table 3"/>
      <sheetName val="AEO Table 12"/>
      <sheetName val="Total Fuel Prices"/>
      <sheetName val="Pretax &gt;"/>
      <sheetName val="BFPaT-pretax-electricity"/>
      <sheetName val="BFPaT-pretax-coal"/>
      <sheetName val="BFPaT-pretax-natgas"/>
      <sheetName val="BFPaT-pretax-nuclear"/>
      <sheetName val="BFPaT-pretax-hydro"/>
      <sheetName val="BFPaT-pretax-wind"/>
      <sheetName val="BFPaT-pretax-solar"/>
      <sheetName val="BFPaT-pretax-biomass"/>
      <sheetName val="BFPaT-pretax-petgas"/>
      <sheetName val="BFPaT-pretax-petdies"/>
      <sheetName val="BFPaT-pretax-biogas"/>
      <sheetName val="BFPaT-pretax-biodies"/>
      <sheetName val="BFPaT-pretax-jetkerosene"/>
      <sheetName val="BFPaT-pretax-heat"/>
      <sheetName val="BFPaT-pretax-lignite"/>
      <sheetName val="BFPaT-pretax-geothermal"/>
      <sheetName val="BFPaT-pretax-crude"/>
      <sheetName val="BFPaT-pretax-heavyfueloil"/>
      <sheetName val="BFPaT-pretax-lpgpropbut"/>
      <sheetName val="BFPaT-pretax-msw"/>
      <sheetName val="BFPaT-pretax-hydrogen"/>
      <sheetName val="Fuel Tax &gt;"/>
      <sheetName val="BFPaT-fueltax-electricity"/>
      <sheetName val="BFPaT-fueltax-coal"/>
      <sheetName val="BFPaT-fueltax-natgas"/>
      <sheetName val="BFPaT-fueltax-nuclear"/>
      <sheetName val="BFPaT-fueltax-hydro"/>
      <sheetName val="BFPaT-fueltax-wind"/>
      <sheetName val="BFPaT-fueltax-solar"/>
      <sheetName val="BFPaT-fueltax-biomass"/>
      <sheetName val="BFPaT-fueltax-petgas"/>
      <sheetName val="BFPaT-fueltax-petdies"/>
      <sheetName val="BFPaT-fueltax-biogas"/>
      <sheetName val="BFPaT-fueltax-biodies"/>
      <sheetName val="BFPaT-fueltax-jetkerosene"/>
      <sheetName val="BFPaT-fueltax-heat"/>
      <sheetName val="BFPaT-fueltax-lignite"/>
      <sheetName val="BFPaT-fueltax-geothermal"/>
      <sheetName val="BFPaT-fueltax-crude"/>
      <sheetName val="BFPaT-fueltax-heavyfueloil"/>
      <sheetName val="BFPaT-fueltax-lpgpropbut"/>
      <sheetName val="BFPaT-fueltax-msw"/>
      <sheetName val="BFPaT-fueltax-hydroge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">
          <cell r="A2" t="str">
            <v>electricity</v>
          </cell>
          <cell r="B2">
            <v>5.5335908619313187E-2</v>
          </cell>
          <cell r="C2">
            <v>5.5335908619313187E-2</v>
          </cell>
          <cell r="D2">
            <v>5.5335908619313187E-2</v>
          </cell>
          <cell r="E2">
            <v>5.5335908619313187E-2</v>
          </cell>
          <cell r="F2">
            <v>5.5335908619313187E-2</v>
          </cell>
          <cell r="G2">
            <v>5.5335908619313187E-2</v>
          </cell>
          <cell r="H2">
            <v>5.5335908619313187E-2</v>
          </cell>
          <cell r="I2">
            <v>5.5335908619313187E-2</v>
          </cell>
          <cell r="J2">
            <v>5.5335908619313187E-2</v>
          </cell>
          <cell r="K2">
            <v>5.5335908619313187E-2</v>
          </cell>
          <cell r="L2">
            <v>5.5335908619313187E-2</v>
          </cell>
          <cell r="M2">
            <v>5.5335908619313187E-2</v>
          </cell>
          <cell r="N2">
            <v>5.5335908619313187E-2</v>
          </cell>
          <cell r="O2">
            <v>5.5335908619313187E-2</v>
          </cell>
          <cell r="P2">
            <v>5.5335908619313187E-2</v>
          </cell>
          <cell r="Q2">
            <v>5.5335908619313187E-2</v>
          </cell>
          <cell r="R2">
            <v>5.5335908619313187E-2</v>
          </cell>
          <cell r="S2">
            <v>5.5335908619313187E-2</v>
          </cell>
          <cell r="T2">
            <v>5.5335908619313187E-2</v>
          </cell>
          <cell r="U2">
            <v>5.5335908619313187E-2</v>
          </cell>
          <cell r="V2">
            <v>5.5335908619313187E-2</v>
          </cell>
          <cell r="W2">
            <v>5.5335908619313187E-2</v>
          </cell>
          <cell r="X2">
            <v>5.5335908619313187E-2</v>
          </cell>
          <cell r="Y2">
            <v>5.5335908619313187E-2</v>
          </cell>
          <cell r="Z2">
            <v>5.5335908619313187E-2</v>
          </cell>
          <cell r="AA2">
            <v>5.5335908619313187E-2</v>
          </cell>
          <cell r="AB2">
            <v>5.5335908619313187E-2</v>
          </cell>
          <cell r="AC2">
            <v>5.5335908619313187E-2</v>
          </cell>
          <cell r="AD2">
            <v>5.5335908619313187E-2</v>
          </cell>
          <cell r="AE2">
            <v>5.5335908619313187E-2</v>
          </cell>
          <cell r="AF2">
            <v>5.5335908619313187E-2</v>
          </cell>
          <cell r="AG2">
            <v>5.5335908619313187E-2</v>
          </cell>
          <cell r="AH2">
            <v>5.5335908619313187E-2</v>
          </cell>
          <cell r="AI2">
            <v>5.5335908619313187E-2</v>
          </cell>
        </row>
        <row r="3">
          <cell r="A3" t="str">
            <v>Coal</v>
          </cell>
          <cell r="B3">
            <v>0.23271342827476171</v>
          </cell>
          <cell r="C3">
            <v>0.23271342827476171</v>
          </cell>
          <cell r="D3">
            <v>0.23271342827476171</v>
          </cell>
          <cell r="E3">
            <v>0.23271342827476171</v>
          </cell>
          <cell r="F3">
            <v>0.23271342827476171</v>
          </cell>
          <cell r="G3">
            <v>0.23271342827476171</v>
          </cell>
          <cell r="H3">
            <v>0.23271342827476171</v>
          </cell>
          <cell r="I3">
            <v>0.23271342827476171</v>
          </cell>
          <cell r="J3">
            <v>0.23271342827476171</v>
          </cell>
          <cell r="K3">
            <v>0.23271342827476171</v>
          </cell>
          <cell r="L3">
            <v>0.23271342827476171</v>
          </cell>
          <cell r="M3">
            <v>0.23271342827476171</v>
          </cell>
          <cell r="N3">
            <v>0.23271342827476171</v>
          </cell>
          <cell r="O3">
            <v>0.23271342827476171</v>
          </cell>
          <cell r="P3">
            <v>0.23271342827476171</v>
          </cell>
          <cell r="Q3">
            <v>0.23271342827476171</v>
          </cell>
          <cell r="R3">
            <v>0.23271342827476171</v>
          </cell>
          <cell r="S3">
            <v>0.23271342827476171</v>
          </cell>
          <cell r="T3">
            <v>0.23271342827476171</v>
          </cell>
          <cell r="U3">
            <v>0.23271342827476171</v>
          </cell>
          <cell r="V3">
            <v>0.23271342827476171</v>
          </cell>
          <cell r="W3">
            <v>0.23271342827476171</v>
          </cell>
          <cell r="X3">
            <v>0.23271342827476171</v>
          </cell>
          <cell r="Y3">
            <v>0.23271342827476171</v>
          </cell>
          <cell r="Z3">
            <v>0.23271342827476171</v>
          </cell>
          <cell r="AA3">
            <v>0.23271342827476171</v>
          </cell>
          <cell r="AB3">
            <v>0.23271342827476171</v>
          </cell>
          <cell r="AC3">
            <v>0.23271342827476171</v>
          </cell>
          <cell r="AD3">
            <v>0.23271342827476171</v>
          </cell>
          <cell r="AE3">
            <v>0.23271342827476171</v>
          </cell>
          <cell r="AF3">
            <v>0.23271342827476171</v>
          </cell>
          <cell r="AG3">
            <v>0.23271342827476171</v>
          </cell>
          <cell r="AH3">
            <v>0.23271342827476171</v>
          </cell>
          <cell r="AI3">
            <v>0.23271342827476171</v>
          </cell>
        </row>
        <row r="4">
          <cell r="A4" t="str">
            <v>natural gas</v>
          </cell>
          <cell r="B4">
            <v>0.1206258820183351</v>
          </cell>
          <cell r="C4">
            <v>0.1206258820183351</v>
          </cell>
          <cell r="D4">
            <v>0.1206258820183351</v>
          </cell>
          <cell r="E4">
            <v>0.1206258820183351</v>
          </cell>
          <cell r="F4">
            <v>0.1206258820183351</v>
          </cell>
          <cell r="G4">
            <v>0.1206258820183351</v>
          </cell>
          <cell r="H4">
            <v>0.1206258820183351</v>
          </cell>
          <cell r="I4">
            <v>0.1206258820183351</v>
          </cell>
          <cell r="J4">
            <v>0.1206258820183351</v>
          </cell>
          <cell r="K4">
            <v>0.1206258820183351</v>
          </cell>
          <cell r="L4">
            <v>0.1206258820183351</v>
          </cell>
          <cell r="M4">
            <v>0.1206258820183351</v>
          </cell>
          <cell r="N4">
            <v>0.1206258820183351</v>
          </cell>
          <cell r="O4">
            <v>0.1206258820183351</v>
          </cell>
          <cell r="P4">
            <v>0.1206258820183351</v>
          </cell>
          <cell r="Q4">
            <v>0.1206258820183351</v>
          </cell>
          <cell r="R4">
            <v>0.1206258820183351</v>
          </cell>
          <cell r="S4">
            <v>0.1206258820183351</v>
          </cell>
          <cell r="T4">
            <v>0.1206258820183351</v>
          </cell>
          <cell r="U4">
            <v>0.1206258820183351</v>
          </cell>
          <cell r="V4">
            <v>0.1206258820183351</v>
          </cell>
          <cell r="W4">
            <v>0.1206258820183351</v>
          </cell>
          <cell r="X4">
            <v>0.1206258820183351</v>
          </cell>
          <cell r="Y4">
            <v>0.1206258820183351</v>
          </cell>
          <cell r="Z4">
            <v>0.1206258820183351</v>
          </cell>
          <cell r="AA4">
            <v>0.1206258820183351</v>
          </cell>
          <cell r="AB4">
            <v>0.1206258820183351</v>
          </cell>
          <cell r="AC4">
            <v>0.1206258820183351</v>
          </cell>
          <cell r="AD4">
            <v>0.1206258820183351</v>
          </cell>
          <cell r="AE4">
            <v>0.1206258820183351</v>
          </cell>
          <cell r="AF4">
            <v>0.1206258820183351</v>
          </cell>
          <cell r="AG4">
            <v>0.1206258820183351</v>
          </cell>
          <cell r="AH4">
            <v>0.1206258820183351</v>
          </cell>
          <cell r="AI4">
            <v>0.1206258820183351</v>
          </cell>
        </row>
        <row r="5">
          <cell r="A5" t="str">
            <v>nuclear</v>
          </cell>
          <cell r="B5">
            <v>0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I5">
            <v>0</v>
          </cell>
        </row>
        <row r="6">
          <cell r="A6" t="str">
            <v>Hydro</v>
          </cell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0</v>
          </cell>
        </row>
        <row r="7">
          <cell r="A7" t="str">
            <v>Wind</v>
          </cell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</row>
        <row r="8">
          <cell r="A8" t="str">
            <v>Solar</v>
          </cell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0</v>
          </cell>
        </row>
        <row r="9">
          <cell r="A9" t="str">
            <v>biomass</v>
          </cell>
          <cell r="B9">
            <v>0.05</v>
          </cell>
          <cell r="C9">
            <v>0.05</v>
          </cell>
          <cell r="D9">
            <v>0.05</v>
          </cell>
          <cell r="E9">
            <v>0.05</v>
          </cell>
          <cell r="F9">
            <v>0.05</v>
          </cell>
          <cell r="G9">
            <v>0.05</v>
          </cell>
          <cell r="H9">
            <v>0.05</v>
          </cell>
          <cell r="I9">
            <v>0.05</v>
          </cell>
          <cell r="J9">
            <v>0.05</v>
          </cell>
          <cell r="K9">
            <v>0.05</v>
          </cell>
          <cell r="L9">
            <v>0.05</v>
          </cell>
          <cell r="M9">
            <v>0.05</v>
          </cell>
          <cell r="N9">
            <v>0.05</v>
          </cell>
          <cell r="O9">
            <v>0.05</v>
          </cell>
          <cell r="P9">
            <v>0.05</v>
          </cell>
          <cell r="Q9">
            <v>0.05</v>
          </cell>
          <cell r="R9">
            <v>0.05</v>
          </cell>
          <cell r="S9">
            <v>0.05</v>
          </cell>
          <cell r="T9">
            <v>0.05</v>
          </cell>
          <cell r="U9">
            <v>0.05</v>
          </cell>
          <cell r="V9">
            <v>0.05</v>
          </cell>
          <cell r="W9">
            <v>0.05</v>
          </cell>
          <cell r="X9">
            <v>0.05</v>
          </cell>
          <cell r="Y9">
            <v>0.05</v>
          </cell>
          <cell r="Z9">
            <v>0.05</v>
          </cell>
          <cell r="AA9">
            <v>0.05</v>
          </cell>
          <cell r="AB9">
            <v>0.05</v>
          </cell>
          <cell r="AC9">
            <v>0.05</v>
          </cell>
          <cell r="AD9">
            <v>0.05</v>
          </cell>
          <cell r="AE9">
            <v>0.05</v>
          </cell>
          <cell r="AF9">
            <v>0.05</v>
          </cell>
          <cell r="AG9">
            <v>0.05</v>
          </cell>
          <cell r="AH9">
            <v>0.05</v>
          </cell>
          <cell r="AI9">
            <v>0.05</v>
          </cell>
        </row>
        <row r="10">
          <cell r="A10" t="str">
            <v>petroleum gasoline</v>
          </cell>
          <cell r="B10">
            <v>0.49136152656008247</v>
          </cell>
          <cell r="C10">
            <v>0.49136152656008247</v>
          </cell>
          <cell r="D10">
            <v>0.49136152656008247</v>
          </cell>
          <cell r="E10">
            <v>0.49136152656008247</v>
          </cell>
          <cell r="F10">
            <v>0.49136152656008247</v>
          </cell>
          <cell r="G10">
            <v>0.49136152656008247</v>
          </cell>
          <cell r="H10">
            <v>0.49136152656008247</v>
          </cell>
          <cell r="I10">
            <v>0.49136152656008247</v>
          </cell>
          <cell r="J10">
            <v>0.49136152656008247</v>
          </cell>
          <cell r="K10">
            <v>0.49136152656008247</v>
          </cell>
          <cell r="L10">
            <v>0.49136152656008247</v>
          </cell>
          <cell r="M10">
            <v>0.49136152656008247</v>
          </cell>
          <cell r="N10">
            <v>0.49136152656008247</v>
          </cell>
          <cell r="O10">
            <v>0.49136152656008247</v>
          </cell>
          <cell r="P10">
            <v>0.49136152656008247</v>
          </cell>
          <cell r="Q10">
            <v>0.49136152656008247</v>
          </cell>
          <cell r="R10">
            <v>0.49136152656008247</v>
          </cell>
          <cell r="S10">
            <v>0.49136152656008247</v>
          </cell>
          <cell r="T10">
            <v>0.49136152656008247</v>
          </cell>
          <cell r="U10">
            <v>0.49136152656008247</v>
          </cell>
          <cell r="V10">
            <v>0.49136152656008247</v>
          </cell>
          <cell r="W10">
            <v>0.49136152656008247</v>
          </cell>
          <cell r="X10">
            <v>0.49136152656008247</v>
          </cell>
          <cell r="Y10">
            <v>0.49136152656008247</v>
          </cell>
          <cell r="Z10">
            <v>0.49136152656008247</v>
          </cell>
          <cell r="AA10">
            <v>0.49136152656008247</v>
          </cell>
          <cell r="AB10">
            <v>0.49136152656008247</v>
          </cell>
          <cell r="AC10">
            <v>0.49136152656008247</v>
          </cell>
          <cell r="AD10">
            <v>0.49136152656008247</v>
          </cell>
          <cell r="AE10">
            <v>0.49136152656008247</v>
          </cell>
          <cell r="AF10">
            <v>0.49136152656008247</v>
          </cell>
          <cell r="AG10">
            <v>0.49136152656008247</v>
          </cell>
          <cell r="AH10">
            <v>0.49136152656008247</v>
          </cell>
          <cell r="AI10">
            <v>0.49136152656008247</v>
          </cell>
        </row>
        <row r="11">
          <cell r="A11" t="str">
            <v>petroleum diesel</v>
          </cell>
          <cell r="B11">
            <v>0.37339233854238696</v>
          </cell>
          <cell r="C11">
            <v>0.37339233854238696</v>
          </cell>
          <cell r="D11">
            <v>0.37339233854238696</v>
          </cell>
          <cell r="E11">
            <v>0.37339233854238696</v>
          </cell>
          <cell r="F11">
            <v>0.37339233854238696</v>
          </cell>
          <cell r="G11">
            <v>0.37339233854238696</v>
          </cell>
          <cell r="H11">
            <v>0.37339233854238696</v>
          </cell>
          <cell r="I11">
            <v>0.37339233854238696</v>
          </cell>
          <cell r="J11">
            <v>0.37339233854238696</v>
          </cell>
          <cell r="K11">
            <v>0.37339233854238696</v>
          </cell>
          <cell r="L11">
            <v>0.37339233854238696</v>
          </cell>
          <cell r="M11">
            <v>0.37339233854238696</v>
          </cell>
          <cell r="N11">
            <v>0.37339233854238696</v>
          </cell>
          <cell r="O11">
            <v>0.37339233854238696</v>
          </cell>
          <cell r="P11">
            <v>0.37339233854238696</v>
          </cell>
          <cell r="Q11">
            <v>0.37339233854238696</v>
          </cell>
          <cell r="R11">
            <v>0.37339233854238696</v>
          </cell>
          <cell r="S11">
            <v>0.37339233854238696</v>
          </cell>
          <cell r="T11">
            <v>0.37339233854238696</v>
          </cell>
          <cell r="U11">
            <v>0.37339233854238696</v>
          </cell>
          <cell r="V11">
            <v>0.37339233854238696</v>
          </cell>
          <cell r="W11">
            <v>0.37339233854238696</v>
          </cell>
          <cell r="X11">
            <v>0.37339233854238696</v>
          </cell>
          <cell r="Y11">
            <v>0.37339233854238696</v>
          </cell>
          <cell r="Z11">
            <v>0.37339233854238696</v>
          </cell>
          <cell r="AA11">
            <v>0.37339233854238696</v>
          </cell>
          <cell r="AB11">
            <v>0.37339233854238696</v>
          </cell>
          <cell r="AC11">
            <v>0.37339233854238696</v>
          </cell>
          <cell r="AD11">
            <v>0.37339233854238696</v>
          </cell>
          <cell r="AE11">
            <v>0.37339233854238696</v>
          </cell>
          <cell r="AF11">
            <v>0.37339233854238696</v>
          </cell>
          <cell r="AG11">
            <v>0.37339233854238696</v>
          </cell>
          <cell r="AH11">
            <v>0.37339233854238696</v>
          </cell>
          <cell r="AI11">
            <v>0.37339233854238696</v>
          </cell>
        </row>
        <row r="12">
          <cell r="A12" t="str">
            <v>biofuel gasoline</v>
          </cell>
          <cell r="B12">
            <v>0.05</v>
          </cell>
          <cell r="C12">
            <v>0.05</v>
          </cell>
          <cell r="D12">
            <v>0.05</v>
          </cell>
          <cell r="E12">
            <v>0.05</v>
          </cell>
          <cell r="F12">
            <v>0.05</v>
          </cell>
          <cell r="G12">
            <v>0.05</v>
          </cell>
          <cell r="H12">
            <v>0.05</v>
          </cell>
          <cell r="I12">
            <v>0.05</v>
          </cell>
          <cell r="J12">
            <v>0.05</v>
          </cell>
          <cell r="K12">
            <v>0.05</v>
          </cell>
          <cell r="L12">
            <v>0.05</v>
          </cell>
          <cell r="M12">
            <v>0.05</v>
          </cell>
          <cell r="N12">
            <v>0.05</v>
          </cell>
          <cell r="O12">
            <v>0.05</v>
          </cell>
          <cell r="P12">
            <v>0.05</v>
          </cell>
          <cell r="Q12">
            <v>0.05</v>
          </cell>
          <cell r="R12">
            <v>0.05</v>
          </cell>
          <cell r="S12">
            <v>0.05</v>
          </cell>
          <cell r="T12">
            <v>0.05</v>
          </cell>
          <cell r="U12">
            <v>0.05</v>
          </cell>
          <cell r="V12">
            <v>0.05</v>
          </cell>
          <cell r="W12">
            <v>0.05</v>
          </cell>
          <cell r="X12">
            <v>0.05</v>
          </cell>
          <cell r="Y12">
            <v>0.05</v>
          </cell>
          <cell r="Z12">
            <v>0.05</v>
          </cell>
          <cell r="AA12">
            <v>0.05</v>
          </cell>
          <cell r="AB12">
            <v>0.05</v>
          </cell>
          <cell r="AC12">
            <v>0.05</v>
          </cell>
          <cell r="AD12">
            <v>0.05</v>
          </cell>
          <cell r="AE12">
            <v>0.05</v>
          </cell>
          <cell r="AF12">
            <v>0.05</v>
          </cell>
          <cell r="AG12">
            <v>0.05</v>
          </cell>
          <cell r="AH12">
            <v>0.05</v>
          </cell>
          <cell r="AI12">
            <v>0.05</v>
          </cell>
        </row>
        <row r="13">
          <cell r="A13" t="str">
            <v>biofuel diesel</v>
          </cell>
          <cell r="B13">
            <v>0.05</v>
          </cell>
          <cell r="C13">
            <v>0.05</v>
          </cell>
          <cell r="D13">
            <v>0.05</v>
          </cell>
          <cell r="E13">
            <v>0.05</v>
          </cell>
          <cell r="F13">
            <v>0.05</v>
          </cell>
          <cell r="G13">
            <v>0.05</v>
          </cell>
          <cell r="H13">
            <v>0.05</v>
          </cell>
          <cell r="I13">
            <v>0.05</v>
          </cell>
          <cell r="J13">
            <v>0.05</v>
          </cell>
          <cell r="K13">
            <v>0.05</v>
          </cell>
          <cell r="L13">
            <v>0.05</v>
          </cell>
          <cell r="M13">
            <v>0.05</v>
          </cell>
          <cell r="N13">
            <v>0.05</v>
          </cell>
          <cell r="O13">
            <v>0.05</v>
          </cell>
          <cell r="P13">
            <v>0.05</v>
          </cell>
          <cell r="Q13">
            <v>0.05</v>
          </cell>
          <cell r="R13">
            <v>0.05</v>
          </cell>
          <cell r="S13">
            <v>0.05</v>
          </cell>
          <cell r="T13">
            <v>0.05</v>
          </cell>
          <cell r="U13">
            <v>0.05</v>
          </cell>
          <cell r="V13">
            <v>0.05</v>
          </cell>
          <cell r="W13">
            <v>0.05</v>
          </cell>
          <cell r="X13">
            <v>0.05</v>
          </cell>
          <cell r="Y13">
            <v>0.05</v>
          </cell>
          <cell r="Z13">
            <v>0.05</v>
          </cell>
          <cell r="AA13">
            <v>0.05</v>
          </cell>
          <cell r="AB13">
            <v>0.05</v>
          </cell>
          <cell r="AC13">
            <v>0.05</v>
          </cell>
          <cell r="AD13">
            <v>0.05</v>
          </cell>
          <cell r="AE13">
            <v>0.05</v>
          </cell>
          <cell r="AF13">
            <v>0.05</v>
          </cell>
          <cell r="AG13">
            <v>0.05</v>
          </cell>
          <cell r="AH13">
            <v>0.05</v>
          </cell>
          <cell r="AI13">
            <v>0.05</v>
          </cell>
        </row>
        <row r="14">
          <cell r="A14" t="str">
            <v>Jet Fuel or Kerosene</v>
          </cell>
          <cell r="B14">
            <v>0.10387508175277957</v>
          </cell>
          <cell r="C14">
            <v>0.10387508175277957</v>
          </cell>
          <cell r="D14">
            <v>0.10387508175277957</v>
          </cell>
          <cell r="E14">
            <v>0.10387508175277957</v>
          </cell>
          <cell r="F14">
            <v>0.10387508175277957</v>
          </cell>
          <cell r="G14">
            <v>0.10387508175277957</v>
          </cell>
          <cell r="H14">
            <v>0.10387508175277957</v>
          </cell>
          <cell r="I14">
            <v>0.10387508175277957</v>
          </cell>
          <cell r="J14">
            <v>0.10387508175277957</v>
          </cell>
          <cell r="K14">
            <v>0.10387508175277957</v>
          </cell>
          <cell r="L14">
            <v>0.10387508175277957</v>
          </cell>
          <cell r="M14">
            <v>0.10387508175277957</v>
          </cell>
          <cell r="N14">
            <v>0.10387508175277957</v>
          </cell>
          <cell r="O14">
            <v>0.10387508175277957</v>
          </cell>
          <cell r="P14">
            <v>0.10387508175277957</v>
          </cell>
          <cell r="Q14">
            <v>0.10387508175277957</v>
          </cell>
          <cell r="R14">
            <v>0.10387508175277957</v>
          </cell>
          <cell r="S14">
            <v>0.10387508175277957</v>
          </cell>
          <cell r="T14">
            <v>0.10387508175277957</v>
          </cell>
          <cell r="U14">
            <v>0.10387508175277957</v>
          </cell>
          <cell r="V14">
            <v>0.10387508175277957</v>
          </cell>
          <cell r="W14">
            <v>0.10387508175277957</v>
          </cell>
          <cell r="X14">
            <v>0.10387508175277957</v>
          </cell>
          <cell r="Y14">
            <v>0.10387508175277957</v>
          </cell>
          <cell r="Z14">
            <v>0.10387508175277957</v>
          </cell>
          <cell r="AA14">
            <v>0.10387508175277957</v>
          </cell>
          <cell r="AB14">
            <v>0.10387508175277957</v>
          </cell>
          <cell r="AC14">
            <v>0.10387508175277957</v>
          </cell>
          <cell r="AD14">
            <v>0.10387508175277957</v>
          </cell>
          <cell r="AE14">
            <v>0.10387508175277957</v>
          </cell>
          <cell r="AF14">
            <v>0.10387508175277957</v>
          </cell>
          <cell r="AG14">
            <v>0.10387508175277957</v>
          </cell>
          <cell r="AH14">
            <v>0.10387508175277957</v>
          </cell>
          <cell r="AI14">
            <v>0.10387508175277957</v>
          </cell>
        </row>
        <row r="15">
          <cell r="A15" t="str">
            <v>heat</v>
          </cell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0</v>
          </cell>
        </row>
        <row r="16">
          <cell r="A16" t="str">
            <v>Geothermal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</row>
        <row r="17">
          <cell r="A17" t="str">
            <v>lignite</v>
          </cell>
          <cell r="B17">
            <v>0.19727706611116066</v>
          </cell>
          <cell r="C17">
            <v>0.19727706611116066</v>
          </cell>
          <cell r="D17">
            <v>0.19727706611116066</v>
          </cell>
          <cell r="E17">
            <v>0.19727706611116066</v>
          </cell>
          <cell r="F17">
            <v>0.19727706611116066</v>
          </cell>
          <cell r="G17">
            <v>0.19727706611116066</v>
          </cell>
          <cell r="H17">
            <v>0.19727706611116066</v>
          </cell>
          <cell r="I17">
            <v>0.19727706611116066</v>
          </cell>
          <cell r="J17">
            <v>0.19727706611116066</v>
          </cell>
          <cell r="K17">
            <v>0.19727706611116066</v>
          </cell>
          <cell r="L17">
            <v>0.19727706611116066</v>
          </cell>
          <cell r="M17">
            <v>0.19727706611116066</v>
          </cell>
          <cell r="N17">
            <v>0.19727706611116066</v>
          </cell>
          <cell r="O17">
            <v>0.19727706611116066</v>
          </cell>
          <cell r="P17">
            <v>0.19727706611116066</v>
          </cell>
          <cell r="Q17">
            <v>0.19727706611116066</v>
          </cell>
          <cell r="R17">
            <v>0.19727706611116066</v>
          </cell>
          <cell r="S17">
            <v>0.19727706611116066</v>
          </cell>
          <cell r="T17">
            <v>0.19727706611116066</v>
          </cell>
          <cell r="U17">
            <v>0.19727706611116066</v>
          </cell>
          <cell r="V17">
            <v>0.19727706611116066</v>
          </cell>
          <cell r="W17">
            <v>0.19727706611116066</v>
          </cell>
          <cell r="X17">
            <v>0.19727706611116066</v>
          </cell>
          <cell r="Y17">
            <v>0.19727706611116066</v>
          </cell>
          <cell r="Z17">
            <v>0.19727706611116066</v>
          </cell>
          <cell r="AA17">
            <v>0.19727706611116066</v>
          </cell>
          <cell r="AB17">
            <v>0.19727706611116066</v>
          </cell>
          <cell r="AC17">
            <v>0.19727706611116066</v>
          </cell>
          <cell r="AD17">
            <v>0.19727706611116066</v>
          </cell>
          <cell r="AE17">
            <v>0.19727706611116066</v>
          </cell>
          <cell r="AF17">
            <v>0.19727706611116066</v>
          </cell>
          <cell r="AG17">
            <v>0.19727706611116066</v>
          </cell>
          <cell r="AH17">
            <v>0.19727706611116066</v>
          </cell>
          <cell r="AI17">
            <v>0.19727706611116066</v>
          </cell>
        </row>
        <row r="18">
          <cell r="A18" t="str">
            <v>crude oil</v>
          </cell>
          <cell r="B18">
            <v>4.9553227013645E-2</v>
          </cell>
          <cell r="C18">
            <v>4.9553227013645E-2</v>
          </cell>
          <cell r="D18">
            <v>4.9553227013645E-2</v>
          </cell>
          <cell r="E18">
            <v>4.9553227013645E-2</v>
          </cell>
          <cell r="F18">
            <v>4.9553227013645E-2</v>
          </cell>
          <cell r="G18">
            <v>4.9553227013645E-2</v>
          </cell>
          <cell r="H18">
            <v>4.9553227013645E-2</v>
          </cell>
          <cell r="I18">
            <v>4.9553227013645E-2</v>
          </cell>
          <cell r="J18">
            <v>4.9553227013645E-2</v>
          </cell>
          <cell r="K18">
            <v>4.9553227013645E-2</v>
          </cell>
          <cell r="L18">
            <v>4.9553227013645E-2</v>
          </cell>
          <cell r="M18">
            <v>4.9553227013645E-2</v>
          </cell>
          <cell r="N18">
            <v>4.9553227013645E-2</v>
          </cell>
          <cell r="O18">
            <v>4.9553227013645E-2</v>
          </cell>
          <cell r="P18">
            <v>4.9553227013645E-2</v>
          </cell>
          <cell r="Q18">
            <v>4.9553227013645E-2</v>
          </cell>
          <cell r="R18">
            <v>4.9553227013645E-2</v>
          </cell>
          <cell r="S18">
            <v>4.9553227013645E-2</v>
          </cell>
          <cell r="T18">
            <v>4.9553227013645E-2</v>
          </cell>
          <cell r="U18">
            <v>4.9553227013645E-2</v>
          </cell>
          <cell r="V18">
            <v>4.9553227013645E-2</v>
          </cell>
          <cell r="W18">
            <v>4.9553227013645E-2</v>
          </cell>
          <cell r="X18">
            <v>4.9553227013645E-2</v>
          </cell>
          <cell r="Y18">
            <v>4.9553227013645E-2</v>
          </cell>
          <cell r="Z18">
            <v>4.9553227013645E-2</v>
          </cell>
          <cell r="AA18">
            <v>4.9553227013645E-2</v>
          </cell>
          <cell r="AB18">
            <v>4.9553227013645E-2</v>
          </cell>
          <cell r="AC18">
            <v>4.9553227013645E-2</v>
          </cell>
          <cell r="AD18">
            <v>4.9553227013645E-2</v>
          </cell>
          <cell r="AE18">
            <v>4.9553227013645E-2</v>
          </cell>
          <cell r="AF18">
            <v>4.9553227013645E-2</v>
          </cell>
          <cell r="AG18">
            <v>4.9553227013645E-2</v>
          </cell>
          <cell r="AH18">
            <v>4.9553227013645E-2</v>
          </cell>
          <cell r="AI18">
            <v>4.9553227013645E-2</v>
          </cell>
        </row>
        <row r="19">
          <cell r="A19" t="str">
            <v>heavy fuel oil</v>
          </cell>
          <cell r="B19">
            <v>0.18</v>
          </cell>
          <cell r="C19">
            <v>0.18</v>
          </cell>
          <cell r="D19">
            <v>0.18</v>
          </cell>
          <cell r="E19">
            <v>0.18</v>
          </cell>
          <cell r="F19">
            <v>0.18</v>
          </cell>
          <cell r="G19">
            <v>0.18</v>
          </cell>
          <cell r="H19">
            <v>0.18</v>
          </cell>
          <cell r="I19">
            <v>0.18</v>
          </cell>
          <cell r="J19">
            <v>0.18</v>
          </cell>
          <cell r="K19">
            <v>0.18</v>
          </cell>
          <cell r="L19">
            <v>0.18</v>
          </cell>
          <cell r="M19">
            <v>0.18</v>
          </cell>
          <cell r="N19">
            <v>0.18</v>
          </cell>
          <cell r="O19">
            <v>0.18</v>
          </cell>
          <cell r="P19">
            <v>0.18</v>
          </cell>
          <cell r="Q19">
            <v>0.18</v>
          </cell>
          <cell r="R19">
            <v>0.18</v>
          </cell>
          <cell r="S19">
            <v>0.18</v>
          </cell>
          <cell r="T19">
            <v>0.18</v>
          </cell>
          <cell r="U19">
            <v>0.18</v>
          </cell>
          <cell r="V19">
            <v>0.18</v>
          </cell>
          <cell r="W19">
            <v>0.18</v>
          </cell>
          <cell r="X19">
            <v>0.18</v>
          </cell>
          <cell r="Y19">
            <v>0.18</v>
          </cell>
          <cell r="Z19">
            <v>0.18</v>
          </cell>
          <cell r="AA19">
            <v>0.18</v>
          </cell>
          <cell r="AB19">
            <v>0.18</v>
          </cell>
          <cell r="AC19">
            <v>0.18</v>
          </cell>
          <cell r="AD19">
            <v>0.18</v>
          </cell>
          <cell r="AE19">
            <v>0.18</v>
          </cell>
          <cell r="AF19">
            <v>0.18</v>
          </cell>
          <cell r="AG19">
            <v>0.18</v>
          </cell>
          <cell r="AH19">
            <v>0.18</v>
          </cell>
          <cell r="AI19">
            <v>0.18</v>
          </cell>
        </row>
        <row r="20">
          <cell r="A20" t="str">
            <v>LPG propane or butane</v>
          </cell>
          <cell r="B20">
            <v>0.05</v>
          </cell>
          <cell r="C20">
            <v>0.05</v>
          </cell>
          <cell r="D20">
            <v>0.05</v>
          </cell>
          <cell r="E20">
            <v>0.05</v>
          </cell>
          <cell r="F20">
            <v>0.05</v>
          </cell>
          <cell r="G20">
            <v>0.05</v>
          </cell>
          <cell r="H20">
            <v>0.05</v>
          </cell>
          <cell r="I20">
            <v>0.05</v>
          </cell>
          <cell r="J20">
            <v>0.05</v>
          </cell>
          <cell r="K20">
            <v>0.05</v>
          </cell>
          <cell r="L20">
            <v>0.05</v>
          </cell>
          <cell r="M20">
            <v>0.05</v>
          </cell>
          <cell r="N20">
            <v>0.05</v>
          </cell>
          <cell r="O20">
            <v>0.05</v>
          </cell>
          <cell r="P20">
            <v>0.05</v>
          </cell>
          <cell r="Q20">
            <v>0.05</v>
          </cell>
          <cell r="R20">
            <v>0.05</v>
          </cell>
          <cell r="S20">
            <v>0.05</v>
          </cell>
          <cell r="T20">
            <v>0.05</v>
          </cell>
          <cell r="U20">
            <v>0.05</v>
          </cell>
          <cell r="V20">
            <v>0.05</v>
          </cell>
          <cell r="W20">
            <v>0.05</v>
          </cell>
          <cell r="X20">
            <v>0.05</v>
          </cell>
          <cell r="Y20">
            <v>0.05</v>
          </cell>
          <cell r="Z20">
            <v>0.05</v>
          </cell>
          <cell r="AA20">
            <v>0.05</v>
          </cell>
          <cell r="AB20">
            <v>0.05</v>
          </cell>
          <cell r="AC20">
            <v>0.05</v>
          </cell>
          <cell r="AD20">
            <v>0.05</v>
          </cell>
          <cell r="AE20">
            <v>0.05</v>
          </cell>
          <cell r="AF20">
            <v>0.05</v>
          </cell>
          <cell r="AG20">
            <v>0.05</v>
          </cell>
          <cell r="AH20">
            <v>0.05</v>
          </cell>
          <cell r="AI20">
            <v>0.05</v>
          </cell>
        </row>
        <row r="21">
          <cell r="A21" t="str">
            <v>municipal solid waste</v>
          </cell>
          <cell r="B21">
            <v>0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>
            <v>0</v>
          </cell>
        </row>
        <row r="22">
          <cell r="A22" t="str">
            <v>hydrogen</v>
          </cell>
          <cell r="B22">
            <v>0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0</v>
          </cell>
        </row>
      </sheetData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164.100.83.40/content/statistical-report" TargetMode="External"/><Relationship Id="rId2" Type="http://schemas.openxmlformats.org/officeDocument/2006/relationships/hyperlink" Target="https://loksabha.nic.in/Members/QResult16.aspx?qref=59492" TargetMode="External"/><Relationship Id="rId1" Type="http://schemas.openxmlformats.org/officeDocument/2006/relationships/hyperlink" Target="https://www.financialexpress.com/industry/high-coal-prices-a-dampener-for-gencos/2139548/" TargetMode="External"/><Relationship Id="rId4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"/>
  <sheetViews>
    <sheetView tabSelected="1" topLeftCell="C1" workbookViewId="0">
      <selection activeCell="F11" sqref="F11"/>
    </sheetView>
  </sheetViews>
  <sheetFormatPr defaultRowHeight="14.25" x14ac:dyDescent="0.45"/>
  <cols>
    <col min="1" max="1" width="26.86328125" customWidth="1"/>
    <col min="2" max="2" width="91.3984375" customWidth="1"/>
    <col min="4" max="4" width="50.73046875" customWidth="1"/>
    <col min="6" max="6" width="43.6640625" customWidth="1"/>
    <col min="7" max="7" width="43.86328125" customWidth="1"/>
  </cols>
  <sheetData>
    <row r="1" spans="1:6" x14ac:dyDescent="0.45">
      <c r="A1" s="1" t="s">
        <v>39</v>
      </c>
    </row>
    <row r="3" spans="1:6" x14ac:dyDescent="0.45">
      <c r="A3" s="1" t="s">
        <v>0</v>
      </c>
      <c r="B3" s="28" t="s">
        <v>1414</v>
      </c>
      <c r="D3" s="28" t="s">
        <v>1344</v>
      </c>
      <c r="F3" s="28" t="s">
        <v>1524</v>
      </c>
    </row>
    <row r="4" spans="1:6" x14ac:dyDescent="0.45">
      <c r="B4" s="29" t="s">
        <v>1415</v>
      </c>
      <c r="D4" t="s">
        <v>1345</v>
      </c>
      <c r="F4" t="s">
        <v>1415</v>
      </c>
    </row>
    <row r="5" spans="1:6" x14ac:dyDescent="0.45">
      <c r="B5" s="2">
        <v>2019</v>
      </c>
      <c r="D5" s="2">
        <v>2019</v>
      </c>
      <c r="F5" s="2">
        <v>2019</v>
      </c>
    </row>
    <row r="6" spans="1:6" x14ac:dyDescent="0.45">
      <c r="B6" s="29" t="s">
        <v>1416</v>
      </c>
      <c r="D6" t="s">
        <v>1347</v>
      </c>
      <c r="F6" t="s">
        <v>1526</v>
      </c>
    </row>
    <row r="7" spans="1:6" x14ac:dyDescent="0.45">
      <c r="B7" s="30" t="s">
        <v>1417</v>
      </c>
      <c r="D7" s="30" t="s">
        <v>1346</v>
      </c>
      <c r="F7" s="30" t="s">
        <v>1417</v>
      </c>
    </row>
    <row r="8" spans="1:6" x14ac:dyDescent="0.45">
      <c r="B8" s="29" t="s">
        <v>1422</v>
      </c>
      <c r="F8" t="s">
        <v>1525</v>
      </c>
    </row>
    <row r="9" spans="1:6" x14ac:dyDescent="0.45">
      <c r="B9" s="2"/>
      <c r="D9" t="s">
        <v>1351</v>
      </c>
    </row>
    <row r="10" spans="1:6" x14ac:dyDescent="0.45">
      <c r="B10" s="28" t="s">
        <v>1408</v>
      </c>
      <c r="D10" s="2">
        <v>2020</v>
      </c>
    </row>
    <row r="11" spans="1:6" x14ac:dyDescent="0.45">
      <c r="B11" t="s">
        <v>1409</v>
      </c>
      <c r="D11" t="s">
        <v>1352</v>
      </c>
    </row>
    <row r="12" spans="1:6" x14ac:dyDescent="0.45">
      <c r="B12" s="2">
        <v>2017</v>
      </c>
      <c r="D12" s="30" t="s">
        <v>1353</v>
      </c>
    </row>
    <row r="13" spans="1:6" x14ac:dyDescent="0.45">
      <c r="B13" t="s">
        <v>1410</v>
      </c>
      <c r="D13" t="s">
        <v>1354</v>
      </c>
    </row>
    <row r="14" spans="1:6" x14ac:dyDescent="0.45">
      <c r="B14" s="30" t="s">
        <v>1411</v>
      </c>
      <c r="D14" t="s">
        <v>1362</v>
      </c>
    </row>
    <row r="15" spans="1:6" x14ac:dyDescent="0.45">
      <c r="B15" t="s">
        <v>1412</v>
      </c>
    </row>
    <row r="17" spans="1:4" x14ac:dyDescent="0.45">
      <c r="B17" s="28" t="s">
        <v>1418</v>
      </c>
      <c r="D17" s="28" t="s">
        <v>1503</v>
      </c>
    </row>
    <row r="18" spans="1:4" x14ac:dyDescent="0.45">
      <c r="B18" t="s">
        <v>1429</v>
      </c>
      <c r="D18" t="s">
        <v>1429</v>
      </c>
    </row>
    <row r="19" spans="1:4" x14ac:dyDescent="0.45">
      <c r="B19" s="2">
        <v>2020</v>
      </c>
      <c r="D19" s="2">
        <v>2020</v>
      </c>
    </row>
    <row r="20" spans="1:4" x14ac:dyDescent="0.45">
      <c r="B20" t="s">
        <v>1420</v>
      </c>
      <c r="D20" t="s">
        <v>1504</v>
      </c>
    </row>
    <row r="21" spans="1:4" x14ac:dyDescent="0.45">
      <c r="B21" s="30" t="s">
        <v>1421</v>
      </c>
      <c r="D21" s="30" t="s">
        <v>1505</v>
      </c>
    </row>
    <row r="22" spans="1:4" ht="28.5" x14ac:dyDescent="0.45">
      <c r="B22" t="s">
        <v>1423</v>
      </c>
      <c r="D22" s="35" t="s">
        <v>1506</v>
      </c>
    </row>
    <row r="23" spans="1:4" x14ac:dyDescent="0.45">
      <c r="B23" s="30"/>
    </row>
    <row r="24" spans="1:4" x14ac:dyDescent="0.45">
      <c r="A24" s="1" t="s">
        <v>1</v>
      </c>
    </row>
    <row r="25" spans="1:4" x14ac:dyDescent="0.45">
      <c r="A25" t="s">
        <v>16</v>
      </c>
    </row>
    <row r="26" spans="1:4" x14ac:dyDescent="0.45">
      <c r="A26" t="s">
        <v>1343</v>
      </c>
    </row>
    <row r="28" spans="1:4" x14ac:dyDescent="0.45">
      <c r="A28" t="s">
        <v>18</v>
      </c>
    </row>
    <row r="30" spans="1:4" x14ac:dyDescent="0.45">
      <c r="A30" t="s">
        <v>17</v>
      </c>
    </row>
    <row r="32" spans="1:4" x14ac:dyDescent="0.45">
      <c r="A32" s="1" t="s">
        <v>1216</v>
      </c>
    </row>
    <row r="33" spans="1:3" x14ac:dyDescent="0.45">
      <c r="A33" t="s">
        <v>66</v>
      </c>
    </row>
    <row r="40" spans="1:3" x14ac:dyDescent="0.45">
      <c r="A40" t="s">
        <v>1514</v>
      </c>
      <c r="B40">
        <v>5698000</v>
      </c>
      <c r="C40" t="s">
        <v>1341</v>
      </c>
    </row>
    <row r="41" spans="1:3" x14ac:dyDescent="0.45">
      <c r="A41" t="s">
        <v>1515</v>
      </c>
      <c r="B41">
        <v>120286</v>
      </c>
      <c r="C41" t="s">
        <v>1341</v>
      </c>
    </row>
    <row r="42" spans="1:3" x14ac:dyDescent="0.45">
      <c r="A42" t="s">
        <v>1516</v>
      </c>
      <c r="B42">
        <v>137381</v>
      </c>
      <c r="C42" t="s">
        <v>1341</v>
      </c>
    </row>
    <row r="43" spans="1:3" x14ac:dyDescent="0.45">
      <c r="A43" t="s">
        <v>1520</v>
      </c>
      <c r="B43">
        <v>91452</v>
      </c>
      <c r="C43" t="s">
        <v>1341</v>
      </c>
    </row>
    <row r="44" spans="1:3" x14ac:dyDescent="0.45">
      <c r="A44" t="s">
        <v>1517</v>
      </c>
      <c r="B44">
        <v>42</v>
      </c>
    </row>
    <row r="45" spans="1:3" x14ac:dyDescent="0.45">
      <c r="A45" t="s">
        <v>1522</v>
      </c>
      <c r="B45">
        <v>4.2300000000000004</v>
      </c>
      <c r="C45" t="s">
        <v>1521</v>
      </c>
    </row>
    <row r="46" spans="1:3" x14ac:dyDescent="0.45">
      <c r="A46" t="s">
        <v>1523</v>
      </c>
      <c r="B46">
        <v>2204.62</v>
      </c>
    </row>
    <row r="47" spans="1:3" x14ac:dyDescent="0.45">
      <c r="A47" t="s">
        <v>1342</v>
      </c>
      <c r="B47">
        <v>0.89805481563188172</v>
      </c>
    </row>
  </sheetData>
  <hyperlinks>
    <hyperlink ref="D7" r:id="rId1"/>
    <hyperlink ref="B14" r:id="rId2"/>
    <hyperlink ref="D12" r:id="rId3"/>
  </hyperlinks>
  <pageMargins left="0.7" right="0.7" top="0.75" bottom="0.75" header="0.3" footer="0.3"/>
  <pageSetup orientation="portrait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1156"/>
  <sheetViews>
    <sheetView workbookViewId="0">
      <selection activeCell="A976" sqref="A976:AG1156"/>
    </sheetView>
  </sheetViews>
  <sheetFormatPr defaultRowHeight="14.25" x14ac:dyDescent="0.45"/>
  <cols>
    <col min="1" max="1" width="81.73046875" customWidth="1"/>
    <col min="3" max="33" width="0" hidden="1" customWidth="1"/>
    <col min="36" max="37" width="24.1328125" customWidth="1"/>
    <col min="38" max="38" width="10.59765625" bestFit="1" customWidth="1"/>
  </cols>
  <sheetData>
    <row r="1" spans="1:58" x14ac:dyDescent="0.45">
      <c r="A1" t="s">
        <v>59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  <c r="AJ1" s="1" t="s">
        <v>67</v>
      </c>
    </row>
    <row r="2" spans="1:58" x14ac:dyDescent="0.45">
      <c r="A2" t="s">
        <v>68</v>
      </c>
      <c r="B2" s="5">
        <v>9478220000000000</v>
      </c>
      <c r="C2" s="5">
        <v>8438190000000000</v>
      </c>
      <c r="D2" s="5">
        <v>8584380000000000</v>
      </c>
      <c r="E2" s="5">
        <v>8253990000000000</v>
      </c>
      <c r="F2" s="5">
        <v>7880450000000000</v>
      </c>
      <c r="G2" s="5">
        <v>7614220000000000</v>
      </c>
      <c r="H2" s="5">
        <v>7405090000000000</v>
      </c>
      <c r="I2" s="5">
        <v>7165800000000000</v>
      </c>
      <c r="J2" s="5">
        <v>6953820000000000</v>
      </c>
      <c r="K2" s="5">
        <v>6941360000000000</v>
      </c>
      <c r="L2" s="5">
        <v>7061130000000000</v>
      </c>
      <c r="M2" s="5">
        <v>7145790000000000</v>
      </c>
      <c r="N2" s="5">
        <v>7270670000000000</v>
      </c>
      <c r="O2" s="5">
        <v>7368230000000000</v>
      </c>
      <c r="P2" s="5">
        <v>7610540000000000</v>
      </c>
      <c r="Q2" s="5">
        <v>7596270000000000</v>
      </c>
      <c r="R2" s="5">
        <v>7601660000000000</v>
      </c>
      <c r="S2" s="5">
        <v>7604590000000000</v>
      </c>
      <c r="T2" s="5">
        <v>7586450000000000</v>
      </c>
      <c r="U2" s="5">
        <v>7592120000000000</v>
      </c>
      <c r="V2" s="5">
        <v>7587880000000000</v>
      </c>
      <c r="W2" s="5">
        <v>7599550000000000</v>
      </c>
      <c r="X2" s="5">
        <v>7582970000000000</v>
      </c>
      <c r="Y2" s="5">
        <v>7567780000000000</v>
      </c>
      <c r="Z2" s="5">
        <v>7573670000000000</v>
      </c>
      <c r="AA2" s="5">
        <v>7573650000000000</v>
      </c>
      <c r="AB2" s="5">
        <v>7575730000000000</v>
      </c>
      <c r="AC2" s="5">
        <v>7569170000000000</v>
      </c>
      <c r="AD2" s="5">
        <v>7571830000000000</v>
      </c>
      <c r="AE2" s="5">
        <v>7574260000000000</v>
      </c>
      <c r="AF2" s="5">
        <v>7569750000000000</v>
      </c>
      <c r="AG2" s="5">
        <v>7577020000000000</v>
      </c>
      <c r="AL2" s="3" t="s">
        <v>20</v>
      </c>
      <c r="AM2" s="3" t="s">
        <v>2</v>
      </c>
      <c r="AN2" s="3" t="s">
        <v>3</v>
      </c>
      <c r="AO2" s="3" t="s">
        <v>4</v>
      </c>
      <c r="AP2" t="s">
        <v>12</v>
      </c>
      <c r="AQ2" t="s">
        <v>13</v>
      </c>
      <c r="AR2" t="s">
        <v>14</v>
      </c>
      <c r="AS2" t="s">
        <v>5</v>
      </c>
      <c r="AT2" t="s">
        <v>6</v>
      </c>
      <c r="AU2" t="s">
        <v>7</v>
      </c>
      <c r="AV2" t="s">
        <v>8</v>
      </c>
      <c r="AW2" t="s">
        <v>9</v>
      </c>
      <c r="AX2" t="s">
        <v>10</v>
      </c>
      <c r="AY2" t="s">
        <v>19</v>
      </c>
      <c r="AZ2" t="s">
        <v>15</v>
      </c>
      <c r="BA2" s="3" t="s">
        <v>11</v>
      </c>
      <c r="BB2" t="s">
        <v>40</v>
      </c>
      <c r="BC2" t="s">
        <v>41</v>
      </c>
      <c r="BD2" t="s">
        <v>42</v>
      </c>
      <c r="BE2" t="s">
        <v>43</v>
      </c>
      <c r="BF2" t="s">
        <v>44</v>
      </c>
    </row>
    <row r="3" spans="1:58" x14ac:dyDescent="0.45">
      <c r="A3" t="s">
        <v>69</v>
      </c>
      <c r="B3" s="5">
        <v>0</v>
      </c>
      <c r="C3" s="5">
        <v>1765400000000</v>
      </c>
      <c r="D3" s="5">
        <v>3299180000000</v>
      </c>
      <c r="E3" s="5">
        <v>5332000000000</v>
      </c>
      <c r="F3" s="5">
        <v>7324240000000</v>
      </c>
      <c r="G3" s="5">
        <v>9288600000000</v>
      </c>
      <c r="H3" s="5">
        <v>11164500000000</v>
      </c>
      <c r="I3" s="5">
        <v>12990300000000</v>
      </c>
      <c r="J3" s="5">
        <v>14638000000000</v>
      </c>
      <c r="K3" s="5">
        <v>16242300000000</v>
      </c>
      <c r="L3" s="5">
        <v>18259400000000</v>
      </c>
      <c r="M3" s="5">
        <v>20427800000000</v>
      </c>
      <c r="N3" s="5">
        <v>22565300000000</v>
      </c>
      <c r="O3" s="5">
        <v>24862700000000</v>
      </c>
      <c r="P3" s="5">
        <v>27106300000000</v>
      </c>
      <c r="Q3" s="5">
        <v>30168000000000</v>
      </c>
      <c r="R3" s="5">
        <v>33090800000000</v>
      </c>
      <c r="S3" s="5">
        <v>36284400000000</v>
      </c>
      <c r="T3" s="5">
        <v>39601700000000</v>
      </c>
      <c r="U3" s="5">
        <v>42959100000000</v>
      </c>
      <c r="V3" s="5">
        <v>46345200000000</v>
      </c>
      <c r="W3" s="5">
        <v>49529200000000</v>
      </c>
      <c r="X3" s="5">
        <v>52716300000000</v>
      </c>
      <c r="Y3" s="5">
        <v>55708300000000</v>
      </c>
      <c r="Z3" s="5">
        <v>58635600000000</v>
      </c>
      <c r="AA3" s="5">
        <v>61359900000000</v>
      </c>
      <c r="AB3" s="5">
        <v>63939300000000</v>
      </c>
      <c r="AC3" s="5">
        <v>66475100000000</v>
      </c>
      <c r="AD3" s="5">
        <v>68887200000000</v>
      </c>
      <c r="AE3" s="5">
        <v>71361700000000</v>
      </c>
      <c r="AF3" s="5">
        <v>73835300000000</v>
      </c>
      <c r="AG3" s="5">
        <v>76256900000000</v>
      </c>
      <c r="AJ3" t="s">
        <v>65</v>
      </c>
      <c r="AL3">
        <f t="shared" ref="AL3:AU7" si="0">SUMIFS($B:$B,$A:$A,"*"&amp;$AJ3&amp;"*",$A:$A,"*"&amp;AL$2&amp;"*")</f>
        <v>0</v>
      </c>
      <c r="AM3">
        <f t="shared" si="0"/>
        <v>0</v>
      </c>
      <c r="AN3">
        <f t="shared" si="0"/>
        <v>57094600000000</v>
      </c>
      <c r="AO3">
        <f t="shared" si="0"/>
        <v>0</v>
      </c>
      <c r="AP3">
        <f t="shared" si="0"/>
        <v>0</v>
      </c>
      <c r="AQ3">
        <f t="shared" si="0"/>
        <v>0</v>
      </c>
      <c r="AR3">
        <f t="shared" si="0"/>
        <v>0</v>
      </c>
      <c r="AS3">
        <f t="shared" si="0"/>
        <v>0</v>
      </c>
      <c r="AT3">
        <f t="shared" si="0"/>
        <v>1161438134300000</v>
      </c>
      <c r="AU3">
        <f t="shared" si="0"/>
        <v>3487806660000000</v>
      </c>
      <c r="AV3">
        <f t="shared" ref="AV3:BF7" si="1">SUMIFS($B:$B,$A:$A,"*"&amp;$AJ3&amp;"*",$A:$A,"*"&amp;AV$2&amp;"*")</f>
        <v>36414735921000</v>
      </c>
      <c r="AW3">
        <f t="shared" si="1"/>
        <v>180986760000000</v>
      </c>
      <c r="AX3">
        <f t="shared" si="1"/>
        <v>152322560000000</v>
      </c>
      <c r="AY3">
        <f t="shared" si="1"/>
        <v>0</v>
      </c>
      <c r="AZ3">
        <f t="shared" si="1"/>
        <v>0</v>
      </c>
      <c r="BA3">
        <f t="shared" si="1"/>
        <v>0</v>
      </c>
      <c r="BB3">
        <f t="shared" si="1"/>
        <v>0</v>
      </c>
      <c r="BC3">
        <f t="shared" si="1"/>
        <v>0</v>
      </c>
      <c r="BD3">
        <f t="shared" si="1"/>
        <v>39331400000000</v>
      </c>
      <c r="BE3">
        <f t="shared" si="1"/>
        <v>0</v>
      </c>
      <c r="BF3">
        <f t="shared" si="1"/>
        <v>0</v>
      </c>
    </row>
    <row r="4" spans="1:58" x14ac:dyDescent="0.45">
      <c r="A4" t="s">
        <v>70</v>
      </c>
      <c r="B4" s="5">
        <v>467379000000000</v>
      </c>
      <c r="C4" s="5">
        <v>950452000000000</v>
      </c>
      <c r="D4" s="5">
        <v>1482000000000000</v>
      </c>
      <c r="E4" s="5">
        <v>2092680000000000</v>
      </c>
      <c r="F4" s="5">
        <v>2605680000000000</v>
      </c>
      <c r="G4" s="5">
        <v>2884430000000000</v>
      </c>
      <c r="H4" s="5">
        <v>3063990000000000</v>
      </c>
      <c r="I4" s="5">
        <v>3156980000000000</v>
      </c>
      <c r="J4" s="5">
        <v>3228630000000000</v>
      </c>
      <c r="K4" s="5">
        <v>3361980000000000</v>
      </c>
      <c r="L4" s="5">
        <v>3419420000000000</v>
      </c>
      <c r="M4" s="5">
        <v>3468470000000000</v>
      </c>
      <c r="N4" s="5">
        <v>3526350000000000</v>
      </c>
      <c r="O4" s="5">
        <v>3564280000000000</v>
      </c>
      <c r="P4" s="5">
        <v>3746940000000000</v>
      </c>
      <c r="Q4" s="5">
        <v>4085270000000000</v>
      </c>
      <c r="R4" s="5">
        <v>4455760000000000</v>
      </c>
      <c r="S4" s="5">
        <v>4826250000000000</v>
      </c>
      <c r="T4" s="5">
        <v>5190850000000000</v>
      </c>
      <c r="U4" s="5">
        <v>5505450000000000</v>
      </c>
      <c r="V4" s="5">
        <v>5745600000000000</v>
      </c>
      <c r="W4" s="5">
        <v>5949290000000000</v>
      </c>
      <c r="X4" s="5">
        <v>6114990000000000</v>
      </c>
      <c r="Y4" s="5">
        <v>6251770000000000</v>
      </c>
      <c r="Z4" s="5">
        <v>6312150000000000</v>
      </c>
      <c r="AA4" s="5">
        <v>6342000000000000</v>
      </c>
      <c r="AB4" s="5">
        <v>6358470000000000</v>
      </c>
      <c r="AC4" s="5">
        <v>6357520000000000</v>
      </c>
      <c r="AD4" s="5">
        <v>6360030000000000</v>
      </c>
      <c r="AE4" s="5">
        <v>6362490000000000</v>
      </c>
      <c r="AF4" s="5">
        <v>6362280000000000</v>
      </c>
      <c r="AG4" s="5">
        <v>6366570000000000</v>
      </c>
      <c r="AJ4" t="s">
        <v>60</v>
      </c>
      <c r="AL4">
        <f t="shared" si="0"/>
        <v>0</v>
      </c>
      <c r="AM4">
        <f t="shared" si="0"/>
        <v>9945599000000000</v>
      </c>
      <c r="AN4">
        <f t="shared" si="0"/>
        <v>118337460000000</v>
      </c>
      <c r="AO4">
        <f t="shared" si="0"/>
        <v>374046000000000</v>
      </c>
      <c r="AP4">
        <f t="shared" si="0"/>
        <v>0</v>
      </c>
      <c r="AQ4">
        <f t="shared" si="0"/>
        <v>0</v>
      </c>
      <c r="AR4">
        <f t="shared" si="0"/>
        <v>0</v>
      </c>
      <c r="AS4">
        <f t="shared" si="0"/>
        <v>325789000000000</v>
      </c>
      <c r="AT4">
        <f t="shared" si="0"/>
        <v>0</v>
      </c>
      <c r="AU4">
        <f t="shared" si="0"/>
        <v>0</v>
      </c>
      <c r="AV4">
        <f t="shared" si="1"/>
        <v>0</v>
      </c>
      <c r="AW4">
        <f t="shared" si="1"/>
        <v>0</v>
      </c>
      <c r="AX4">
        <f t="shared" si="1"/>
        <v>0</v>
      </c>
      <c r="AY4">
        <f t="shared" si="1"/>
        <v>0</v>
      </c>
      <c r="AZ4">
        <f t="shared" si="1"/>
        <v>0</v>
      </c>
      <c r="BA4">
        <f t="shared" si="1"/>
        <v>2804020000000</v>
      </c>
      <c r="BB4">
        <f t="shared" si="1"/>
        <v>0</v>
      </c>
      <c r="BC4">
        <f t="shared" si="1"/>
        <v>0</v>
      </c>
      <c r="BD4">
        <f t="shared" si="1"/>
        <v>0</v>
      </c>
      <c r="BE4">
        <f t="shared" si="1"/>
        <v>144108000000</v>
      </c>
      <c r="BF4">
        <f t="shared" si="1"/>
        <v>0</v>
      </c>
    </row>
    <row r="5" spans="1:58" x14ac:dyDescent="0.45">
      <c r="A5" t="s">
        <v>71</v>
      </c>
      <c r="B5" s="5">
        <v>114411000000000</v>
      </c>
      <c r="C5" s="5">
        <v>139864000000000</v>
      </c>
      <c r="D5" s="5">
        <v>104776000000000</v>
      </c>
      <c r="E5" s="5">
        <v>96492300000000</v>
      </c>
      <c r="F5" s="5">
        <v>78596900000000</v>
      </c>
      <c r="G5" s="5">
        <v>58909500000000</v>
      </c>
      <c r="H5" s="5">
        <v>36252100000000</v>
      </c>
      <c r="I5" s="5">
        <v>27153100000000</v>
      </c>
      <c r="J5" s="5">
        <v>23313500000000</v>
      </c>
      <c r="K5" s="5">
        <v>20890700000000</v>
      </c>
      <c r="L5" s="5">
        <v>21874100000000</v>
      </c>
      <c r="M5" s="5">
        <v>24605500000000</v>
      </c>
      <c r="N5" s="5">
        <v>25957200000000</v>
      </c>
      <c r="O5" s="5">
        <v>25940600000000</v>
      </c>
      <c r="P5" s="5">
        <v>25817000000000</v>
      </c>
      <c r="Q5" s="5">
        <v>24025400000000</v>
      </c>
      <c r="R5" s="5">
        <v>23515300000000</v>
      </c>
      <c r="S5" s="5">
        <v>23513500000000</v>
      </c>
      <c r="T5" s="5">
        <v>22964300000000</v>
      </c>
      <c r="U5" s="5">
        <v>22093000000000</v>
      </c>
      <c r="V5" s="5">
        <v>21563900000000</v>
      </c>
      <c r="W5" s="5">
        <v>21336200000000</v>
      </c>
      <c r="X5" s="5">
        <v>21775700000000</v>
      </c>
      <c r="Y5" s="5">
        <v>21108300000000</v>
      </c>
      <c r="Z5" s="5">
        <v>20853700000000</v>
      </c>
      <c r="AA5" s="5">
        <v>20306100000000</v>
      </c>
      <c r="AB5" s="5">
        <v>20044000000000</v>
      </c>
      <c r="AC5" s="5">
        <v>18997900000000</v>
      </c>
      <c r="AD5" s="5">
        <v>17619400000000</v>
      </c>
      <c r="AE5" s="5">
        <v>16768000000000</v>
      </c>
      <c r="AF5" s="5">
        <v>16329900000000</v>
      </c>
      <c r="AG5" s="5">
        <v>15204900000000</v>
      </c>
      <c r="AJ5" t="s">
        <v>61</v>
      </c>
      <c r="AK5" t="s">
        <v>62</v>
      </c>
      <c r="AL5">
        <f t="shared" si="0"/>
        <v>0</v>
      </c>
      <c r="AM5">
        <f t="shared" si="0"/>
        <v>0</v>
      </c>
      <c r="AN5">
        <f t="shared" si="0"/>
        <v>130728300000000</v>
      </c>
      <c r="AO5">
        <f t="shared" si="0"/>
        <v>0</v>
      </c>
      <c r="AP5">
        <f t="shared" si="0"/>
        <v>0</v>
      </c>
      <c r="AQ5">
        <f t="shared" si="0"/>
        <v>0</v>
      </c>
      <c r="AR5">
        <f t="shared" si="0"/>
        <v>0</v>
      </c>
      <c r="AS5">
        <f t="shared" si="0"/>
        <v>3843901000000000</v>
      </c>
      <c r="AT5">
        <f t="shared" si="0"/>
        <v>0</v>
      </c>
      <c r="AU5">
        <f t="shared" si="0"/>
        <v>0</v>
      </c>
      <c r="AV5">
        <f t="shared" si="1"/>
        <v>0</v>
      </c>
      <c r="AW5">
        <f t="shared" si="1"/>
        <v>0</v>
      </c>
      <c r="AX5">
        <f t="shared" si="1"/>
        <v>0</v>
      </c>
      <c r="AY5">
        <f t="shared" si="1"/>
        <v>0</v>
      </c>
      <c r="AZ5">
        <f t="shared" si="1"/>
        <v>0</v>
      </c>
      <c r="BA5">
        <f t="shared" si="1"/>
        <v>0</v>
      </c>
      <c r="BB5">
        <f t="shared" si="1"/>
        <v>0</v>
      </c>
      <c r="BC5">
        <f t="shared" si="1"/>
        <v>0</v>
      </c>
      <c r="BD5">
        <f t="shared" si="1"/>
        <v>1090274000000000</v>
      </c>
      <c r="BE5">
        <f t="shared" si="1"/>
        <v>0</v>
      </c>
      <c r="BF5">
        <f t="shared" si="1"/>
        <v>0</v>
      </c>
    </row>
    <row r="6" spans="1:58" x14ac:dyDescent="0.45">
      <c r="A6" t="s">
        <v>72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  <c r="AF6" s="5">
        <v>0</v>
      </c>
      <c r="AG6" s="5">
        <v>0</v>
      </c>
      <c r="AJ6" t="s">
        <v>61</v>
      </c>
      <c r="AK6" t="s">
        <v>63</v>
      </c>
      <c r="AL6">
        <f t="shared" si="0"/>
        <v>0</v>
      </c>
      <c r="AM6">
        <f t="shared" si="0"/>
        <v>0</v>
      </c>
      <c r="AN6">
        <f t="shared" si="0"/>
        <v>130728300000000</v>
      </c>
      <c r="AO6">
        <f t="shared" si="0"/>
        <v>0</v>
      </c>
      <c r="AP6">
        <f t="shared" si="0"/>
        <v>0</v>
      </c>
      <c r="AQ6">
        <f t="shared" si="0"/>
        <v>0</v>
      </c>
      <c r="AR6">
        <f t="shared" si="0"/>
        <v>0</v>
      </c>
      <c r="AS6">
        <f t="shared" si="0"/>
        <v>3843901000000000</v>
      </c>
      <c r="AT6">
        <f t="shared" si="0"/>
        <v>0</v>
      </c>
      <c r="AU6">
        <f t="shared" si="0"/>
        <v>0</v>
      </c>
      <c r="AV6">
        <f t="shared" si="1"/>
        <v>0</v>
      </c>
      <c r="AW6">
        <f t="shared" si="1"/>
        <v>0</v>
      </c>
      <c r="AX6">
        <f t="shared" si="1"/>
        <v>0</v>
      </c>
      <c r="AY6">
        <f t="shared" si="1"/>
        <v>0</v>
      </c>
      <c r="AZ6">
        <f t="shared" si="1"/>
        <v>0</v>
      </c>
      <c r="BA6">
        <f t="shared" si="1"/>
        <v>0</v>
      </c>
      <c r="BB6">
        <f t="shared" si="1"/>
        <v>0</v>
      </c>
      <c r="BC6">
        <f t="shared" si="1"/>
        <v>0</v>
      </c>
      <c r="BD6">
        <f t="shared" si="1"/>
        <v>1090274000000000</v>
      </c>
      <c r="BE6">
        <f t="shared" si="1"/>
        <v>0</v>
      </c>
      <c r="BF6">
        <f t="shared" si="1"/>
        <v>0</v>
      </c>
    </row>
    <row r="7" spans="1:58" x14ac:dyDescent="0.45">
      <c r="A7" t="s">
        <v>73</v>
      </c>
      <c r="B7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  <c r="AF7" s="5">
        <v>0</v>
      </c>
      <c r="AG7" s="5">
        <v>0</v>
      </c>
      <c r="AJ7" t="s">
        <v>64</v>
      </c>
      <c r="AL7">
        <f t="shared" si="0"/>
        <v>0</v>
      </c>
      <c r="AM7">
        <f t="shared" si="0"/>
        <v>5707685170000000</v>
      </c>
      <c r="AN7">
        <f t="shared" si="0"/>
        <v>1.48269E+16</v>
      </c>
      <c r="AO7">
        <f t="shared" si="0"/>
        <v>0</v>
      </c>
      <c r="AP7">
        <f t="shared" si="0"/>
        <v>0</v>
      </c>
      <c r="AQ7">
        <f t="shared" si="0"/>
        <v>0</v>
      </c>
      <c r="AR7">
        <f t="shared" si="0"/>
        <v>0</v>
      </c>
      <c r="AS7">
        <f t="shared" si="0"/>
        <v>2250000000000000</v>
      </c>
      <c r="AT7">
        <f t="shared" si="0"/>
        <v>0</v>
      </c>
      <c r="AU7">
        <f t="shared" si="0"/>
        <v>659037000000000</v>
      </c>
      <c r="AV7">
        <f t="shared" si="1"/>
        <v>0</v>
      </c>
      <c r="AW7">
        <f t="shared" si="1"/>
        <v>0</v>
      </c>
      <c r="AX7">
        <f t="shared" si="1"/>
        <v>0</v>
      </c>
      <c r="AY7">
        <f t="shared" si="1"/>
        <v>0</v>
      </c>
      <c r="AZ7">
        <f t="shared" si="1"/>
        <v>0</v>
      </c>
      <c r="BA7">
        <f t="shared" si="1"/>
        <v>0</v>
      </c>
      <c r="BB7">
        <f t="shared" si="1"/>
        <v>1.23549E+16</v>
      </c>
      <c r="BC7">
        <f t="shared" si="1"/>
        <v>0</v>
      </c>
      <c r="BD7">
        <f t="shared" si="1"/>
        <v>2462877190000000</v>
      </c>
      <c r="BE7">
        <f t="shared" si="1"/>
        <v>0</v>
      </c>
      <c r="BF7">
        <f t="shared" si="1"/>
        <v>0</v>
      </c>
    </row>
    <row r="8" spans="1:58" x14ac:dyDescent="0.45">
      <c r="A8" t="s">
        <v>74</v>
      </c>
      <c r="B8" s="5">
        <v>374046000000000</v>
      </c>
      <c r="C8" s="5">
        <v>374046000000000</v>
      </c>
      <c r="D8" s="5">
        <v>374046000000000</v>
      </c>
      <c r="E8" s="5">
        <v>374046000000000</v>
      </c>
      <c r="F8" s="5">
        <v>374046000000000</v>
      </c>
      <c r="G8" s="5">
        <v>374046000000000</v>
      </c>
      <c r="H8" s="5">
        <v>374046000000000</v>
      </c>
      <c r="I8" s="5">
        <v>374046000000000</v>
      </c>
      <c r="J8" s="5">
        <v>374046000000000</v>
      </c>
      <c r="K8" s="5">
        <v>374046000000000</v>
      </c>
      <c r="L8" s="5">
        <v>374046000000000</v>
      </c>
      <c r="M8" s="5">
        <v>374046000000000</v>
      </c>
      <c r="N8" s="5">
        <v>374046000000000</v>
      </c>
      <c r="O8" s="5">
        <v>374046000000000</v>
      </c>
      <c r="P8" s="5">
        <v>374046000000000</v>
      </c>
      <c r="Q8" s="5">
        <v>374046000000000</v>
      </c>
      <c r="R8" s="5">
        <v>374046000000000</v>
      </c>
      <c r="S8" s="5">
        <v>374046000000000</v>
      </c>
      <c r="T8" s="5">
        <v>374046000000000</v>
      </c>
      <c r="U8" s="5">
        <v>374046000000000</v>
      </c>
      <c r="V8" s="5">
        <v>374046000000000</v>
      </c>
      <c r="W8" s="5">
        <v>374046000000000</v>
      </c>
      <c r="X8" s="5">
        <v>374046000000000</v>
      </c>
      <c r="Y8" s="5">
        <v>374046000000000</v>
      </c>
      <c r="Z8" s="5">
        <v>374046000000000</v>
      </c>
      <c r="AA8" s="5">
        <v>374046000000000</v>
      </c>
      <c r="AB8" s="5">
        <v>374046000000000</v>
      </c>
      <c r="AC8" s="5">
        <v>374046000000000</v>
      </c>
      <c r="AD8" s="5">
        <v>374046000000000</v>
      </c>
      <c r="AE8" s="5">
        <v>374046000000000</v>
      </c>
      <c r="AF8" s="5">
        <v>374046000000000</v>
      </c>
      <c r="AG8" s="5">
        <v>374046000000000</v>
      </c>
    </row>
    <row r="9" spans="1:58" x14ac:dyDescent="0.45">
      <c r="A9" t="s">
        <v>75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  <c r="AF9" s="5">
        <v>0</v>
      </c>
      <c r="AG9" s="5">
        <v>0</v>
      </c>
      <c r="AJ9" s="1"/>
    </row>
    <row r="10" spans="1:58" x14ac:dyDescent="0.45">
      <c r="A10" t="s">
        <v>76</v>
      </c>
      <c r="B10" s="5">
        <v>0</v>
      </c>
      <c r="C10" s="5">
        <v>28096900000000</v>
      </c>
      <c r="D10" s="5">
        <v>57218700000000</v>
      </c>
      <c r="E10" s="5">
        <v>145609000000000</v>
      </c>
      <c r="F10" s="5">
        <v>325506000000000</v>
      </c>
      <c r="G10" s="5">
        <v>481662000000000</v>
      </c>
      <c r="H10" s="5">
        <v>612325000000000</v>
      </c>
      <c r="I10" s="5">
        <v>747088000000000</v>
      </c>
      <c r="J10" s="5">
        <v>854309000000000</v>
      </c>
      <c r="K10" s="5">
        <v>932451000000000</v>
      </c>
      <c r="L10" s="5">
        <v>978696000000000</v>
      </c>
      <c r="M10" s="5">
        <v>1060340000000000</v>
      </c>
      <c r="N10" s="5">
        <v>1177680000000000</v>
      </c>
      <c r="O10" s="5">
        <v>1366420000000000</v>
      </c>
      <c r="P10" s="5">
        <v>1503060000000000</v>
      </c>
      <c r="Q10" s="5">
        <v>1639700000000000</v>
      </c>
      <c r="R10" s="5">
        <v>1708020000000000</v>
      </c>
      <c r="S10" s="5">
        <v>1742180000000000</v>
      </c>
      <c r="T10" s="5">
        <v>1776340000000000</v>
      </c>
      <c r="U10" s="5">
        <v>1810500000000000</v>
      </c>
      <c r="V10" s="5">
        <v>1844660000000000</v>
      </c>
      <c r="W10" s="5">
        <v>1878820000000000</v>
      </c>
      <c r="X10" s="5">
        <v>1947140000000000</v>
      </c>
      <c r="Y10" s="5">
        <v>2049620000000000</v>
      </c>
      <c r="Z10" s="5">
        <v>2117950000000000</v>
      </c>
      <c r="AA10" s="5">
        <v>2186270000000000</v>
      </c>
      <c r="AB10" s="5">
        <v>2254590000000000</v>
      </c>
      <c r="AC10" s="5">
        <v>2322910000000000</v>
      </c>
      <c r="AD10" s="5">
        <v>2425390000000000</v>
      </c>
      <c r="AE10" s="5">
        <v>2493710000000000</v>
      </c>
      <c r="AF10" s="5">
        <v>2562030000000000</v>
      </c>
      <c r="AG10" s="5">
        <v>2630350000000000</v>
      </c>
      <c r="AJ10" s="3"/>
    </row>
    <row r="11" spans="1:58" x14ac:dyDescent="0.45">
      <c r="A11" t="s">
        <v>77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J11" s="3"/>
    </row>
    <row r="12" spans="1:58" x14ac:dyDescent="0.45">
      <c r="A12" t="s">
        <v>78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  <c r="AF12" s="5">
        <v>0</v>
      </c>
      <c r="AG12" s="5">
        <v>0</v>
      </c>
      <c r="AJ12" s="3"/>
      <c r="AK12" s="3"/>
    </row>
    <row r="13" spans="1:58" x14ac:dyDescent="0.45">
      <c r="A13" t="s">
        <v>79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  <c r="AF13" s="5">
        <v>0</v>
      </c>
      <c r="AG13" s="5">
        <v>0</v>
      </c>
      <c r="AJ13" s="3"/>
    </row>
    <row r="14" spans="1:58" x14ac:dyDescent="0.45">
      <c r="A14" t="s">
        <v>80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  <c r="AF14" s="5">
        <v>0</v>
      </c>
      <c r="AG14" s="5">
        <v>0</v>
      </c>
    </row>
    <row r="15" spans="1:58" x14ac:dyDescent="0.45">
      <c r="A15" t="s">
        <v>81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  <c r="AF15" s="5">
        <v>0</v>
      </c>
      <c r="AG15" s="5">
        <v>0</v>
      </c>
    </row>
    <row r="16" spans="1:58" x14ac:dyDescent="0.45">
      <c r="A16" t="s">
        <v>82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  <c r="AF16" s="5">
        <v>0</v>
      </c>
      <c r="AG16" s="5">
        <v>0</v>
      </c>
    </row>
    <row r="17" spans="1:36" x14ac:dyDescent="0.45">
      <c r="A17" t="s">
        <v>83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</row>
    <row r="18" spans="1:36" x14ac:dyDescent="0.45">
      <c r="A18" t="s">
        <v>84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</row>
    <row r="19" spans="1:36" x14ac:dyDescent="0.45">
      <c r="A19" t="s">
        <v>85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6" x14ac:dyDescent="0.45">
      <c r="A20" t="s">
        <v>86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</row>
    <row r="21" spans="1:36" x14ac:dyDescent="0.45">
      <c r="A21" t="s">
        <v>87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</row>
    <row r="22" spans="1:36" x14ac:dyDescent="0.45">
      <c r="A22" t="s">
        <v>88</v>
      </c>
      <c r="B22" s="5">
        <v>0</v>
      </c>
      <c r="C22" s="5">
        <v>0</v>
      </c>
      <c r="D22" s="5">
        <v>0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  <c r="M22" s="5">
        <v>0</v>
      </c>
      <c r="N22" s="5">
        <v>0</v>
      </c>
      <c r="O22" s="5">
        <v>0</v>
      </c>
      <c r="P22" s="5">
        <v>0</v>
      </c>
      <c r="Q22" s="5">
        <v>0</v>
      </c>
      <c r="R22" s="5">
        <v>0</v>
      </c>
      <c r="S22" s="5">
        <v>0</v>
      </c>
      <c r="T22" s="5">
        <v>0</v>
      </c>
      <c r="U22" s="5">
        <v>0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  <c r="AF22" s="5">
        <v>0</v>
      </c>
      <c r="AG22" s="5">
        <v>0</v>
      </c>
    </row>
    <row r="23" spans="1:36" x14ac:dyDescent="0.45">
      <c r="A23" t="s">
        <v>89</v>
      </c>
      <c r="B23" s="5">
        <v>301797000000000</v>
      </c>
      <c r="C23" s="5">
        <v>301797000000000</v>
      </c>
      <c r="D23" s="5">
        <v>301797000000000</v>
      </c>
      <c r="E23" s="5">
        <v>301797000000000</v>
      </c>
      <c r="F23" s="5">
        <v>301797000000000</v>
      </c>
      <c r="G23" s="5">
        <v>301797000000000</v>
      </c>
      <c r="H23" s="5">
        <v>301797000000000</v>
      </c>
      <c r="I23" s="5">
        <v>301797000000000</v>
      </c>
      <c r="J23" s="5">
        <v>301797000000000</v>
      </c>
      <c r="K23" s="5">
        <v>301797000000000</v>
      </c>
      <c r="L23" s="5">
        <v>301797000000000</v>
      </c>
      <c r="M23" s="5">
        <v>301797000000000</v>
      </c>
      <c r="N23" s="5">
        <v>301797000000000</v>
      </c>
      <c r="O23" s="5">
        <v>301797000000000</v>
      </c>
      <c r="P23" s="5">
        <v>301797000000000</v>
      </c>
      <c r="Q23" s="5">
        <v>301797000000000</v>
      </c>
      <c r="R23" s="5">
        <v>301797000000000</v>
      </c>
      <c r="S23" s="5">
        <v>301797000000000</v>
      </c>
      <c r="T23" s="5">
        <v>301797000000000</v>
      </c>
      <c r="U23" s="5">
        <v>301797000000000</v>
      </c>
      <c r="V23" s="5">
        <v>301797000000000</v>
      </c>
      <c r="W23" s="5">
        <v>301797000000000</v>
      </c>
      <c r="X23" s="5">
        <v>301797000000000</v>
      </c>
      <c r="Y23" s="5">
        <v>301797000000000</v>
      </c>
      <c r="Z23" s="5">
        <v>301797000000000</v>
      </c>
      <c r="AA23" s="5">
        <v>301797000000000</v>
      </c>
      <c r="AB23" s="5">
        <v>301797000000000</v>
      </c>
      <c r="AC23" s="5">
        <v>301797000000000</v>
      </c>
      <c r="AD23" s="5">
        <v>301797000000000</v>
      </c>
      <c r="AE23" s="5">
        <v>301797000000000</v>
      </c>
      <c r="AF23" s="5">
        <v>301797000000000</v>
      </c>
      <c r="AG23" s="5">
        <v>301797000000000</v>
      </c>
    </row>
    <row r="24" spans="1:36" x14ac:dyDescent="0.45">
      <c r="A24" t="s">
        <v>90</v>
      </c>
      <c r="B24" s="5">
        <v>0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  <c r="AF24" s="5">
        <v>0</v>
      </c>
      <c r="AG24" s="5">
        <v>0</v>
      </c>
    </row>
    <row r="25" spans="1:36" x14ac:dyDescent="0.45">
      <c r="A25" t="s">
        <v>91</v>
      </c>
      <c r="B25" s="5">
        <v>23992000000000</v>
      </c>
      <c r="C25" s="5">
        <v>47984000000000</v>
      </c>
      <c r="D25" s="5">
        <v>71976000000000</v>
      </c>
      <c r="E25" s="5">
        <v>95968000000000</v>
      </c>
      <c r="F25" s="5">
        <v>95968000000000</v>
      </c>
      <c r="G25" s="5">
        <v>95968000000000</v>
      </c>
      <c r="H25" s="5">
        <v>95968000000000</v>
      </c>
      <c r="I25" s="5">
        <v>95968000000000</v>
      </c>
      <c r="J25" s="5">
        <v>95968000000000</v>
      </c>
      <c r="K25" s="5">
        <v>95968000000000</v>
      </c>
      <c r="L25" s="5">
        <v>95968000000000</v>
      </c>
      <c r="M25" s="5">
        <v>95968000000000</v>
      </c>
      <c r="N25" s="5">
        <v>95968000000000</v>
      </c>
      <c r="O25" s="5">
        <v>95968000000000</v>
      </c>
      <c r="P25" s="5">
        <v>95968000000000</v>
      </c>
      <c r="Q25" s="5">
        <v>95968000000000</v>
      </c>
      <c r="R25" s="5">
        <v>95968000000000</v>
      </c>
      <c r="S25" s="5">
        <v>95968000000000</v>
      </c>
      <c r="T25" s="5">
        <v>95968000000000</v>
      </c>
      <c r="U25" s="5">
        <v>95968000000000</v>
      </c>
      <c r="V25" s="5">
        <v>95968000000000</v>
      </c>
      <c r="W25" s="5">
        <v>95968000000000</v>
      </c>
      <c r="X25" s="5">
        <v>95968000000000</v>
      </c>
      <c r="Y25" s="5">
        <v>95968000000000</v>
      </c>
      <c r="Z25" s="5">
        <v>95968000000000</v>
      </c>
      <c r="AA25" s="5">
        <v>95968000000000</v>
      </c>
      <c r="AB25" s="5">
        <v>95968000000000</v>
      </c>
      <c r="AC25" s="5">
        <v>95968000000000</v>
      </c>
      <c r="AD25" s="5">
        <v>95968000000000</v>
      </c>
      <c r="AE25" s="5">
        <v>95968000000000</v>
      </c>
      <c r="AF25" s="5">
        <v>95968000000000</v>
      </c>
      <c r="AG25" s="5">
        <v>95968000000000</v>
      </c>
      <c r="AJ25" s="3"/>
    </row>
    <row r="26" spans="1:36" x14ac:dyDescent="0.45">
      <c r="A26" t="s">
        <v>92</v>
      </c>
      <c r="B26" s="5">
        <v>0</v>
      </c>
      <c r="C26" s="5">
        <v>0</v>
      </c>
      <c r="D26" s="5">
        <v>0</v>
      </c>
      <c r="E26" s="5">
        <v>0</v>
      </c>
      <c r="F26" s="5">
        <v>0</v>
      </c>
      <c r="G26" s="5">
        <v>0</v>
      </c>
      <c r="H26" s="5">
        <v>0</v>
      </c>
      <c r="I26" s="5">
        <v>0</v>
      </c>
      <c r="J26" s="5">
        <v>0</v>
      </c>
      <c r="K26" s="5">
        <v>0</v>
      </c>
      <c r="L26" s="5">
        <v>0</v>
      </c>
      <c r="M26" s="5">
        <v>0</v>
      </c>
      <c r="N26" s="5">
        <v>0</v>
      </c>
      <c r="O26" s="5">
        <v>0</v>
      </c>
      <c r="P26" s="5">
        <v>0</v>
      </c>
      <c r="Q26" s="5">
        <v>0</v>
      </c>
      <c r="R26" s="5">
        <v>0</v>
      </c>
      <c r="S26" s="5">
        <v>0</v>
      </c>
      <c r="T26" s="5">
        <v>0</v>
      </c>
      <c r="U26" s="5">
        <v>0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  <c r="AF26" s="5">
        <v>0</v>
      </c>
      <c r="AG26" s="5">
        <v>0</v>
      </c>
    </row>
    <row r="27" spans="1:36" x14ac:dyDescent="0.45">
      <c r="A27" t="s">
        <v>93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</row>
    <row r="28" spans="1:36" x14ac:dyDescent="0.45">
      <c r="A28" t="s">
        <v>94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</row>
    <row r="29" spans="1:36" x14ac:dyDescent="0.45">
      <c r="A29" t="s">
        <v>95</v>
      </c>
      <c r="B29" s="5">
        <v>6429490000000</v>
      </c>
      <c r="C29" s="5">
        <v>6429480000000</v>
      </c>
      <c r="D29" s="5">
        <v>6429560000000</v>
      </c>
      <c r="E29" s="5">
        <v>6429580000000</v>
      </c>
      <c r="F29" s="5">
        <v>6429620000000</v>
      </c>
      <c r="G29" s="5">
        <v>6429650000000</v>
      </c>
      <c r="H29" s="5">
        <v>6429710000000</v>
      </c>
      <c r="I29" s="5">
        <v>6429690000000</v>
      </c>
      <c r="J29" s="5">
        <v>6429710000000</v>
      </c>
      <c r="K29" s="5">
        <v>6429660000000</v>
      </c>
      <c r="L29" s="5">
        <v>6429650000000</v>
      </c>
      <c r="M29" s="5">
        <v>6429650000000</v>
      </c>
      <c r="N29" s="5">
        <v>6429630000000</v>
      </c>
      <c r="O29" s="5">
        <v>6429630000000</v>
      </c>
      <c r="P29" s="5">
        <v>6429620000000</v>
      </c>
      <c r="Q29" s="5">
        <v>6429590000000</v>
      </c>
      <c r="R29" s="5">
        <v>6429560000000</v>
      </c>
      <c r="S29" s="5">
        <v>6429530000000</v>
      </c>
      <c r="T29" s="5">
        <v>6429520000000</v>
      </c>
      <c r="U29" s="5">
        <v>6429510000000</v>
      </c>
      <c r="V29" s="5">
        <v>6429480000000</v>
      </c>
      <c r="W29" s="5">
        <v>6429480000000</v>
      </c>
      <c r="X29" s="5">
        <v>6429460000000</v>
      </c>
      <c r="Y29" s="5">
        <v>6429430000000</v>
      </c>
      <c r="Z29" s="5">
        <v>6429410000000</v>
      </c>
      <c r="AA29" s="5">
        <v>6429400000000</v>
      </c>
      <c r="AB29" s="5">
        <v>6429370000000</v>
      </c>
      <c r="AC29" s="5">
        <v>6429360000000</v>
      </c>
      <c r="AD29" s="5">
        <v>6429330000000</v>
      </c>
      <c r="AE29" s="5">
        <v>6429310000000</v>
      </c>
      <c r="AF29" s="5">
        <v>6429300000000</v>
      </c>
      <c r="AG29" s="5">
        <v>6429290000000</v>
      </c>
    </row>
    <row r="30" spans="1:36" x14ac:dyDescent="0.45">
      <c r="A30" t="s">
        <v>96</v>
      </c>
      <c r="B30" s="5">
        <v>0</v>
      </c>
      <c r="C30" s="5">
        <v>0</v>
      </c>
      <c r="D30" s="5">
        <v>0</v>
      </c>
      <c r="E30" s="5">
        <v>0</v>
      </c>
      <c r="F30" s="5">
        <v>0</v>
      </c>
      <c r="G30" s="5">
        <v>0</v>
      </c>
      <c r="H30" s="5">
        <v>0</v>
      </c>
      <c r="I30" s="5">
        <v>0</v>
      </c>
      <c r="J30" s="5">
        <v>0</v>
      </c>
      <c r="K30" s="5">
        <v>0</v>
      </c>
      <c r="L30" s="5">
        <v>0</v>
      </c>
      <c r="M30" s="5">
        <v>0</v>
      </c>
      <c r="N30" s="5">
        <v>0</v>
      </c>
      <c r="O30" s="5">
        <v>0</v>
      </c>
      <c r="P30" s="5">
        <v>0</v>
      </c>
      <c r="Q30" s="5">
        <v>0</v>
      </c>
      <c r="R30" s="5">
        <v>0</v>
      </c>
      <c r="S30" s="5">
        <v>0</v>
      </c>
      <c r="T30" s="5">
        <v>0</v>
      </c>
      <c r="U30" s="5">
        <v>0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  <c r="AF30" s="5">
        <v>0</v>
      </c>
      <c r="AG30" s="5">
        <v>0</v>
      </c>
    </row>
    <row r="31" spans="1:36" x14ac:dyDescent="0.45">
      <c r="A31" t="s">
        <v>97</v>
      </c>
      <c r="B31" s="5">
        <v>9055620000</v>
      </c>
      <c r="C31" s="5">
        <v>9055610000</v>
      </c>
      <c r="D31" s="5">
        <v>9055720000</v>
      </c>
      <c r="E31" s="5">
        <v>9055740000</v>
      </c>
      <c r="F31" s="5">
        <v>9055800000</v>
      </c>
      <c r="G31" s="5">
        <v>9055840000</v>
      </c>
      <c r="H31" s="5">
        <v>9055930000</v>
      </c>
      <c r="I31" s="5">
        <v>9055900000</v>
      </c>
      <c r="J31" s="5">
        <v>9055930000</v>
      </c>
      <c r="K31" s="5">
        <v>9055860000</v>
      </c>
      <c r="L31" s="5">
        <v>9055850000</v>
      </c>
      <c r="M31" s="5">
        <v>9055840000</v>
      </c>
      <c r="N31" s="5">
        <v>9055820000</v>
      </c>
      <c r="O31" s="5">
        <v>9055810000</v>
      </c>
      <c r="P31" s="5">
        <v>9055810000</v>
      </c>
      <c r="Q31" s="5">
        <v>9055760000</v>
      </c>
      <c r="R31" s="5">
        <v>9055720000</v>
      </c>
      <c r="S31" s="5">
        <v>9055680000</v>
      </c>
      <c r="T31" s="5">
        <v>9055670000</v>
      </c>
      <c r="U31" s="5">
        <v>9055650000</v>
      </c>
      <c r="V31" s="5">
        <v>9055610000</v>
      </c>
      <c r="W31" s="5">
        <v>9055600000</v>
      </c>
      <c r="X31" s="5">
        <v>9055580000</v>
      </c>
      <c r="Y31" s="5">
        <v>9055530000</v>
      </c>
      <c r="Z31" s="5">
        <v>9055510000</v>
      </c>
      <c r="AA31" s="5">
        <v>9055490000</v>
      </c>
      <c r="AB31" s="5">
        <v>9055450000</v>
      </c>
      <c r="AC31" s="5">
        <v>9055440000</v>
      </c>
      <c r="AD31" s="5">
        <v>9055400000</v>
      </c>
      <c r="AE31" s="5">
        <v>9055370000</v>
      </c>
      <c r="AF31" s="5">
        <v>9055350000</v>
      </c>
      <c r="AG31" s="5">
        <v>9055330000</v>
      </c>
    </row>
    <row r="32" spans="1:36" x14ac:dyDescent="0.45">
      <c r="A32" t="s">
        <v>98</v>
      </c>
      <c r="B32" s="5">
        <v>3926460000000</v>
      </c>
      <c r="C32" s="5">
        <v>4077210000000</v>
      </c>
      <c r="D32" s="5">
        <v>3862400000000</v>
      </c>
      <c r="E32" s="5">
        <v>3809250000000</v>
      </c>
      <c r="F32" s="5">
        <v>3699640000000</v>
      </c>
      <c r="G32" s="5">
        <v>3581590000000</v>
      </c>
      <c r="H32" s="5">
        <v>3446280000000</v>
      </c>
      <c r="I32" s="5">
        <v>3392000000000</v>
      </c>
      <c r="J32" s="5">
        <v>3369030000000</v>
      </c>
      <c r="K32" s="5">
        <v>3354230000000</v>
      </c>
      <c r="L32" s="5">
        <v>3360350000000</v>
      </c>
      <c r="M32" s="5">
        <v>3376980000000</v>
      </c>
      <c r="N32" s="5">
        <v>3385210000000</v>
      </c>
      <c r="O32" s="5">
        <v>3385270000000</v>
      </c>
      <c r="P32" s="5">
        <v>3385070000000</v>
      </c>
      <c r="Q32" s="5">
        <v>3374160000000</v>
      </c>
      <c r="R32" s="5">
        <v>3370950000000</v>
      </c>
      <c r="S32" s="5">
        <v>3370940000000</v>
      </c>
      <c r="T32" s="5">
        <v>3367680000000</v>
      </c>
      <c r="U32" s="5">
        <v>3362380000000</v>
      </c>
      <c r="V32" s="5">
        <v>3359040000000</v>
      </c>
      <c r="W32" s="5">
        <v>3357660000000</v>
      </c>
      <c r="X32" s="5">
        <v>3360380000000</v>
      </c>
      <c r="Y32" s="5">
        <v>3356220000000</v>
      </c>
      <c r="Z32" s="5">
        <v>3354680000000</v>
      </c>
      <c r="AA32" s="5">
        <v>3351330000000</v>
      </c>
      <c r="AB32" s="5">
        <v>3349730000000</v>
      </c>
      <c r="AC32" s="5">
        <v>3343330000000</v>
      </c>
      <c r="AD32" s="5">
        <v>3334890000000</v>
      </c>
      <c r="AE32" s="5">
        <v>3329670000000</v>
      </c>
      <c r="AF32" s="5">
        <v>3326970000000</v>
      </c>
      <c r="AG32" s="5">
        <v>3320040000000</v>
      </c>
    </row>
    <row r="33" spans="1:33" x14ac:dyDescent="0.45">
      <c r="A33" t="s">
        <v>99</v>
      </c>
      <c r="B33" s="5">
        <v>0</v>
      </c>
      <c r="C33" s="5">
        <v>0</v>
      </c>
      <c r="D33" s="5">
        <v>0</v>
      </c>
      <c r="E33" s="5">
        <v>0</v>
      </c>
      <c r="F33" s="5">
        <v>0</v>
      </c>
      <c r="G33" s="5">
        <v>0</v>
      </c>
      <c r="H33" s="5">
        <v>0</v>
      </c>
      <c r="I33" s="5">
        <v>0</v>
      </c>
      <c r="J33" s="5">
        <v>0</v>
      </c>
      <c r="K33" s="5">
        <v>0</v>
      </c>
      <c r="L33" s="5">
        <v>0</v>
      </c>
      <c r="M33" s="5">
        <v>0</v>
      </c>
      <c r="N33" s="5">
        <v>0</v>
      </c>
      <c r="O33" s="5">
        <v>0</v>
      </c>
      <c r="P33" s="5">
        <v>0</v>
      </c>
      <c r="Q33" s="5">
        <v>0</v>
      </c>
      <c r="R33" s="5">
        <v>0</v>
      </c>
      <c r="S33" s="5">
        <v>0</v>
      </c>
      <c r="T33" s="5">
        <v>0</v>
      </c>
      <c r="U33" s="5">
        <v>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  <c r="AF33" s="5">
        <v>0</v>
      </c>
      <c r="AG33" s="5">
        <v>0</v>
      </c>
    </row>
    <row r="34" spans="1:33" x14ac:dyDescent="0.45">
      <c r="A34" t="s">
        <v>100</v>
      </c>
      <c r="B34" s="5">
        <v>0</v>
      </c>
      <c r="C34" s="5">
        <v>0</v>
      </c>
      <c r="D34" s="5">
        <v>82765800000000</v>
      </c>
      <c r="E34" s="5">
        <v>163254000000000</v>
      </c>
      <c r="F34" s="5">
        <v>237834000000000</v>
      </c>
      <c r="G34" s="5">
        <v>306993000000000</v>
      </c>
      <c r="H34" s="5">
        <v>369244000000000</v>
      </c>
      <c r="I34" s="5">
        <v>436114000000000</v>
      </c>
      <c r="J34" s="5">
        <v>505355000000000</v>
      </c>
      <c r="K34" s="5">
        <v>575011000000000</v>
      </c>
      <c r="L34" s="5">
        <v>648067000000000</v>
      </c>
      <c r="M34" s="5">
        <v>723639000000000</v>
      </c>
      <c r="N34" s="5">
        <v>797943000000000</v>
      </c>
      <c r="O34" s="5">
        <v>870499000000000</v>
      </c>
      <c r="P34" s="5">
        <v>942983000000000</v>
      </c>
      <c r="Q34" s="5">
        <v>1012250000000000</v>
      </c>
      <c r="R34" s="5">
        <v>1083520000000000</v>
      </c>
      <c r="S34" s="5">
        <v>1155750000000000</v>
      </c>
      <c r="T34" s="5">
        <v>1226800000000000</v>
      </c>
      <c r="U34" s="5">
        <v>1296920000000000</v>
      </c>
      <c r="V34" s="5">
        <v>1367610000000000</v>
      </c>
      <c r="W34" s="5">
        <v>1439000000000000</v>
      </c>
      <c r="X34" s="5">
        <v>1512170000000000</v>
      </c>
      <c r="Y34" s="5">
        <v>1582220000000000</v>
      </c>
      <c r="Z34" s="5">
        <v>1653380000000000</v>
      </c>
      <c r="AA34" s="5">
        <v>1723540000000000</v>
      </c>
      <c r="AB34" s="5">
        <v>1794500000000000</v>
      </c>
      <c r="AC34" s="5">
        <v>1862710000000000</v>
      </c>
      <c r="AD34" s="5">
        <v>1929470000000000</v>
      </c>
      <c r="AE34" s="5">
        <v>1997800000000000</v>
      </c>
      <c r="AF34" s="5">
        <v>2067470000000000</v>
      </c>
      <c r="AG34" s="5">
        <v>2134310000000000</v>
      </c>
    </row>
    <row r="35" spans="1:33" x14ac:dyDescent="0.45">
      <c r="A35" t="s">
        <v>101</v>
      </c>
      <c r="B35" s="5">
        <v>0</v>
      </c>
      <c r="C35" s="5">
        <v>0</v>
      </c>
      <c r="D35" s="5">
        <v>0</v>
      </c>
      <c r="E35" s="5">
        <v>0</v>
      </c>
      <c r="F35" s="5">
        <v>0</v>
      </c>
      <c r="G35" s="5">
        <v>0</v>
      </c>
      <c r="H35" s="5">
        <v>0</v>
      </c>
      <c r="I35" s="5">
        <v>0</v>
      </c>
      <c r="J35" s="5">
        <v>0</v>
      </c>
      <c r="K35" s="5">
        <v>0</v>
      </c>
      <c r="L35" s="5">
        <v>0</v>
      </c>
      <c r="M35" s="5">
        <v>0</v>
      </c>
      <c r="N35" s="5">
        <v>0</v>
      </c>
      <c r="O35" s="5">
        <v>0</v>
      </c>
      <c r="P35" s="5">
        <v>0</v>
      </c>
      <c r="Q35" s="5">
        <v>0</v>
      </c>
      <c r="R35" s="5">
        <v>0</v>
      </c>
      <c r="S35" s="5">
        <v>0</v>
      </c>
      <c r="T35" s="5">
        <v>0</v>
      </c>
      <c r="U35" s="5">
        <v>0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  <c r="AF35" s="5">
        <v>0</v>
      </c>
      <c r="AG35" s="5">
        <v>0</v>
      </c>
    </row>
    <row r="36" spans="1:33" x14ac:dyDescent="0.45">
      <c r="A36" t="s">
        <v>102</v>
      </c>
      <c r="B36" s="5">
        <v>0</v>
      </c>
      <c r="C36" s="5">
        <v>0</v>
      </c>
      <c r="D36" s="5">
        <v>0</v>
      </c>
      <c r="E36" s="5">
        <v>0</v>
      </c>
      <c r="F36" s="5">
        <v>0</v>
      </c>
      <c r="G36" s="5">
        <v>0</v>
      </c>
      <c r="H36" s="5">
        <v>0</v>
      </c>
      <c r="I36" s="5">
        <v>0</v>
      </c>
      <c r="J36" s="5">
        <v>0</v>
      </c>
      <c r="K36" s="5">
        <v>0</v>
      </c>
      <c r="L36" s="5">
        <v>0</v>
      </c>
      <c r="M36" s="5">
        <v>0</v>
      </c>
      <c r="N36" s="5">
        <v>0</v>
      </c>
      <c r="O36" s="5">
        <v>0</v>
      </c>
      <c r="P36" s="5">
        <v>0</v>
      </c>
      <c r="Q36" s="5">
        <v>0</v>
      </c>
      <c r="R36" s="5">
        <v>0</v>
      </c>
      <c r="S36" s="5">
        <v>0</v>
      </c>
      <c r="T36" s="5">
        <v>0</v>
      </c>
      <c r="U36" s="5">
        <v>0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  <c r="AF36" s="5">
        <v>0</v>
      </c>
      <c r="AG36" s="5">
        <v>0</v>
      </c>
    </row>
    <row r="37" spans="1:33" x14ac:dyDescent="0.45">
      <c r="A37" t="s">
        <v>103</v>
      </c>
      <c r="B37" s="5">
        <v>2804020000000</v>
      </c>
      <c r="C37" s="5">
        <v>2255510000000</v>
      </c>
      <c r="D37" s="5">
        <v>2468290000000</v>
      </c>
      <c r="E37" s="5">
        <v>2388670000000</v>
      </c>
      <c r="F37" s="5">
        <v>2290690000000</v>
      </c>
      <c r="G37" s="5">
        <v>2256840000000</v>
      </c>
      <c r="H37" s="5">
        <v>2266160000000</v>
      </c>
      <c r="I37" s="5">
        <v>2247220000000</v>
      </c>
      <c r="J37" s="5">
        <v>2256210000000</v>
      </c>
      <c r="K37" s="5">
        <v>2242580000000</v>
      </c>
      <c r="L37" s="5">
        <v>2330320000000</v>
      </c>
      <c r="M37" s="5">
        <v>2393660000000</v>
      </c>
      <c r="N37" s="5">
        <v>2496650000000</v>
      </c>
      <c r="O37" s="5">
        <v>2574860000000</v>
      </c>
      <c r="P37" s="5">
        <v>2776470000000</v>
      </c>
      <c r="Q37" s="5">
        <v>2760950000000</v>
      </c>
      <c r="R37" s="5">
        <v>2769400000000</v>
      </c>
      <c r="S37" s="5">
        <v>2769160000000</v>
      </c>
      <c r="T37" s="5">
        <v>2743810000000</v>
      </c>
      <c r="U37" s="5">
        <v>2745860000000</v>
      </c>
      <c r="V37" s="5">
        <v>2745300000000</v>
      </c>
      <c r="W37" s="5">
        <v>2752840000000</v>
      </c>
      <c r="X37" s="5">
        <v>2776050000000</v>
      </c>
      <c r="Y37" s="5">
        <v>2719260000000</v>
      </c>
      <c r="Z37" s="5">
        <v>2721870000000</v>
      </c>
      <c r="AA37" s="5">
        <v>2719460000000</v>
      </c>
      <c r="AB37" s="5">
        <v>2719030000000</v>
      </c>
      <c r="AC37" s="5">
        <v>2711040000000</v>
      </c>
      <c r="AD37" s="5">
        <v>2711250000000</v>
      </c>
      <c r="AE37" s="5">
        <v>2711210000000</v>
      </c>
      <c r="AF37" s="5">
        <v>2705100000000</v>
      </c>
      <c r="AG37" s="5">
        <v>2709350000000</v>
      </c>
    </row>
    <row r="38" spans="1:33" x14ac:dyDescent="0.45">
      <c r="A38" t="s">
        <v>104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</row>
    <row r="39" spans="1:33" x14ac:dyDescent="0.45">
      <c r="A39" t="s">
        <v>105</v>
      </c>
      <c r="B39" s="5">
        <v>0</v>
      </c>
      <c r="C39" s="5">
        <v>0</v>
      </c>
      <c r="D39" s="5">
        <v>0</v>
      </c>
      <c r="E39" s="5">
        <v>0</v>
      </c>
      <c r="F39" s="5">
        <v>0</v>
      </c>
      <c r="G39" s="5">
        <v>0</v>
      </c>
      <c r="H39" s="5">
        <v>0</v>
      </c>
      <c r="I39" s="5">
        <v>0</v>
      </c>
      <c r="J39" s="5">
        <v>0</v>
      </c>
      <c r="K39" s="5">
        <v>0</v>
      </c>
      <c r="L39" s="5">
        <v>0</v>
      </c>
      <c r="M39" s="5">
        <v>0</v>
      </c>
      <c r="N39" s="5">
        <v>0</v>
      </c>
      <c r="O39" s="5">
        <v>0</v>
      </c>
      <c r="P39" s="5">
        <v>0</v>
      </c>
      <c r="Q39" s="5">
        <v>0</v>
      </c>
      <c r="R39" s="5">
        <v>0</v>
      </c>
      <c r="S39" s="5">
        <v>0</v>
      </c>
      <c r="T39" s="5">
        <v>0</v>
      </c>
      <c r="U39" s="5">
        <v>0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  <c r="AF39" s="5">
        <v>0</v>
      </c>
      <c r="AG39" s="5">
        <v>0</v>
      </c>
    </row>
    <row r="40" spans="1:33" x14ac:dyDescent="0.45">
      <c r="A40" t="s">
        <v>106</v>
      </c>
      <c r="B40" s="5">
        <v>0</v>
      </c>
      <c r="C40" s="5">
        <v>0</v>
      </c>
      <c r="D40" s="5">
        <v>0</v>
      </c>
      <c r="E40" s="5">
        <v>0</v>
      </c>
      <c r="F40" s="5">
        <v>0</v>
      </c>
      <c r="G40" s="5">
        <v>0</v>
      </c>
      <c r="H40" s="5">
        <v>0</v>
      </c>
      <c r="I40" s="5">
        <v>0</v>
      </c>
      <c r="J40" s="5">
        <v>0</v>
      </c>
      <c r="K40" s="5">
        <v>0</v>
      </c>
      <c r="L40" s="5">
        <v>0</v>
      </c>
      <c r="M40" s="5">
        <v>0</v>
      </c>
      <c r="N40" s="5">
        <v>0</v>
      </c>
      <c r="O40" s="5">
        <v>0</v>
      </c>
      <c r="P40" s="5">
        <v>0</v>
      </c>
      <c r="Q40" s="5">
        <v>0</v>
      </c>
      <c r="R40" s="5">
        <v>0</v>
      </c>
      <c r="S40" s="5">
        <v>0</v>
      </c>
      <c r="T40" s="5">
        <v>0</v>
      </c>
      <c r="U40" s="5">
        <v>0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  <c r="AF40" s="5">
        <v>0</v>
      </c>
      <c r="AG40" s="5">
        <v>0</v>
      </c>
    </row>
    <row r="41" spans="1:33" x14ac:dyDescent="0.45">
      <c r="A41" t="s">
        <v>107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</row>
    <row r="42" spans="1:33" x14ac:dyDescent="0.45">
      <c r="A42" t="s">
        <v>108</v>
      </c>
      <c r="B42" s="5">
        <v>0</v>
      </c>
      <c r="C42" s="5">
        <v>0</v>
      </c>
      <c r="D42" s="5">
        <v>0</v>
      </c>
      <c r="E42" s="5">
        <v>0</v>
      </c>
      <c r="F42" s="5">
        <v>0</v>
      </c>
      <c r="G42" s="5">
        <v>0</v>
      </c>
      <c r="H42" s="5">
        <v>0</v>
      </c>
      <c r="I42" s="5">
        <v>0</v>
      </c>
      <c r="J42" s="5">
        <v>0</v>
      </c>
      <c r="K42" s="5">
        <v>0</v>
      </c>
      <c r="L42" s="5">
        <v>0</v>
      </c>
      <c r="M42" s="5">
        <v>0</v>
      </c>
      <c r="N42" s="5">
        <v>0</v>
      </c>
      <c r="O42" s="5">
        <v>0</v>
      </c>
      <c r="P42" s="5">
        <v>0</v>
      </c>
      <c r="Q42" s="5">
        <v>0</v>
      </c>
      <c r="R42" s="5">
        <v>0</v>
      </c>
      <c r="S42" s="5">
        <v>0</v>
      </c>
      <c r="T42" s="5">
        <v>0</v>
      </c>
      <c r="U42" s="5">
        <v>0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  <c r="AF42" s="5">
        <v>0</v>
      </c>
      <c r="AG42" s="5">
        <v>0</v>
      </c>
    </row>
    <row r="43" spans="1:33" x14ac:dyDescent="0.45">
      <c r="A43" t="s">
        <v>109</v>
      </c>
      <c r="B43" s="5">
        <v>0</v>
      </c>
      <c r="C43" s="5">
        <v>0</v>
      </c>
      <c r="D43" s="5">
        <v>0</v>
      </c>
      <c r="E43" s="5">
        <v>0</v>
      </c>
      <c r="F43" s="5">
        <v>0</v>
      </c>
      <c r="G43" s="5">
        <v>0</v>
      </c>
      <c r="H43" s="5">
        <v>0</v>
      </c>
      <c r="I43" s="5">
        <v>0</v>
      </c>
      <c r="J43" s="5">
        <v>0</v>
      </c>
      <c r="K43" s="5">
        <v>0</v>
      </c>
      <c r="L43" s="5">
        <v>0</v>
      </c>
      <c r="M43" s="5">
        <v>0</v>
      </c>
      <c r="N43" s="5">
        <v>0</v>
      </c>
      <c r="O43" s="5">
        <v>0</v>
      </c>
      <c r="P43" s="5">
        <v>0</v>
      </c>
      <c r="Q43" s="5">
        <v>0</v>
      </c>
      <c r="R43" s="5">
        <v>0</v>
      </c>
      <c r="S43" s="5">
        <v>0</v>
      </c>
      <c r="T43" s="5">
        <v>0</v>
      </c>
      <c r="U43" s="5">
        <v>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  <c r="AF43" s="5">
        <v>0</v>
      </c>
      <c r="AG43" s="5">
        <v>0</v>
      </c>
    </row>
    <row r="44" spans="1:33" x14ac:dyDescent="0.45">
      <c r="A44" t="s">
        <v>110</v>
      </c>
      <c r="B44" s="5">
        <v>0</v>
      </c>
      <c r="C44" s="5">
        <v>0</v>
      </c>
      <c r="D44" s="5">
        <v>0</v>
      </c>
      <c r="E44" s="5">
        <v>0</v>
      </c>
      <c r="F44" s="5">
        <v>0</v>
      </c>
      <c r="G44" s="5">
        <v>0</v>
      </c>
      <c r="H44" s="5">
        <v>0</v>
      </c>
      <c r="I44" s="5">
        <v>0</v>
      </c>
      <c r="J44" s="5">
        <v>0</v>
      </c>
      <c r="K44" s="5">
        <v>0</v>
      </c>
      <c r="L44" s="5">
        <v>0</v>
      </c>
      <c r="M44" s="5">
        <v>0</v>
      </c>
      <c r="N44" s="5">
        <v>0</v>
      </c>
      <c r="O44" s="5">
        <v>0</v>
      </c>
      <c r="P44" s="5">
        <v>0</v>
      </c>
      <c r="Q44" s="5">
        <v>0</v>
      </c>
      <c r="R44" s="5">
        <v>0</v>
      </c>
      <c r="S44" s="5">
        <v>0</v>
      </c>
      <c r="T44" s="5">
        <v>0</v>
      </c>
      <c r="U44" s="5">
        <v>0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  <c r="AF44" s="5">
        <v>0</v>
      </c>
      <c r="AG44" s="5">
        <v>0</v>
      </c>
    </row>
    <row r="45" spans="1:33" x14ac:dyDescent="0.45">
      <c r="A45" t="s">
        <v>111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</row>
    <row r="46" spans="1:33" x14ac:dyDescent="0.45">
      <c r="A46" t="s">
        <v>112</v>
      </c>
      <c r="B46" s="5">
        <v>0</v>
      </c>
      <c r="C46" s="5">
        <v>0</v>
      </c>
      <c r="D46" s="5">
        <v>0</v>
      </c>
      <c r="E46" s="5">
        <v>0</v>
      </c>
      <c r="F46" s="5">
        <v>0</v>
      </c>
      <c r="G46" s="5">
        <v>0</v>
      </c>
      <c r="H46" s="5">
        <v>0</v>
      </c>
      <c r="I46" s="5">
        <v>0</v>
      </c>
      <c r="J46" s="5">
        <v>0</v>
      </c>
      <c r="K46" s="5">
        <v>0</v>
      </c>
      <c r="L46" s="5">
        <v>0</v>
      </c>
      <c r="M46" s="5">
        <v>0</v>
      </c>
      <c r="N46" s="5">
        <v>0</v>
      </c>
      <c r="O46" s="5">
        <v>0</v>
      </c>
      <c r="P46" s="5">
        <v>0</v>
      </c>
      <c r="Q46" s="5">
        <v>0</v>
      </c>
      <c r="R46" s="5">
        <v>0</v>
      </c>
      <c r="S46" s="5">
        <v>0</v>
      </c>
      <c r="T46" s="5">
        <v>0</v>
      </c>
      <c r="U46" s="5">
        <v>0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  <c r="AF46" s="5">
        <v>0</v>
      </c>
      <c r="AG46" s="5">
        <v>0</v>
      </c>
    </row>
    <row r="47" spans="1:33" x14ac:dyDescent="0.45">
      <c r="A47" t="s">
        <v>113</v>
      </c>
      <c r="B47" s="5">
        <v>144108000000</v>
      </c>
      <c r="C47" s="5">
        <v>119328000000</v>
      </c>
      <c r="D47" s="5">
        <v>120716000000</v>
      </c>
      <c r="E47" s="5">
        <v>107858000000</v>
      </c>
      <c r="F47" s="5">
        <v>98066400000</v>
      </c>
      <c r="G47" s="5">
        <v>94053800000</v>
      </c>
      <c r="H47" s="5">
        <v>89388000000</v>
      </c>
      <c r="I47" s="5">
        <v>91135200000</v>
      </c>
      <c r="J47" s="5">
        <v>94028400000</v>
      </c>
      <c r="K47" s="5">
        <v>90952300000</v>
      </c>
      <c r="L47" s="5">
        <v>94418100000</v>
      </c>
      <c r="M47" s="5">
        <v>96930700000</v>
      </c>
      <c r="N47" s="5">
        <v>98292000000</v>
      </c>
      <c r="O47" s="5">
        <v>101340000000</v>
      </c>
      <c r="P47" s="5">
        <v>112315000000</v>
      </c>
      <c r="Q47" s="5">
        <v>111684000000</v>
      </c>
      <c r="R47" s="5">
        <v>108986000000</v>
      </c>
      <c r="S47" s="5">
        <v>108977000000</v>
      </c>
      <c r="T47" s="5">
        <v>110988000000</v>
      </c>
      <c r="U47" s="5">
        <v>111072000000</v>
      </c>
      <c r="V47" s="5">
        <v>108034000000</v>
      </c>
      <c r="W47" s="5">
        <v>108332000000</v>
      </c>
      <c r="X47" s="5">
        <v>109249000000</v>
      </c>
      <c r="Y47" s="5">
        <v>107007000000</v>
      </c>
      <c r="Z47" s="5">
        <v>107110000000</v>
      </c>
      <c r="AA47" s="5">
        <v>107015000000</v>
      </c>
      <c r="AB47" s="5">
        <v>106998000000</v>
      </c>
      <c r="AC47" s="5">
        <v>106683000000</v>
      </c>
      <c r="AD47" s="5">
        <v>106691000000</v>
      </c>
      <c r="AE47" s="5">
        <v>106690000000</v>
      </c>
      <c r="AF47" s="5">
        <v>106449000000</v>
      </c>
      <c r="AG47" s="5">
        <v>106616000000</v>
      </c>
    </row>
    <row r="48" spans="1:33" x14ac:dyDescent="0.45">
      <c r="A48" t="s">
        <v>114</v>
      </c>
      <c r="B48">
        <v>0</v>
      </c>
      <c r="C48" s="5">
        <v>0</v>
      </c>
      <c r="D48" s="5">
        <v>0</v>
      </c>
      <c r="E48" s="5">
        <v>0</v>
      </c>
      <c r="F48" s="5">
        <v>0</v>
      </c>
      <c r="G48" s="5">
        <v>0</v>
      </c>
      <c r="H48" s="5">
        <v>0</v>
      </c>
      <c r="I48" s="5">
        <v>0</v>
      </c>
      <c r="J48" s="5">
        <v>0</v>
      </c>
      <c r="K48" s="5">
        <v>0</v>
      </c>
      <c r="L48" s="5">
        <v>0</v>
      </c>
      <c r="M48" s="5">
        <v>0</v>
      </c>
      <c r="N48" s="5">
        <v>0</v>
      </c>
      <c r="O48" s="5">
        <v>0</v>
      </c>
      <c r="P48" s="5">
        <v>0</v>
      </c>
      <c r="Q48" s="5">
        <v>0</v>
      </c>
      <c r="R48" s="5">
        <v>0</v>
      </c>
      <c r="S48" s="5">
        <v>0</v>
      </c>
      <c r="T48" s="5">
        <v>0</v>
      </c>
      <c r="U48" s="5">
        <v>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  <c r="AF48" s="5">
        <v>0</v>
      </c>
      <c r="AG48" s="5">
        <v>0</v>
      </c>
    </row>
    <row r="49" spans="1:33" x14ac:dyDescent="0.45">
      <c r="A49" t="s">
        <v>115</v>
      </c>
      <c r="B49" s="5">
        <v>0</v>
      </c>
      <c r="C49" s="5">
        <v>0</v>
      </c>
      <c r="D49" s="5">
        <v>0</v>
      </c>
      <c r="E49" s="5">
        <v>0</v>
      </c>
      <c r="F49" s="5">
        <v>0</v>
      </c>
      <c r="G49" s="5">
        <v>0</v>
      </c>
      <c r="H49" s="5">
        <v>0</v>
      </c>
      <c r="I49" s="5">
        <v>0</v>
      </c>
      <c r="J49" s="5">
        <v>0</v>
      </c>
      <c r="K49" s="5">
        <v>0</v>
      </c>
      <c r="L49" s="5">
        <v>0</v>
      </c>
      <c r="M49" s="5">
        <v>0</v>
      </c>
      <c r="N49" s="5">
        <v>0</v>
      </c>
      <c r="O49" s="5">
        <v>0</v>
      </c>
      <c r="P49" s="5">
        <v>0</v>
      </c>
      <c r="Q49" s="5">
        <v>0</v>
      </c>
      <c r="R49" s="5">
        <v>0</v>
      </c>
      <c r="S49" s="5">
        <v>0</v>
      </c>
      <c r="T49" s="5">
        <v>0</v>
      </c>
      <c r="U49" s="5">
        <v>0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  <c r="AF49" s="5">
        <v>0</v>
      </c>
      <c r="AG49" s="5">
        <v>0</v>
      </c>
    </row>
    <row r="51" spans="1:33" x14ac:dyDescent="0.45">
      <c r="A51" t="s">
        <v>59</v>
      </c>
      <c r="B51">
        <v>2019</v>
      </c>
      <c r="C51">
        <v>2020</v>
      </c>
      <c r="D51">
        <v>2021</v>
      </c>
      <c r="E51">
        <v>2022</v>
      </c>
      <c r="F51">
        <v>2023</v>
      </c>
      <c r="G51">
        <v>2024</v>
      </c>
      <c r="H51">
        <v>2025</v>
      </c>
      <c r="I51">
        <v>2026</v>
      </c>
      <c r="J51">
        <v>2027</v>
      </c>
      <c r="K51">
        <v>2028</v>
      </c>
      <c r="L51">
        <v>2029</v>
      </c>
      <c r="M51">
        <v>2030</v>
      </c>
      <c r="N51">
        <v>2031</v>
      </c>
      <c r="O51">
        <v>2032</v>
      </c>
      <c r="P51">
        <v>2033</v>
      </c>
      <c r="Q51">
        <v>2034</v>
      </c>
      <c r="R51">
        <v>2035</v>
      </c>
      <c r="S51">
        <v>2036</v>
      </c>
      <c r="T51">
        <v>2037</v>
      </c>
      <c r="U51">
        <v>2038</v>
      </c>
      <c r="V51">
        <v>2039</v>
      </c>
      <c r="W51">
        <v>2040</v>
      </c>
      <c r="X51">
        <v>2041</v>
      </c>
      <c r="Y51">
        <v>2042</v>
      </c>
      <c r="Z51">
        <v>2043</v>
      </c>
      <c r="AA51">
        <v>2044</v>
      </c>
      <c r="AB51">
        <v>2045</v>
      </c>
      <c r="AC51">
        <v>2046</v>
      </c>
      <c r="AD51">
        <v>2047</v>
      </c>
      <c r="AE51">
        <v>2048</v>
      </c>
      <c r="AF51">
        <v>2049</v>
      </c>
      <c r="AG51">
        <v>2050</v>
      </c>
    </row>
    <row r="52" spans="1:33" x14ac:dyDescent="0.45">
      <c r="A52" t="s">
        <v>116</v>
      </c>
      <c r="B52" s="5">
        <v>28594000000000</v>
      </c>
      <c r="C52" s="5">
        <v>27851400000000</v>
      </c>
      <c r="D52" s="5">
        <v>30418300000000</v>
      </c>
      <c r="E52" s="5">
        <v>32481100000000</v>
      </c>
      <c r="F52" s="5">
        <v>34953200000000</v>
      </c>
      <c r="G52" s="5">
        <v>37290400000000</v>
      </c>
      <c r="H52" s="5">
        <v>39556600000000</v>
      </c>
      <c r="I52" s="5">
        <v>41784300000000</v>
      </c>
      <c r="J52" s="5">
        <v>43991400000000</v>
      </c>
      <c r="K52" s="5">
        <v>46937300000000</v>
      </c>
      <c r="L52" s="5">
        <v>49878700000000</v>
      </c>
      <c r="M52" s="5">
        <v>52816200000000</v>
      </c>
      <c r="N52" s="5">
        <v>55752000000000</v>
      </c>
      <c r="O52" s="5">
        <v>58689000000000</v>
      </c>
      <c r="P52" s="5">
        <v>61760000000000</v>
      </c>
      <c r="Q52" s="5">
        <v>64831000000000</v>
      </c>
      <c r="R52" s="5">
        <v>67902000000000</v>
      </c>
      <c r="S52" s="5">
        <v>70973000000000</v>
      </c>
      <c r="T52" s="5">
        <v>74043000000000</v>
      </c>
      <c r="U52" s="5">
        <v>76295000000000</v>
      </c>
      <c r="V52" s="5">
        <v>78548000000000</v>
      </c>
      <c r="W52" s="5">
        <v>80800000000000</v>
      </c>
      <c r="X52" s="5">
        <v>83052000000000</v>
      </c>
      <c r="Y52" s="5">
        <v>85304000000000</v>
      </c>
      <c r="Z52" s="5">
        <v>86805000000000</v>
      </c>
      <c r="AA52" s="5">
        <v>88306000000000</v>
      </c>
      <c r="AB52" s="5">
        <v>89808000000000</v>
      </c>
      <c r="AC52" s="5">
        <v>91309000000000</v>
      </c>
      <c r="AD52" s="5">
        <v>92810000000000</v>
      </c>
      <c r="AE52" s="5">
        <v>94312000000000</v>
      </c>
      <c r="AF52" s="5">
        <v>95813000000000</v>
      </c>
      <c r="AG52" s="5">
        <v>97314000000000</v>
      </c>
    </row>
    <row r="53" spans="1:33" x14ac:dyDescent="0.45">
      <c r="A53" t="s">
        <v>117</v>
      </c>
      <c r="B53" s="5">
        <v>0</v>
      </c>
      <c r="C53" s="5">
        <v>498236</v>
      </c>
      <c r="D53" s="5">
        <v>834240</v>
      </c>
      <c r="E53" s="5">
        <v>1320960</v>
      </c>
      <c r="F53" s="5">
        <v>1784280</v>
      </c>
      <c r="G53" s="5">
        <v>2203690</v>
      </c>
      <c r="H53" s="5">
        <v>2591630</v>
      </c>
      <c r="I53" s="5">
        <v>2939120</v>
      </c>
      <c r="J53" s="5">
        <v>3240840</v>
      </c>
      <c r="K53" s="5">
        <v>3564850</v>
      </c>
      <c r="L53" s="5">
        <v>3856820</v>
      </c>
      <c r="M53" s="5">
        <v>5396650</v>
      </c>
      <c r="N53" s="5">
        <v>5650710</v>
      </c>
      <c r="O53" s="5">
        <v>5790390</v>
      </c>
      <c r="P53" s="5">
        <v>6117550</v>
      </c>
      <c r="Q53" s="5">
        <v>6389890</v>
      </c>
      <c r="R53" s="5">
        <v>6602270</v>
      </c>
      <c r="S53" s="5">
        <v>6813770</v>
      </c>
      <c r="T53" s="5">
        <v>7003150</v>
      </c>
      <c r="U53" s="5">
        <v>7196900</v>
      </c>
      <c r="V53" s="5">
        <v>9280050</v>
      </c>
      <c r="W53" s="5">
        <v>9234280</v>
      </c>
      <c r="X53" s="5">
        <v>9384430</v>
      </c>
      <c r="Y53" s="5">
        <v>9601540</v>
      </c>
      <c r="Z53" s="5">
        <v>9811290</v>
      </c>
      <c r="AA53" s="5">
        <v>10017300</v>
      </c>
      <c r="AB53" s="5">
        <v>10125300</v>
      </c>
      <c r="AC53" s="5">
        <v>12481400</v>
      </c>
      <c r="AD53" s="5">
        <v>12713500</v>
      </c>
      <c r="AE53" s="5">
        <v>12917500</v>
      </c>
      <c r="AF53" s="5">
        <v>13072500</v>
      </c>
      <c r="AG53" s="5">
        <v>13300900</v>
      </c>
    </row>
    <row r="54" spans="1:33" x14ac:dyDescent="0.45">
      <c r="A54" t="s">
        <v>118</v>
      </c>
      <c r="B54" s="5">
        <v>228720000000000</v>
      </c>
      <c r="C54" s="5">
        <v>229752000000000</v>
      </c>
      <c r="D54" s="5">
        <v>257808000000000</v>
      </c>
      <c r="E54" s="5">
        <v>281975000000000</v>
      </c>
      <c r="F54" s="5">
        <v>307696000000000</v>
      </c>
      <c r="G54" s="5">
        <v>332294000000000</v>
      </c>
      <c r="H54" s="5">
        <v>356288000000000</v>
      </c>
      <c r="I54" s="5">
        <v>379937000000000</v>
      </c>
      <c r="J54" s="5">
        <v>403405000000000</v>
      </c>
      <c r="K54" s="5">
        <v>430645000000000</v>
      </c>
      <c r="L54" s="5">
        <v>457833000000000</v>
      </c>
      <c r="M54" s="5">
        <v>485005000000000</v>
      </c>
      <c r="N54" s="5">
        <v>512151000000000</v>
      </c>
      <c r="O54" s="5">
        <v>539300000000000</v>
      </c>
      <c r="P54" s="5">
        <v>565300000000000</v>
      </c>
      <c r="Q54" s="5">
        <v>591310000000000</v>
      </c>
      <c r="R54" s="5">
        <v>617320000000000</v>
      </c>
      <c r="S54" s="5">
        <v>643320000000000</v>
      </c>
      <c r="T54" s="5">
        <v>669330000000000</v>
      </c>
      <c r="U54" s="5">
        <v>690890000000000</v>
      </c>
      <c r="V54" s="5">
        <v>712460000000000</v>
      </c>
      <c r="W54" s="5">
        <v>734020000000000</v>
      </c>
      <c r="X54" s="5">
        <v>755590000000000</v>
      </c>
      <c r="Y54" s="5">
        <v>777150000000000</v>
      </c>
      <c r="Z54" s="5">
        <v>793370000000000</v>
      </c>
      <c r="AA54" s="5">
        <v>809580000000000</v>
      </c>
      <c r="AB54" s="5">
        <v>825800000000000</v>
      </c>
      <c r="AC54" s="5">
        <v>842010000000000</v>
      </c>
      <c r="AD54" s="5">
        <v>858230000000000</v>
      </c>
      <c r="AE54" s="5">
        <v>874440000000000</v>
      </c>
      <c r="AF54" s="5">
        <v>890660000000000</v>
      </c>
      <c r="AG54" s="5">
        <v>906870000000000</v>
      </c>
    </row>
    <row r="55" spans="1:33" x14ac:dyDescent="0.45">
      <c r="A55" t="s">
        <v>119</v>
      </c>
      <c r="B55" s="5">
        <v>77325000000000</v>
      </c>
      <c r="C55" s="5">
        <v>72216300000000</v>
      </c>
      <c r="D55" s="5">
        <v>75804900000000</v>
      </c>
      <c r="E55" s="5">
        <v>77968600000000</v>
      </c>
      <c r="F55" s="5">
        <v>79129400000000</v>
      </c>
      <c r="G55" s="5">
        <v>79923700000000</v>
      </c>
      <c r="H55" s="5">
        <v>80533600000000</v>
      </c>
      <c r="I55" s="5">
        <v>81050600000000</v>
      </c>
      <c r="J55" s="5">
        <v>81526000000000</v>
      </c>
      <c r="K55" s="5">
        <v>81774700000000</v>
      </c>
      <c r="L55" s="5">
        <v>82011000000000</v>
      </c>
      <c r="M55" s="5">
        <v>82241400000000</v>
      </c>
      <c r="N55" s="5">
        <v>82467300000000</v>
      </c>
      <c r="O55" s="5">
        <v>82691800000000</v>
      </c>
      <c r="P55" s="5">
        <v>82858700000000</v>
      </c>
      <c r="Q55" s="5">
        <v>83025000000000</v>
      </c>
      <c r="R55" s="5">
        <v>83191400000000</v>
      </c>
      <c r="S55" s="5">
        <v>83357800000000</v>
      </c>
      <c r="T55" s="5">
        <v>83523300000000</v>
      </c>
      <c r="U55" s="5">
        <v>83698200000000</v>
      </c>
      <c r="V55" s="5">
        <v>83862900000000</v>
      </c>
      <c r="W55" s="5">
        <v>84026200000000</v>
      </c>
      <c r="X55" s="5">
        <v>84192100000000</v>
      </c>
      <c r="Y55" s="5">
        <v>84358100000000</v>
      </c>
      <c r="Z55" s="5">
        <v>84376100000000</v>
      </c>
      <c r="AA55" s="5">
        <v>84394000000000</v>
      </c>
      <c r="AB55" s="5">
        <v>84411500000000</v>
      </c>
      <c r="AC55" s="5">
        <v>84426300000000</v>
      </c>
      <c r="AD55" s="5">
        <v>84444300000000</v>
      </c>
      <c r="AE55" s="5">
        <v>84462000000000</v>
      </c>
      <c r="AF55" s="5">
        <v>84489600000000</v>
      </c>
      <c r="AG55" s="5">
        <v>84507800000000</v>
      </c>
    </row>
    <row r="56" spans="1:33" x14ac:dyDescent="0.45">
      <c r="A56" t="s">
        <v>120</v>
      </c>
      <c r="B56" s="5">
        <v>0</v>
      </c>
      <c r="C56" s="5">
        <v>0</v>
      </c>
      <c r="D56" s="5">
        <v>0</v>
      </c>
      <c r="E56" s="5">
        <v>0</v>
      </c>
      <c r="F56" s="5">
        <v>0</v>
      </c>
      <c r="G56" s="5">
        <v>0</v>
      </c>
      <c r="H56" s="5">
        <v>0</v>
      </c>
      <c r="I56" s="5">
        <v>0</v>
      </c>
      <c r="J56" s="5">
        <v>0</v>
      </c>
      <c r="K56" s="5">
        <v>0</v>
      </c>
      <c r="L56" s="5">
        <v>0</v>
      </c>
      <c r="M56" s="5">
        <v>0</v>
      </c>
      <c r="N56" s="5">
        <v>0</v>
      </c>
      <c r="O56" s="5">
        <v>0</v>
      </c>
      <c r="P56" s="5">
        <v>0</v>
      </c>
      <c r="Q56" s="5">
        <v>0</v>
      </c>
      <c r="R56" s="5">
        <v>0</v>
      </c>
      <c r="S56" s="5">
        <v>0</v>
      </c>
      <c r="T56" s="5">
        <v>0</v>
      </c>
      <c r="U56" s="5">
        <v>0</v>
      </c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  <c r="AF56" s="5">
        <v>0</v>
      </c>
      <c r="AG56" s="5">
        <v>0</v>
      </c>
    </row>
    <row r="57" spans="1:33" x14ac:dyDescent="0.45">
      <c r="A57" t="s">
        <v>121</v>
      </c>
      <c r="B57" s="5">
        <v>603210000000</v>
      </c>
      <c r="C57" s="5">
        <v>564146000000</v>
      </c>
      <c r="D57" s="5">
        <v>592904000000</v>
      </c>
      <c r="E57" s="5">
        <v>610427000000</v>
      </c>
      <c r="F57" s="5">
        <v>622227000000</v>
      </c>
      <c r="G57" s="5">
        <v>631066000000</v>
      </c>
      <c r="H57" s="5">
        <v>638339000000</v>
      </c>
      <c r="I57" s="5">
        <v>644768000000</v>
      </c>
      <c r="J57" s="5">
        <v>650681000000</v>
      </c>
      <c r="K57" s="5">
        <v>656269000000</v>
      </c>
      <c r="L57" s="5">
        <v>661614000000</v>
      </c>
      <c r="M57" s="5">
        <v>666741000000</v>
      </c>
      <c r="N57" s="5">
        <v>671666000000</v>
      </c>
      <c r="O57" s="5">
        <v>676430000000</v>
      </c>
      <c r="P57" s="5">
        <v>680980000000</v>
      </c>
      <c r="Q57" s="5">
        <v>685350000000</v>
      </c>
      <c r="R57" s="5">
        <v>689520000000</v>
      </c>
      <c r="S57" s="5">
        <v>693490000000</v>
      </c>
      <c r="T57" s="5">
        <v>697270000000</v>
      </c>
      <c r="U57" s="5">
        <v>700850000000</v>
      </c>
      <c r="V57" s="5">
        <v>704260000000</v>
      </c>
      <c r="W57" s="5">
        <v>707490000000</v>
      </c>
      <c r="X57" s="5">
        <v>710560000000</v>
      </c>
      <c r="Y57" s="5">
        <v>713470000000</v>
      </c>
      <c r="Z57" s="5">
        <v>716210000000</v>
      </c>
      <c r="AA57" s="5">
        <v>718790000000</v>
      </c>
      <c r="AB57" s="5">
        <v>721220000000</v>
      </c>
      <c r="AC57" s="5">
        <v>723500000000</v>
      </c>
      <c r="AD57" s="5">
        <v>725630000000</v>
      </c>
      <c r="AE57" s="5">
        <v>727610000000</v>
      </c>
      <c r="AF57" s="5">
        <v>729440000000</v>
      </c>
      <c r="AG57" s="5">
        <v>731130000000</v>
      </c>
    </row>
    <row r="58" spans="1:33" x14ac:dyDescent="0.45">
      <c r="A58" t="s">
        <v>122</v>
      </c>
      <c r="B58" s="5">
        <v>744510000000000</v>
      </c>
      <c r="C58" s="5">
        <v>735465000000000</v>
      </c>
      <c r="D58" s="5">
        <v>813407000000000</v>
      </c>
      <c r="E58" s="5">
        <v>878408000000000</v>
      </c>
      <c r="F58" s="5">
        <v>936382000000000</v>
      </c>
      <c r="G58" s="5">
        <v>990653000000000</v>
      </c>
      <c r="H58" s="5">
        <v>1042960000000000</v>
      </c>
      <c r="I58" s="5">
        <v>1094220000000000</v>
      </c>
      <c r="J58" s="5">
        <v>1144930000000000</v>
      </c>
      <c r="K58" s="5">
        <v>1208750000000000</v>
      </c>
      <c r="L58" s="5">
        <v>1272410000000000</v>
      </c>
      <c r="M58" s="5">
        <v>1336000000000000</v>
      </c>
      <c r="N58" s="5">
        <v>1399550000000000</v>
      </c>
      <c r="O58" s="5">
        <v>1463100000000000</v>
      </c>
      <c r="P58" s="5">
        <v>1516400000000000</v>
      </c>
      <c r="Q58" s="5">
        <v>1569700000000000</v>
      </c>
      <c r="R58" s="5">
        <v>1623000000000000</v>
      </c>
      <c r="S58" s="5">
        <v>1676300000000000</v>
      </c>
      <c r="T58" s="5">
        <v>1729700000000000</v>
      </c>
      <c r="U58" s="5">
        <v>1792700000000000</v>
      </c>
      <c r="V58" s="5">
        <v>1855700000000000</v>
      </c>
      <c r="W58" s="5">
        <v>1918700000000000</v>
      </c>
      <c r="X58" s="5">
        <v>1981800000000000</v>
      </c>
      <c r="Y58" s="5">
        <v>2044800000000000</v>
      </c>
      <c r="Z58" s="5">
        <v>2085300000000000</v>
      </c>
      <c r="AA58" s="5">
        <v>2125700000000000</v>
      </c>
      <c r="AB58" s="5">
        <v>2166200000000000</v>
      </c>
      <c r="AC58" s="5">
        <v>2206700000000000</v>
      </c>
      <c r="AD58" s="5">
        <v>2247100000000000</v>
      </c>
      <c r="AE58" s="5">
        <v>2287600000000000</v>
      </c>
      <c r="AF58" s="5">
        <v>2328100000000000</v>
      </c>
      <c r="AG58" s="5">
        <v>2368500000000000</v>
      </c>
    </row>
    <row r="59" spans="1:33" x14ac:dyDescent="0.45">
      <c r="A59" t="s">
        <v>123</v>
      </c>
      <c r="B59" s="5">
        <v>1171200000000000</v>
      </c>
      <c r="C59" s="5">
        <v>1127950000000000</v>
      </c>
      <c r="D59" s="5">
        <v>1219210000000000</v>
      </c>
      <c r="E59" s="5">
        <v>1289640000000000</v>
      </c>
      <c r="F59" s="5">
        <v>1362720000000000</v>
      </c>
      <c r="G59" s="5">
        <v>1430260000000000</v>
      </c>
      <c r="H59" s="5">
        <v>1494870000000000</v>
      </c>
      <c r="I59" s="5">
        <v>1557960000000000</v>
      </c>
      <c r="J59" s="5">
        <v>1620350000000000</v>
      </c>
      <c r="K59" s="5">
        <v>1693010000000000</v>
      </c>
      <c r="L59" s="5">
        <v>1765460000000000</v>
      </c>
      <c r="M59" s="5">
        <v>1837790000000000</v>
      </c>
      <c r="N59" s="5">
        <v>1910170000000000</v>
      </c>
      <c r="O59" s="5">
        <v>1982450000000000</v>
      </c>
      <c r="P59" s="5">
        <v>2089070000000000</v>
      </c>
      <c r="Q59" s="5">
        <v>2195580000000000</v>
      </c>
      <c r="R59" s="5">
        <v>2302200000000000</v>
      </c>
      <c r="S59" s="5">
        <v>2408810000000000</v>
      </c>
      <c r="T59" s="5">
        <v>2515330000000000</v>
      </c>
      <c r="U59" s="5">
        <v>2655460000000000</v>
      </c>
      <c r="V59" s="5">
        <v>2795570000000000</v>
      </c>
      <c r="W59" s="5">
        <v>2935590000000000</v>
      </c>
      <c r="X59" s="5">
        <v>3075710000000000</v>
      </c>
      <c r="Y59" s="5">
        <v>3215830000000000</v>
      </c>
      <c r="Z59" s="5">
        <v>3340250000000000</v>
      </c>
      <c r="AA59" s="5">
        <v>3464670000000000</v>
      </c>
      <c r="AB59" s="5">
        <v>3589090000000000</v>
      </c>
      <c r="AC59" s="5">
        <v>3713510000000000</v>
      </c>
      <c r="AD59" s="5">
        <v>3837930000000000</v>
      </c>
      <c r="AE59" s="5">
        <v>3962350000000000</v>
      </c>
      <c r="AF59" s="5">
        <v>4086890000000000</v>
      </c>
      <c r="AG59" s="5">
        <v>4211310000000000</v>
      </c>
    </row>
    <row r="60" spans="1:33" x14ac:dyDescent="0.45">
      <c r="A60" t="s">
        <v>124</v>
      </c>
      <c r="B60" s="5">
        <v>876600000000000</v>
      </c>
      <c r="C60" s="5">
        <v>854099000000000</v>
      </c>
      <c r="D60" s="5">
        <v>933074000000000</v>
      </c>
      <c r="E60" s="5">
        <v>996083000000000</v>
      </c>
      <c r="F60" s="5">
        <v>1071920000000000</v>
      </c>
      <c r="G60" s="5">
        <v>1143650000000000</v>
      </c>
      <c r="H60" s="5">
        <v>1213170000000000</v>
      </c>
      <c r="I60" s="5">
        <v>1282500000000000</v>
      </c>
      <c r="J60" s="5">
        <v>1350210000000000</v>
      </c>
      <c r="K60" s="5">
        <v>1438580000000000</v>
      </c>
      <c r="L60" s="5">
        <v>1527780000000000</v>
      </c>
      <c r="M60" s="5">
        <v>1616880000000000</v>
      </c>
      <c r="N60" s="5">
        <v>1705940000000000</v>
      </c>
      <c r="O60" s="5">
        <v>1795000000000000</v>
      </c>
      <c r="P60" s="5">
        <v>1890000000000000</v>
      </c>
      <c r="Q60" s="5">
        <v>1985000000000000</v>
      </c>
      <c r="R60" s="5">
        <v>2080000000000000</v>
      </c>
      <c r="S60" s="5">
        <v>2175000000000000</v>
      </c>
      <c r="T60" s="5">
        <v>2270000000000000</v>
      </c>
      <c r="U60" s="5">
        <v>2340000000000000</v>
      </c>
      <c r="V60" s="5">
        <v>2410000000000000</v>
      </c>
      <c r="W60" s="5">
        <v>2480000000000000</v>
      </c>
      <c r="X60" s="5">
        <v>2550000000000000</v>
      </c>
      <c r="Y60" s="5">
        <v>2620000000000000</v>
      </c>
      <c r="Z60" s="5">
        <v>2665000000000000</v>
      </c>
      <c r="AA60" s="5">
        <v>2710000000000000</v>
      </c>
      <c r="AB60" s="5">
        <v>2754000000000000</v>
      </c>
      <c r="AC60" s="5">
        <v>2799000000000000</v>
      </c>
      <c r="AD60" s="5">
        <v>2844000000000000</v>
      </c>
      <c r="AE60" s="5">
        <v>2889000000000000</v>
      </c>
      <c r="AF60" s="5">
        <v>2934000000000000</v>
      </c>
      <c r="AG60" s="5">
        <v>2979000000000000</v>
      </c>
    </row>
    <row r="61" spans="1:33" x14ac:dyDescent="0.45">
      <c r="A61" t="s">
        <v>125</v>
      </c>
      <c r="B61" s="5">
        <v>0</v>
      </c>
      <c r="C61" s="5">
        <v>1193900</v>
      </c>
      <c r="D61" s="5">
        <v>2019190</v>
      </c>
      <c r="E61" s="5">
        <v>3225830</v>
      </c>
      <c r="F61" s="5">
        <v>4416290</v>
      </c>
      <c r="G61" s="5">
        <v>5520340</v>
      </c>
      <c r="H61" s="5">
        <v>6563400</v>
      </c>
      <c r="I61" s="5">
        <v>7517360</v>
      </c>
      <c r="J61" s="5">
        <v>8361600</v>
      </c>
      <c r="K61" s="5">
        <v>9276470</v>
      </c>
      <c r="L61" s="5">
        <v>10114800</v>
      </c>
      <c r="M61" s="5">
        <v>14253400</v>
      </c>
      <c r="N61" s="5">
        <v>15020400</v>
      </c>
      <c r="O61" s="5">
        <v>15481000</v>
      </c>
      <c r="P61" s="5">
        <v>16394100</v>
      </c>
      <c r="Q61" s="5">
        <v>17161000</v>
      </c>
      <c r="R61" s="5">
        <v>17766100</v>
      </c>
      <c r="S61" s="5">
        <v>18368400</v>
      </c>
      <c r="T61" s="5">
        <v>18909300</v>
      </c>
      <c r="U61" s="5">
        <v>19259800</v>
      </c>
      <c r="V61" s="5">
        <v>24631600</v>
      </c>
      <c r="W61" s="5">
        <v>24320300</v>
      </c>
      <c r="X61" s="5">
        <v>24546700</v>
      </c>
      <c r="Y61" s="5">
        <v>24940300</v>
      </c>
      <c r="Z61" s="5">
        <v>25327100</v>
      </c>
      <c r="AA61" s="5">
        <v>25706800</v>
      </c>
      <c r="AB61" s="5">
        <v>25851000</v>
      </c>
      <c r="AC61" s="5">
        <v>31695800</v>
      </c>
      <c r="AD61" s="5">
        <v>32120800</v>
      </c>
      <c r="AE61" s="5">
        <v>32477200</v>
      </c>
      <c r="AF61" s="5">
        <v>32713200</v>
      </c>
      <c r="AG61" s="5">
        <v>33136900</v>
      </c>
    </row>
    <row r="62" spans="1:33" x14ac:dyDescent="0.45">
      <c r="A62" t="s">
        <v>126</v>
      </c>
      <c r="B62" s="5">
        <v>3126000000000000</v>
      </c>
      <c r="C62" s="5">
        <v>3140060000000000</v>
      </c>
      <c r="D62" s="5">
        <v>3523580000000000</v>
      </c>
      <c r="E62" s="5">
        <v>3853810000000000</v>
      </c>
      <c r="F62" s="5">
        <v>4205440000000000</v>
      </c>
      <c r="G62" s="5">
        <v>4541740000000000</v>
      </c>
      <c r="H62" s="5">
        <v>4869630000000000</v>
      </c>
      <c r="I62" s="5">
        <v>5192940000000000</v>
      </c>
      <c r="J62" s="5">
        <v>5512790000000000</v>
      </c>
      <c r="K62" s="5">
        <v>5885290000000000</v>
      </c>
      <c r="L62" s="5">
        <v>6257090000000000</v>
      </c>
      <c r="M62" s="5">
        <v>6628520000000000</v>
      </c>
      <c r="N62" s="5">
        <v>6999750000000000</v>
      </c>
      <c r="O62" s="5">
        <v>7370000000000000</v>
      </c>
      <c r="P62" s="5">
        <v>7726000000000000</v>
      </c>
      <c r="Q62" s="5">
        <v>8081000000000000</v>
      </c>
      <c r="R62" s="5">
        <v>8437000000000000</v>
      </c>
      <c r="S62" s="5">
        <v>8792000000000000</v>
      </c>
      <c r="T62" s="5">
        <v>9147000000000000</v>
      </c>
      <c r="U62" s="5">
        <v>9442000000000000</v>
      </c>
      <c r="V62" s="5">
        <v>9737000000000000</v>
      </c>
      <c r="W62" s="5">
        <v>1.003E+16</v>
      </c>
      <c r="X62" s="5">
        <v>1.033E+16</v>
      </c>
      <c r="Y62" s="5">
        <v>1.062E+16</v>
      </c>
      <c r="Z62" s="5">
        <v>1.084E+16</v>
      </c>
      <c r="AA62" s="5">
        <v>1.106E+16</v>
      </c>
      <c r="AB62" s="5">
        <v>1.129E+16</v>
      </c>
      <c r="AC62" s="5">
        <v>1.151E+16</v>
      </c>
      <c r="AD62" s="5">
        <v>1.173E+16</v>
      </c>
      <c r="AE62" s="5">
        <v>1.195E+16</v>
      </c>
      <c r="AF62" s="5">
        <v>1.217E+16</v>
      </c>
      <c r="AG62" s="5">
        <v>1.239E+16</v>
      </c>
    </row>
    <row r="63" spans="1:33" x14ac:dyDescent="0.45">
      <c r="A63" t="s">
        <v>127</v>
      </c>
      <c r="B63" s="5">
        <v>243000000000000</v>
      </c>
      <c r="C63" s="5">
        <v>227213000000000</v>
      </c>
      <c r="D63" s="5">
        <v>238781000000000</v>
      </c>
      <c r="E63" s="5">
        <v>245873000000000</v>
      </c>
      <c r="F63" s="5">
        <v>249413000000000</v>
      </c>
      <c r="G63" s="5">
        <v>251796000000000</v>
      </c>
      <c r="H63" s="5">
        <v>253598000000000</v>
      </c>
      <c r="I63" s="5">
        <v>255207000000000</v>
      </c>
      <c r="J63" s="5">
        <v>256581000000000</v>
      </c>
      <c r="K63" s="5">
        <v>256972000000000</v>
      </c>
      <c r="L63" s="5">
        <v>257325000000000</v>
      </c>
      <c r="M63" s="5">
        <v>257659000000000</v>
      </c>
      <c r="N63" s="5">
        <v>258080000000000</v>
      </c>
      <c r="O63" s="5">
        <v>258397000000000</v>
      </c>
      <c r="P63" s="5">
        <v>258511000000000</v>
      </c>
      <c r="Q63" s="5">
        <v>258623000000000</v>
      </c>
      <c r="R63" s="5">
        <v>258635000000000</v>
      </c>
      <c r="S63" s="5">
        <v>258747000000000</v>
      </c>
      <c r="T63" s="5">
        <v>258857000000000</v>
      </c>
      <c r="U63" s="5">
        <v>258990000000000</v>
      </c>
      <c r="V63" s="5">
        <v>258994000000000</v>
      </c>
      <c r="W63" s="5">
        <v>259093000000000</v>
      </c>
      <c r="X63" s="5">
        <v>259101000000000</v>
      </c>
      <c r="Y63" s="5">
        <v>259109000000000</v>
      </c>
      <c r="Z63" s="5">
        <v>258618000000000</v>
      </c>
      <c r="AA63" s="5">
        <v>258126000000000</v>
      </c>
      <c r="AB63" s="5">
        <v>257633000000000</v>
      </c>
      <c r="AC63" s="5">
        <v>257133000000000</v>
      </c>
      <c r="AD63" s="5">
        <v>256642000000000</v>
      </c>
      <c r="AE63" s="5">
        <v>256149000000000</v>
      </c>
      <c r="AF63" s="5">
        <v>255684000000000</v>
      </c>
      <c r="AG63" s="5">
        <v>255193000000000</v>
      </c>
    </row>
    <row r="64" spans="1:33" x14ac:dyDescent="0.45">
      <c r="A64" t="s">
        <v>128</v>
      </c>
      <c r="B64" s="5">
        <v>0</v>
      </c>
      <c r="C64" s="5">
        <v>0</v>
      </c>
      <c r="D64" s="5">
        <v>0</v>
      </c>
      <c r="E64" s="5">
        <v>0</v>
      </c>
      <c r="F64" s="5">
        <v>0</v>
      </c>
      <c r="G64" s="5">
        <v>0</v>
      </c>
      <c r="H64" s="5">
        <v>0</v>
      </c>
      <c r="I64" s="5">
        <v>0</v>
      </c>
      <c r="J64" s="5">
        <v>0</v>
      </c>
      <c r="K64" s="5">
        <v>0</v>
      </c>
      <c r="L64" s="5">
        <v>0</v>
      </c>
      <c r="M64" s="5">
        <v>0</v>
      </c>
      <c r="N64" s="5">
        <v>0</v>
      </c>
      <c r="O64" s="5">
        <v>0</v>
      </c>
      <c r="P64" s="5">
        <v>0</v>
      </c>
      <c r="Q64" s="5">
        <v>0</v>
      </c>
      <c r="R64" s="5">
        <v>0</v>
      </c>
      <c r="S64" s="5">
        <v>0</v>
      </c>
      <c r="T64" s="5">
        <v>0</v>
      </c>
      <c r="U64" s="5">
        <v>0</v>
      </c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  <c r="AF64" s="5">
        <v>0</v>
      </c>
      <c r="AG64" s="5">
        <v>0</v>
      </c>
    </row>
    <row r="65" spans="1:33" x14ac:dyDescent="0.45">
      <c r="A65" t="s">
        <v>129</v>
      </c>
      <c r="B65" s="5">
        <v>85170000000</v>
      </c>
      <c r="C65" s="5">
        <v>79653600000</v>
      </c>
      <c r="D65" s="5">
        <v>83718600000</v>
      </c>
      <c r="E65" s="5">
        <v>86193100000</v>
      </c>
      <c r="F65" s="5">
        <v>87853600000</v>
      </c>
      <c r="G65" s="5">
        <v>89102900000</v>
      </c>
      <c r="H65" s="5">
        <v>90129500000</v>
      </c>
      <c r="I65" s="5">
        <v>91043800000</v>
      </c>
      <c r="J65" s="5">
        <v>91876500000</v>
      </c>
      <c r="K65" s="5">
        <v>92663000000</v>
      </c>
      <c r="L65" s="5">
        <v>93416400000</v>
      </c>
      <c r="M65" s="5">
        <v>94143100000</v>
      </c>
      <c r="N65" s="5">
        <v>94836500000</v>
      </c>
      <c r="O65" s="5">
        <v>95510000000</v>
      </c>
      <c r="P65" s="5">
        <v>96160000000</v>
      </c>
      <c r="Q65" s="5">
        <v>96770000000</v>
      </c>
      <c r="R65" s="5">
        <v>97360000000</v>
      </c>
      <c r="S65" s="5">
        <v>97920000000</v>
      </c>
      <c r="T65" s="5">
        <v>98450000000</v>
      </c>
      <c r="U65" s="5">
        <v>98960000000</v>
      </c>
      <c r="V65" s="5">
        <v>99440000000</v>
      </c>
      <c r="W65" s="5">
        <v>99900000000</v>
      </c>
      <c r="X65" s="5">
        <v>100300000000</v>
      </c>
      <c r="Y65" s="5">
        <v>100700000000</v>
      </c>
      <c r="Z65" s="5">
        <v>101100000000</v>
      </c>
      <c r="AA65" s="5">
        <v>101500000000</v>
      </c>
      <c r="AB65" s="5">
        <v>101800000000</v>
      </c>
      <c r="AC65" s="5">
        <v>102200000000</v>
      </c>
      <c r="AD65" s="5">
        <v>102500000000</v>
      </c>
      <c r="AE65" s="5">
        <v>102700000000</v>
      </c>
      <c r="AF65" s="5">
        <v>103000000000</v>
      </c>
      <c r="AG65" s="5">
        <v>103200000000</v>
      </c>
    </row>
    <row r="66" spans="1:33" x14ac:dyDescent="0.45">
      <c r="A66" t="s">
        <v>130</v>
      </c>
      <c r="B66" s="5">
        <v>0</v>
      </c>
      <c r="C66" s="5">
        <v>0</v>
      </c>
      <c r="D66" s="5">
        <v>0</v>
      </c>
      <c r="E66" s="5">
        <v>0</v>
      </c>
      <c r="F66" s="5">
        <v>0</v>
      </c>
      <c r="G66" s="5">
        <v>0</v>
      </c>
      <c r="H66" s="5">
        <v>0</v>
      </c>
      <c r="I66" s="5">
        <v>0</v>
      </c>
      <c r="J66" s="5">
        <v>0</v>
      </c>
      <c r="K66" s="5">
        <v>0</v>
      </c>
      <c r="L66" s="5">
        <v>0</v>
      </c>
      <c r="M66" s="5">
        <v>0</v>
      </c>
      <c r="N66" s="5">
        <v>0</v>
      </c>
      <c r="O66" s="5">
        <v>0</v>
      </c>
      <c r="P66" s="5">
        <v>0</v>
      </c>
      <c r="Q66" s="5">
        <v>0</v>
      </c>
      <c r="R66" s="5">
        <v>0</v>
      </c>
      <c r="S66" s="5">
        <v>0</v>
      </c>
      <c r="T66" s="5">
        <v>0</v>
      </c>
      <c r="U66" s="5">
        <v>0</v>
      </c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  <c r="AF66" s="5">
        <v>0</v>
      </c>
      <c r="AG66" s="5">
        <v>0</v>
      </c>
    </row>
    <row r="67" spans="1:33" x14ac:dyDescent="0.45">
      <c r="A67" t="s">
        <v>131</v>
      </c>
      <c r="B67" s="5">
        <v>1462000000000000</v>
      </c>
      <c r="C67" s="5">
        <v>1403930000000000</v>
      </c>
      <c r="D67" s="5">
        <v>1513450000000000</v>
      </c>
      <c r="E67" s="5">
        <v>1596750000000000</v>
      </c>
      <c r="F67" s="5">
        <v>1681290000000000</v>
      </c>
      <c r="G67" s="5">
        <v>1758900000000000</v>
      </c>
      <c r="H67" s="5">
        <v>1833880000000000</v>
      </c>
      <c r="I67" s="5">
        <v>1905970000000000</v>
      </c>
      <c r="J67" s="5">
        <v>1977080000000000</v>
      </c>
      <c r="K67" s="5">
        <v>2058670000000000</v>
      </c>
      <c r="L67" s="5">
        <v>2139990000000000</v>
      </c>
      <c r="M67" s="5">
        <v>2221180000000000</v>
      </c>
      <c r="N67" s="5">
        <v>2302290000000000</v>
      </c>
      <c r="O67" s="5">
        <v>2383410000000000</v>
      </c>
      <c r="P67" s="5">
        <v>2502450000000000</v>
      </c>
      <c r="Q67" s="5">
        <v>2622490000000000</v>
      </c>
      <c r="R67" s="5">
        <v>2741530000000000</v>
      </c>
      <c r="S67" s="5">
        <v>2861580000000000</v>
      </c>
      <c r="T67" s="5">
        <v>2980620000000000</v>
      </c>
      <c r="U67" s="5">
        <v>3135690000000000</v>
      </c>
      <c r="V67" s="5">
        <v>3291720000000000</v>
      </c>
      <c r="W67" s="5">
        <v>3446770000000000</v>
      </c>
      <c r="X67" s="5">
        <v>3601820000000000</v>
      </c>
      <c r="Y67" s="5">
        <v>3756860000000000</v>
      </c>
      <c r="Z67" s="5">
        <v>3889910000000000</v>
      </c>
      <c r="AA67" s="5">
        <v>4022960000000000</v>
      </c>
      <c r="AB67" s="5">
        <v>4155990000000000</v>
      </c>
      <c r="AC67" s="5">
        <v>4289040000000000</v>
      </c>
      <c r="AD67" s="5">
        <v>4422090000000000</v>
      </c>
      <c r="AE67" s="5">
        <v>4555140000000000</v>
      </c>
      <c r="AF67" s="5">
        <v>4688230000000000</v>
      </c>
      <c r="AG67" s="5">
        <v>4821280000000000</v>
      </c>
    </row>
    <row r="68" spans="1:33" x14ac:dyDescent="0.45">
      <c r="A68" t="s">
        <v>132</v>
      </c>
      <c r="B68" s="5">
        <v>0</v>
      </c>
      <c r="C68" s="5">
        <v>0</v>
      </c>
      <c r="D68" s="5">
        <v>0</v>
      </c>
      <c r="E68" s="5">
        <v>0</v>
      </c>
      <c r="F68" s="5">
        <v>0</v>
      </c>
      <c r="G68" s="5">
        <v>0</v>
      </c>
      <c r="H68" s="5">
        <v>0</v>
      </c>
      <c r="I68" s="5">
        <v>0</v>
      </c>
      <c r="J68" s="5">
        <v>0</v>
      </c>
      <c r="K68" s="5">
        <v>0</v>
      </c>
      <c r="L68" s="5">
        <v>0</v>
      </c>
      <c r="M68" s="5">
        <v>0</v>
      </c>
      <c r="N68" s="5">
        <v>0</v>
      </c>
      <c r="O68" s="5">
        <v>0</v>
      </c>
      <c r="P68" s="5">
        <v>0</v>
      </c>
      <c r="Q68" s="5">
        <v>0</v>
      </c>
      <c r="R68" s="5">
        <v>0</v>
      </c>
      <c r="S68" s="5">
        <v>0</v>
      </c>
      <c r="T68" s="5">
        <v>0</v>
      </c>
      <c r="U68" s="5">
        <v>0</v>
      </c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  <c r="AF68" s="5">
        <v>0</v>
      </c>
      <c r="AG68" s="5">
        <v>0</v>
      </c>
    </row>
    <row r="69" spans="1:33" x14ac:dyDescent="0.45">
      <c r="A69" t="s">
        <v>133</v>
      </c>
      <c r="B69" s="5">
        <v>70000000000000</v>
      </c>
      <c r="C69" s="5">
        <v>64781600000000</v>
      </c>
      <c r="D69" s="5">
        <v>67390800000000</v>
      </c>
      <c r="E69" s="5">
        <v>68695400000000</v>
      </c>
      <c r="F69" s="5">
        <v>69347700000000</v>
      </c>
      <c r="G69" s="5">
        <v>69673800000000</v>
      </c>
      <c r="H69" s="5">
        <v>69836900000000</v>
      </c>
      <c r="I69" s="5">
        <v>69918500000000</v>
      </c>
      <c r="J69" s="5">
        <v>69959200000000</v>
      </c>
      <c r="K69" s="5">
        <v>69979600000000</v>
      </c>
      <c r="L69" s="5">
        <v>79988400000000</v>
      </c>
      <c r="M69" s="5">
        <v>79994200000000</v>
      </c>
      <c r="N69" s="5">
        <v>79997100000000</v>
      </c>
      <c r="O69" s="5">
        <v>80000000000000</v>
      </c>
      <c r="P69" s="5">
        <v>80000000000000</v>
      </c>
      <c r="Q69" s="5">
        <v>80000000000000</v>
      </c>
      <c r="R69" s="5">
        <v>80000000000000</v>
      </c>
      <c r="S69" s="5">
        <v>80000000000000</v>
      </c>
      <c r="T69" s="5">
        <v>80000000000000</v>
      </c>
      <c r="U69" s="5">
        <v>90000000000000</v>
      </c>
      <c r="V69" s="5">
        <v>90000000000000</v>
      </c>
      <c r="W69" s="5">
        <v>90000000000000</v>
      </c>
      <c r="X69" s="5">
        <v>90000000000000</v>
      </c>
      <c r="Y69" s="5">
        <v>90000000000000</v>
      </c>
      <c r="Z69" s="5">
        <v>90000000000000</v>
      </c>
      <c r="AA69" s="5">
        <v>90000000000000</v>
      </c>
      <c r="AB69" s="5">
        <v>100000000000000</v>
      </c>
      <c r="AC69" s="5">
        <v>100000000000000</v>
      </c>
      <c r="AD69" s="5">
        <v>100000000000000</v>
      </c>
      <c r="AE69" s="5">
        <v>100000000000000</v>
      </c>
      <c r="AF69" s="5">
        <v>100000000000000</v>
      </c>
      <c r="AG69" s="5">
        <v>100000000000000</v>
      </c>
    </row>
    <row r="70" spans="1:33" x14ac:dyDescent="0.45">
      <c r="A70" t="s">
        <v>134</v>
      </c>
      <c r="B70" s="5">
        <v>2000000000000</v>
      </c>
      <c r="C70" s="5">
        <v>2776350000000</v>
      </c>
      <c r="D70" s="5">
        <v>2888180000000</v>
      </c>
      <c r="E70" s="5">
        <v>2944090000000</v>
      </c>
      <c r="F70" s="5">
        <v>2972040000000</v>
      </c>
      <c r="G70" s="5">
        <v>2986020000000</v>
      </c>
      <c r="H70" s="5">
        <v>3990680000000</v>
      </c>
      <c r="I70" s="5">
        <v>3995340000000</v>
      </c>
      <c r="J70" s="5">
        <v>3997670000000</v>
      </c>
      <c r="K70" s="5">
        <v>3998840000000</v>
      </c>
      <c r="L70" s="5">
        <v>4999270000000</v>
      </c>
      <c r="M70" s="5">
        <v>4999640000000</v>
      </c>
      <c r="N70" s="5">
        <v>4999820000000</v>
      </c>
      <c r="O70" s="5">
        <v>5000000000000</v>
      </c>
      <c r="P70" s="5">
        <v>6000000000000</v>
      </c>
      <c r="Q70" s="5">
        <v>6000000000000</v>
      </c>
      <c r="R70" s="5">
        <v>6000000000000</v>
      </c>
      <c r="S70" s="5">
        <v>7000000000000</v>
      </c>
      <c r="T70" s="5">
        <v>7000000000000</v>
      </c>
      <c r="U70" s="5">
        <v>7000000000000</v>
      </c>
      <c r="V70" s="5">
        <v>7000000000000</v>
      </c>
      <c r="W70" s="5">
        <v>7000000000000</v>
      </c>
      <c r="X70" s="5">
        <v>8000000000000</v>
      </c>
      <c r="Y70" s="5">
        <v>8000000000000</v>
      </c>
      <c r="Z70" s="5">
        <v>8000000000000</v>
      </c>
      <c r="AA70" s="5">
        <v>8000000000000</v>
      </c>
      <c r="AB70" s="5">
        <v>8000000000000</v>
      </c>
      <c r="AC70" s="5">
        <v>9000000000000</v>
      </c>
      <c r="AD70" s="5">
        <v>9000000000000</v>
      </c>
      <c r="AE70" s="5">
        <v>9000000000000</v>
      </c>
      <c r="AF70" s="5">
        <v>9000000000000</v>
      </c>
      <c r="AG70" s="5">
        <v>9000000000000</v>
      </c>
    </row>
    <row r="71" spans="1:33" x14ac:dyDescent="0.45">
      <c r="A71" t="s">
        <v>135</v>
      </c>
      <c r="B71" s="5">
        <v>400000000000000</v>
      </c>
      <c r="C71" s="5">
        <v>370183000000000</v>
      </c>
      <c r="D71" s="5">
        <v>385095000000000</v>
      </c>
      <c r="E71" s="5">
        <v>392553000000000</v>
      </c>
      <c r="F71" s="5">
        <v>396283000000000</v>
      </c>
      <c r="G71" s="5">
        <v>398149000000000</v>
      </c>
      <c r="H71" s="5">
        <v>399082000000000</v>
      </c>
      <c r="I71" s="5">
        <v>499434000000000</v>
      </c>
      <c r="J71" s="5">
        <v>499729000000000</v>
      </c>
      <c r="K71" s="5">
        <v>499875000000000</v>
      </c>
      <c r="L71" s="5">
        <v>499949000000000</v>
      </c>
      <c r="M71" s="5">
        <v>499987000000000</v>
      </c>
      <c r="N71" s="5">
        <v>500012000000000</v>
      </c>
      <c r="O71" s="5">
        <v>500030000000000</v>
      </c>
      <c r="P71" s="5">
        <v>500031000000000</v>
      </c>
      <c r="Q71" s="5">
        <v>500031000000000</v>
      </c>
      <c r="R71" s="5">
        <v>500031000000000</v>
      </c>
      <c r="S71" s="5">
        <v>500032000000000</v>
      </c>
      <c r="T71" s="5">
        <v>600033000000000</v>
      </c>
      <c r="U71" s="5">
        <v>600036000000000</v>
      </c>
      <c r="V71" s="5">
        <v>600044000000000</v>
      </c>
      <c r="W71" s="5">
        <v>600042000000000</v>
      </c>
      <c r="X71" s="5">
        <v>600042000000000</v>
      </c>
      <c r="Y71" s="5">
        <v>600042000000000</v>
      </c>
      <c r="Z71" s="5">
        <v>600042000000000</v>
      </c>
      <c r="AA71" s="5">
        <v>600042000000000</v>
      </c>
      <c r="AB71" s="5">
        <v>600049000000000</v>
      </c>
      <c r="AC71" s="5">
        <v>600048000000000</v>
      </c>
      <c r="AD71" s="5">
        <v>600049000000000</v>
      </c>
      <c r="AE71" s="5">
        <v>700051000000000</v>
      </c>
      <c r="AF71" s="5">
        <v>700055000000000</v>
      </c>
      <c r="AG71" s="5">
        <v>700055000000000</v>
      </c>
    </row>
    <row r="72" spans="1:33" x14ac:dyDescent="0.45">
      <c r="A72" t="s">
        <v>136</v>
      </c>
      <c r="B72" s="5">
        <v>0</v>
      </c>
      <c r="C72" s="5">
        <v>0</v>
      </c>
      <c r="D72" s="5">
        <v>0</v>
      </c>
      <c r="E72" s="5">
        <v>0</v>
      </c>
      <c r="F72" s="5">
        <v>0</v>
      </c>
      <c r="G72" s="5">
        <v>0</v>
      </c>
      <c r="H72" s="5">
        <v>0</v>
      </c>
      <c r="I72" s="5">
        <v>0</v>
      </c>
      <c r="J72" s="5">
        <v>0</v>
      </c>
      <c r="K72" s="5">
        <v>0</v>
      </c>
      <c r="L72" s="5">
        <v>0</v>
      </c>
      <c r="M72" s="5">
        <v>0</v>
      </c>
      <c r="N72" s="5">
        <v>0</v>
      </c>
      <c r="O72" s="5">
        <v>0</v>
      </c>
      <c r="P72" s="5">
        <v>0</v>
      </c>
      <c r="Q72" s="5">
        <v>0</v>
      </c>
      <c r="R72" s="5">
        <v>0</v>
      </c>
      <c r="S72" s="5">
        <v>0</v>
      </c>
      <c r="T72" s="5">
        <v>0</v>
      </c>
      <c r="U72" s="5">
        <v>0</v>
      </c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  <c r="AF72" s="5">
        <v>0</v>
      </c>
      <c r="AG72" s="5">
        <v>0</v>
      </c>
    </row>
    <row r="73" spans="1:33" x14ac:dyDescent="0.45">
      <c r="A73" t="s">
        <v>137</v>
      </c>
      <c r="B73" s="5">
        <v>0</v>
      </c>
      <c r="C73" s="5">
        <v>0</v>
      </c>
      <c r="D73" s="5">
        <v>0</v>
      </c>
      <c r="E73" s="5">
        <v>0</v>
      </c>
      <c r="F73" s="5">
        <v>0</v>
      </c>
      <c r="G73" s="5">
        <v>0</v>
      </c>
      <c r="H73" s="5">
        <v>0</v>
      </c>
      <c r="I73" s="5">
        <v>0</v>
      </c>
      <c r="J73" s="5">
        <v>0</v>
      </c>
      <c r="K73" s="5">
        <v>0</v>
      </c>
      <c r="L73" s="5">
        <v>0</v>
      </c>
      <c r="M73" s="5">
        <v>0</v>
      </c>
      <c r="N73" s="5">
        <v>0</v>
      </c>
      <c r="O73" s="5">
        <v>0</v>
      </c>
      <c r="P73" s="5">
        <v>0</v>
      </c>
      <c r="Q73" s="5">
        <v>0</v>
      </c>
      <c r="R73" s="5">
        <v>0</v>
      </c>
      <c r="S73" s="5">
        <v>0</v>
      </c>
      <c r="T73" s="5">
        <v>0</v>
      </c>
      <c r="U73" s="5">
        <v>0</v>
      </c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  <c r="AF73" s="5">
        <v>0</v>
      </c>
      <c r="AG73" s="5">
        <v>0</v>
      </c>
    </row>
    <row r="74" spans="1:33" x14ac:dyDescent="0.45">
      <c r="A74" t="s">
        <v>138</v>
      </c>
      <c r="B74" s="5">
        <v>0</v>
      </c>
      <c r="C74" s="5">
        <v>0</v>
      </c>
      <c r="D74" s="5">
        <v>0</v>
      </c>
      <c r="E74" s="5">
        <v>0</v>
      </c>
      <c r="F74" s="5">
        <v>0</v>
      </c>
      <c r="G74" s="5">
        <v>0</v>
      </c>
      <c r="H74" s="5">
        <v>0</v>
      </c>
      <c r="I74" s="5">
        <v>0</v>
      </c>
      <c r="J74" s="5">
        <v>0</v>
      </c>
      <c r="K74" s="5">
        <v>0</v>
      </c>
      <c r="L74" s="5">
        <v>0</v>
      </c>
      <c r="M74" s="5">
        <v>0</v>
      </c>
      <c r="N74" s="5">
        <v>0</v>
      </c>
      <c r="O74" s="5">
        <v>0</v>
      </c>
      <c r="P74" s="5">
        <v>0</v>
      </c>
      <c r="Q74" s="5">
        <v>0</v>
      </c>
      <c r="R74" s="5">
        <v>0</v>
      </c>
      <c r="S74" s="5">
        <v>0</v>
      </c>
      <c r="T74" s="5">
        <v>0</v>
      </c>
      <c r="U74" s="5">
        <v>0</v>
      </c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  <c r="AF74" s="5">
        <v>0</v>
      </c>
      <c r="AG74" s="5">
        <v>0</v>
      </c>
    </row>
    <row r="75" spans="1:33" x14ac:dyDescent="0.45">
      <c r="A75" t="s">
        <v>139</v>
      </c>
      <c r="B75" s="5">
        <v>2000000000000000</v>
      </c>
      <c r="C75" s="5">
        <v>1850910000000000</v>
      </c>
      <c r="D75" s="5">
        <v>1925460000000000</v>
      </c>
      <c r="E75" s="5">
        <v>1962740000000000</v>
      </c>
      <c r="F75" s="5">
        <v>1981380000000000</v>
      </c>
      <c r="G75" s="5">
        <v>1990700000000000</v>
      </c>
      <c r="H75" s="5">
        <v>1995370000000000</v>
      </c>
      <c r="I75" s="5">
        <v>1997700000000000</v>
      </c>
      <c r="J75" s="5">
        <v>1998870000000000</v>
      </c>
      <c r="K75" s="5">
        <v>1999460000000000</v>
      </c>
      <c r="L75" s="5">
        <v>1999750000000000</v>
      </c>
      <c r="M75" s="5">
        <v>1999900000000000</v>
      </c>
      <c r="N75" s="5">
        <v>2999950000000000</v>
      </c>
      <c r="O75" s="5">
        <v>3000060000000000</v>
      </c>
      <c r="P75" s="5">
        <v>3000070000000000</v>
      </c>
      <c r="Q75" s="5">
        <v>3000070000000000</v>
      </c>
      <c r="R75" s="5">
        <v>3000070000000000</v>
      </c>
      <c r="S75" s="5">
        <v>3000070000000000</v>
      </c>
      <c r="T75" s="5">
        <v>3000080000000000</v>
      </c>
      <c r="U75" s="5">
        <v>3000090000000000</v>
      </c>
      <c r="V75" s="5">
        <v>4000110000000000</v>
      </c>
      <c r="W75" s="5">
        <v>4000110000000000</v>
      </c>
      <c r="X75" s="5">
        <v>4000110000000000</v>
      </c>
      <c r="Y75" s="5">
        <v>4000120000000000</v>
      </c>
      <c r="Z75" s="5">
        <v>4000120000000000</v>
      </c>
      <c r="AA75" s="5">
        <v>4000120000000000</v>
      </c>
      <c r="AB75" s="5">
        <v>5000150000000000</v>
      </c>
      <c r="AC75" s="5">
        <v>5000150000000000</v>
      </c>
      <c r="AD75" s="5">
        <v>5000150000000000</v>
      </c>
      <c r="AE75" s="5">
        <v>5000160000000000</v>
      </c>
      <c r="AF75" s="5">
        <v>5000170000000000</v>
      </c>
      <c r="AG75" s="5">
        <v>5000180000000000</v>
      </c>
    </row>
    <row r="76" spans="1:33" x14ac:dyDescent="0.45">
      <c r="A76" t="s">
        <v>140</v>
      </c>
      <c r="B76" s="5">
        <v>0</v>
      </c>
      <c r="C76" s="5">
        <v>0</v>
      </c>
      <c r="D76" s="5">
        <v>0</v>
      </c>
      <c r="E76" s="5">
        <v>0</v>
      </c>
      <c r="F76" s="5">
        <v>0</v>
      </c>
      <c r="G76" s="5">
        <v>0</v>
      </c>
      <c r="H76" s="5">
        <v>0</v>
      </c>
      <c r="I76" s="5">
        <v>0</v>
      </c>
      <c r="J76" s="5">
        <v>0</v>
      </c>
      <c r="K76" s="5">
        <v>0</v>
      </c>
      <c r="L76" s="5">
        <v>0</v>
      </c>
      <c r="M76" s="5">
        <v>0</v>
      </c>
      <c r="N76" s="5">
        <v>0</v>
      </c>
      <c r="O76" s="5">
        <v>0</v>
      </c>
      <c r="P76" s="5">
        <v>0</v>
      </c>
      <c r="Q76" s="5">
        <v>0</v>
      </c>
      <c r="R76" s="5">
        <v>0</v>
      </c>
      <c r="S76" s="5">
        <v>0</v>
      </c>
      <c r="T76" s="5">
        <v>0</v>
      </c>
      <c r="U76" s="5">
        <v>0</v>
      </c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  <c r="AF76" s="5">
        <v>0</v>
      </c>
      <c r="AG76" s="5">
        <v>0</v>
      </c>
    </row>
    <row r="77" spans="1:33" x14ac:dyDescent="0.45">
      <c r="A77" t="s">
        <v>141</v>
      </c>
      <c r="B77" s="5">
        <v>0</v>
      </c>
      <c r="C77" s="5">
        <v>504436</v>
      </c>
      <c r="D77" s="5">
        <v>854332</v>
      </c>
      <c r="E77" s="5">
        <v>1361620</v>
      </c>
      <c r="F77" s="5">
        <v>1857650</v>
      </c>
      <c r="G77" s="5">
        <v>2307290</v>
      </c>
      <c r="H77" s="5">
        <v>2735890</v>
      </c>
      <c r="I77" s="5">
        <v>3116670</v>
      </c>
      <c r="J77" s="5">
        <v>3450600</v>
      </c>
      <c r="K77" s="5">
        <v>3809240</v>
      </c>
      <c r="L77" s="5">
        <v>4134650</v>
      </c>
      <c r="M77" s="5">
        <v>5802530</v>
      </c>
      <c r="N77" s="5">
        <v>6091990</v>
      </c>
      <c r="O77" s="5">
        <v>6258090</v>
      </c>
      <c r="P77" s="5">
        <v>6492010</v>
      </c>
      <c r="Q77" s="5">
        <v>6652480</v>
      </c>
      <c r="R77" s="5">
        <v>6765400</v>
      </c>
      <c r="S77" s="5">
        <v>6879140</v>
      </c>
      <c r="T77" s="5">
        <v>6972370</v>
      </c>
      <c r="U77" s="5">
        <v>7048360</v>
      </c>
      <c r="V77" s="5">
        <v>8950150</v>
      </c>
      <c r="W77" s="5">
        <v>8795410</v>
      </c>
      <c r="X77" s="5">
        <v>8818550</v>
      </c>
      <c r="Y77" s="5">
        <v>8909060</v>
      </c>
      <c r="Z77" s="5">
        <v>8981690</v>
      </c>
      <c r="AA77" s="5">
        <v>9068000</v>
      </c>
      <c r="AB77" s="5">
        <v>9052910</v>
      </c>
      <c r="AC77" s="5">
        <v>11027600</v>
      </c>
      <c r="AD77" s="5">
        <v>11123300</v>
      </c>
      <c r="AE77" s="5">
        <v>11178300</v>
      </c>
      <c r="AF77" s="5">
        <v>11193500</v>
      </c>
      <c r="AG77" s="5">
        <v>11291400</v>
      </c>
    </row>
    <row r="78" spans="1:33" x14ac:dyDescent="0.45">
      <c r="A78" t="s">
        <v>142</v>
      </c>
      <c r="B78">
        <v>0</v>
      </c>
      <c r="C78" s="5">
        <v>0</v>
      </c>
      <c r="D78" s="5">
        <v>0</v>
      </c>
      <c r="E78" s="5">
        <v>0</v>
      </c>
      <c r="F78" s="5">
        <v>0</v>
      </c>
      <c r="G78" s="5">
        <v>0</v>
      </c>
      <c r="H78" s="5">
        <v>0</v>
      </c>
      <c r="I78" s="5">
        <v>0</v>
      </c>
      <c r="J78" s="5">
        <v>0</v>
      </c>
      <c r="K78" s="5">
        <v>0</v>
      </c>
      <c r="L78" s="5">
        <v>0</v>
      </c>
      <c r="M78" s="5">
        <v>0</v>
      </c>
      <c r="N78" s="5">
        <v>0</v>
      </c>
      <c r="O78" s="5">
        <v>0</v>
      </c>
      <c r="P78" s="5">
        <v>0</v>
      </c>
      <c r="Q78" s="5">
        <v>0</v>
      </c>
      <c r="R78" s="5">
        <v>0</v>
      </c>
      <c r="S78" s="5">
        <v>0</v>
      </c>
      <c r="T78" s="5">
        <v>0</v>
      </c>
      <c r="U78" s="5">
        <v>0</v>
      </c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  <c r="AF78" s="5">
        <v>0</v>
      </c>
      <c r="AG78" s="5">
        <v>0</v>
      </c>
    </row>
    <row r="79" spans="1:33" x14ac:dyDescent="0.45">
      <c r="A79" t="s">
        <v>143</v>
      </c>
      <c r="B79" s="5">
        <v>0</v>
      </c>
      <c r="C79" s="5">
        <v>6237570000</v>
      </c>
      <c r="D79" s="5">
        <v>10743600000</v>
      </c>
      <c r="E79" s="5">
        <v>17560800000</v>
      </c>
      <c r="F79" s="5">
        <v>24494600000</v>
      </c>
      <c r="G79" s="5">
        <v>31039700000</v>
      </c>
      <c r="H79" s="5">
        <v>37525200000</v>
      </c>
      <c r="I79" s="5">
        <v>43514400000</v>
      </c>
      <c r="J79" s="5">
        <v>53796200000</v>
      </c>
      <c r="K79" s="5">
        <v>60394200000</v>
      </c>
      <c r="L79" s="5">
        <v>66398900000</v>
      </c>
      <c r="M79" s="5">
        <v>72421700000</v>
      </c>
      <c r="N79" s="5">
        <v>76861500000</v>
      </c>
      <c r="O79" s="5">
        <v>79746400000</v>
      </c>
      <c r="P79" s="5">
        <v>83492400000</v>
      </c>
      <c r="Q79" s="5">
        <v>86422600000</v>
      </c>
      <c r="R79" s="5">
        <v>89530000000</v>
      </c>
      <c r="S79" s="5">
        <v>92660000000</v>
      </c>
      <c r="T79" s="5">
        <v>94844400000</v>
      </c>
      <c r="U79" s="5">
        <v>105949000000</v>
      </c>
      <c r="V79" s="5">
        <v>106974000000</v>
      </c>
      <c r="W79" s="5">
        <v>105912000000</v>
      </c>
      <c r="X79" s="5">
        <v>108195000000</v>
      </c>
      <c r="Y79" s="5">
        <v>110533000000</v>
      </c>
      <c r="Z79" s="5">
        <v>112662000000</v>
      </c>
      <c r="AA79" s="5">
        <v>114947000000</v>
      </c>
      <c r="AB79" s="5">
        <v>116645000000</v>
      </c>
      <c r="AC79" s="5">
        <v>116010000000</v>
      </c>
      <c r="AD79" s="5">
        <v>118353000000</v>
      </c>
      <c r="AE79" s="5">
        <v>120267000000</v>
      </c>
      <c r="AF79" s="5">
        <v>131486000000</v>
      </c>
      <c r="AG79" s="5">
        <v>133967000000</v>
      </c>
    </row>
    <row r="80" spans="1:33" x14ac:dyDescent="0.45">
      <c r="A80" t="s">
        <v>144</v>
      </c>
      <c r="B80" s="5">
        <v>0</v>
      </c>
      <c r="C80" s="5">
        <v>0</v>
      </c>
      <c r="D80" s="5">
        <v>0</v>
      </c>
      <c r="E80" s="5">
        <v>0</v>
      </c>
      <c r="F80" s="5">
        <v>0</v>
      </c>
      <c r="G80" s="5">
        <v>0</v>
      </c>
      <c r="H80" s="5">
        <v>0</v>
      </c>
      <c r="I80" s="5">
        <v>0</v>
      </c>
      <c r="J80" s="5">
        <v>0</v>
      </c>
      <c r="K80" s="5">
        <v>0</v>
      </c>
      <c r="L80" s="5">
        <v>0</v>
      </c>
      <c r="M80" s="5">
        <v>0</v>
      </c>
      <c r="N80" s="5">
        <v>0</v>
      </c>
      <c r="O80" s="5">
        <v>0</v>
      </c>
      <c r="P80" s="5">
        <v>0</v>
      </c>
      <c r="Q80" s="5">
        <v>0</v>
      </c>
      <c r="R80" s="5">
        <v>0</v>
      </c>
      <c r="S80" s="5">
        <v>0</v>
      </c>
      <c r="T80" s="5">
        <v>0</v>
      </c>
      <c r="U80" s="5">
        <v>0</v>
      </c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  <c r="AF80" s="5">
        <v>0</v>
      </c>
      <c r="AG80" s="5">
        <v>0</v>
      </c>
    </row>
    <row r="81" spans="1:33" x14ac:dyDescent="0.45">
      <c r="A81" t="s">
        <v>145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</row>
    <row r="82" spans="1:33" x14ac:dyDescent="0.45">
      <c r="A82" t="s">
        <v>146</v>
      </c>
      <c r="B82" s="5">
        <v>2250000000000000</v>
      </c>
      <c r="C82" s="5">
        <v>2221080000000000</v>
      </c>
      <c r="D82" s="5">
        <v>2454950000000000</v>
      </c>
      <c r="E82" s="5">
        <v>2639870000000000</v>
      </c>
      <c r="F82" s="5">
        <v>2833350000000000</v>
      </c>
      <c r="G82" s="5">
        <v>3005930000000000</v>
      </c>
      <c r="H82" s="5">
        <v>3182570000000000</v>
      </c>
      <c r="I82" s="5">
        <v>3346100000000000</v>
      </c>
      <c r="J82" s="5">
        <v>3507960000000000</v>
      </c>
      <c r="K82" s="5">
        <v>3698920000000000</v>
      </c>
      <c r="L82" s="5">
        <v>3889430000000000</v>
      </c>
      <c r="M82" s="5">
        <v>4079700000000000</v>
      </c>
      <c r="N82" s="5">
        <v>4269840000000000</v>
      </c>
      <c r="O82" s="5">
        <v>4460000000000000</v>
      </c>
      <c r="P82" s="5">
        <v>4580000000000000</v>
      </c>
      <c r="Q82" s="5">
        <v>4690000000000000</v>
      </c>
      <c r="R82" s="5">
        <v>4810000000000000</v>
      </c>
      <c r="S82" s="5">
        <v>4930000000000000</v>
      </c>
      <c r="T82" s="5">
        <v>5050000000000000</v>
      </c>
      <c r="U82" s="5">
        <v>5190000000000000</v>
      </c>
      <c r="V82" s="5">
        <v>5330000000000000</v>
      </c>
      <c r="W82" s="5">
        <v>5480000000000000</v>
      </c>
      <c r="X82" s="5">
        <v>5620000000000000</v>
      </c>
      <c r="Y82" s="5">
        <v>5760000000000000</v>
      </c>
      <c r="Z82" s="5">
        <v>5850000000000000</v>
      </c>
      <c r="AA82" s="5">
        <v>5950000000000000</v>
      </c>
      <c r="AB82" s="5">
        <v>6040000000000000</v>
      </c>
      <c r="AC82" s="5">
        <v>6130000000000000</v>
      </c>
      <c r="AD82" s="5">
        <v>6230000000000000</v>
      </c>
      <c r="AE82" s="5">
        <v>6320000000000000</v>
      </c>
      <c r="AF82" s="5">
        <v>6410000000000000</v>
      </c>
      <c r="AG82" s="5">
        <v>6510000000000000</v>
      </c>
    </row>
    <row r="83" spans="1:33" x14ac:dyDescent="0.45">
      <c r="A83" t="s">
        <v>147</v>
      </c>
      <c r="B83" s="5">
        <v>0</v>
      </c>
      <c r="C83" s="5">
        <v>10056600000</v>
      </c>
      <c r="D83" s="5">
        <v>17731300000</v>
      </c>
      <c r="E83" s="5">
        <v>29338400000</v>
      </c>
      <c r="F83" s="5">
        <v>41648600000</v>
      </c>
      <c r="G83" s="5">
        <v>53905200000</v>
      </c>
      <c r="H83" s="5">
        <v>66737300000</v>
      </c>
      <c r="I83" s="5">
        <v>79073400000</v>
      </c>
      <c r="J83" s="5">
        <v>95684800000</v>
      </c>
      <c r="K83" s="5">
        <v>109684000000</v>
      </c>
      <c r="L83" s="5">
        <v>123766000000</v>
      </c>
      <c r="M83" s="5">
        <v>138109000000</v>
      </c>
      <c r="N83" s="5">
        <v>150366000000</v>
      </c>
      <c r="O83" s="5">
        <v>166042000000</v>
      </c>
      <c r="P83" s="5">
        <v>178269000000</v>
      </c>
      <c r="Q83" s="5">
        <v>190863000000</v>
      </c>
      <c r="R83" s="5">
        <v>203403000000</v>
      </c>
      <c r="S83" s="5">
        <v>216283000000</v>
      </c>
      <c r="T83" s="5">
        <v>228573000000</v>
      </c>
      <c r="U83" s="5">
        <v>250987000000</v>
      </c>
      <c r="V83" s="5">
        <v>262725000000</v>
      </c>
      <c r="W83" s="5">
        <v>278362000000</v>
      </c>
      <c r="X83" s="5">
        <v>293081000000</v>
      </c>
      <c r="Y83" s="5">
        <v>308187000000</v>
      </c>
      <c r="Z83" s="5">
        <v>322191000000</v>
      </c>
      <c r="AA83" s="5">
        <v>336973000000</v>
      </c>
      <c r="AB83" s="5">
        <v>347748000000</v>
      </c>
      <c r="AC83" s="5">
        <v>362747000000</v>
      </c>
      <c r="AD83" s="5">
        <v>377418000000</v>
      </c>
      <c r="AE83" s="5">
        <v>390906000000</v>
      </c>
      <c r="AF83" s="5">
        <v>419738000000</v>
      </c>
      <c r="AG83" s="5">
        <v>435469000000</v>
      </c>
    </row>
    <row r="84" spans="1:33" x14ac:dyDescent="0.45">
      <c r="A84" t="s">
        <v>148</v>
      </c>
      <c r="B84" s="5">
        <v>46890000000000</v>
      </c>
      <c r="C84" s="5">
        <v>45689500000000</v>
      </c>
      <c r="D84" s="5">
        <v>49926900000000</v>
      </c>
      <c r="E84" s="5">
        <v>53327300000000</v>
      </c>
      <c r="F84" s="5">
        <v>57350500000000</v>
      </c>
      <c r="G84" s="5">
        <v>61163700000000</v>
      </c>
      <c r="H84" s="5">
        <v>64848600000000</v>
      </c>
      <c r="I84" s="5">
        <v>68480100000000</v>
      </c>
      <c r="J84" s="5">
        <v>72068000000000</v>
      </c>
      <c r="K84" s="5">
        <v>76857600000000</v>
      </c>
      <c r="L84" s="5">
        <v>81628100000000</v>
      </c>
      <c r="M84" s="5">
        <v>86393700000000</v>
      </c>
      <c r="N84" s="5">
        <v>91166700000000</v>
      </c>
      <c r="O84" s="5">
        <v>95930000000000</v>
      </c>
      <c r="P84" s="5">
        <v>101000000000000</v>
      </c>
      <c r="Q84" s="5">
        <v>106100000000000</v>
      </c>
      <c r="R84" s="5">
        <v>111200000000000</v>
      </c>
      <c r="S84" s="5">
        <v>116300000000000</v>
      </c>
      <c r="T84" s="5">
        <v>121400000000000</v>
      </c>
      <c r="U84" s="5">
        <v>125100000000000</v>
      </c>
      <c r="V84" s="5">
        <v>128800000000000</v>
      </c>
      <c r="W84" s="5">
        <v>132500000000000</v>
      </c>
      <c r="X84" s="5">
        <v>136200000000000</v>
      </c>
      <c r="Y84" s="5">
        <v>139900000000000</v>
      </c>
      <c r="Z84" s="5">
        <v>142300000000000</v>
      </c>
      <c r="AA84" s="5">
        <v>144700000000000</v>
      </c>
      <c r="AB84" s="5">
        <v>147100000000000</v>
      </c>
      <c r="AC84" s="5">
        <v>149500000000000</v>
      </c>
      <c r="AD84" s="5">
        <v>151900000000000</v>
      </c>
      <c r="AE84" s="5">
        <v>154400000000000</v>
      </c>
      <c r="AF84" s="5">
        <v>156800000000000</v>
      </c>
      <c r="AG84" s="5">
        <v>159200000000000</v>
      </c>
    </row>
    <row r="85" spans="1:33" x14ac:dyDescent="0.45">
      <c r="A85" t="s">
        <v>149</v>
      </c>
      <c r="B85" s="5">
        <v>0</v>
      </c>
      <c r="C85" s="5">
        <v>145566</v>
      </c>
      <c r="D85" s="5">
        <v>243344</v>
      </c>
      <c r="E85" s="5">
        <v>384685</v>
      </c>
      <c r="F85" s="5">
        <v>520110</v>
      </c>
      <c r="G85" s="5">
        <v>642932</v>
      </c>
      <c r="H85" s="5">
        <v>756712</v>
      </c>
      <c r="I85" s="5">
        <v>858799</v>
      </c>
      <c r="J85" s="5">
        <v>947651</v>
      </c>
      <c r="K85" s="5">
        <v>1038920</v>
      </c>
      <c r="L85" s="5">
        <v>1120810</v>
      </c>
      <c r="M85" s="5">
        <v>1563890</v>
      </c>
      <c r="N85" s="5">
        <v>1633560</v>
      </c>
      <c r="O85" s="5">
        <v>1669980</v>
      </c>
      <c r="P85" s="5">
        <v>1749490</v>
      </c>
      <c r="Q85" s="5">
        <v>1813100</v>
      </c>
      <c r="R85" s="5">
        <v>1859770</v>
      </c>
      <c r="S85" s="5">
        <v>1906420</v>
      </c>
      <c r="T85" s="5">
        <v>1947220</v>
      </c>
      <c r="U85" s="5">
        <v>1975290</v>
      </c>
      <c r="V85" s="5">
        <v>2516650</v>
      </c>
      <c r="W85" s="5">
        <v>2476450</v>
      </c>
      <c r="X85" s="5">
        <v>2490370</v>
      </c>
      <c r="Y85" s="5">
        <v>2523190</v>
      </c>
      <c r="Z85" s="5">
        <v>2557390</v>
      </c>
      <c r="AA85" s="5">
        <v>2591250</v>
      </c>
      <c r="AB85" s="5">
        <v>2599760</v>
      </c>
      <c r="AC85" s="5">
        <v>3182520</v>
      </c>
      <c r="AD85" s="5">
        <v>3219980</v>
      </c>
      <c r="AE85" s="5">
        <v>3251150</v>
      </c>
      <c r="AF85" s="5">
        <v>3269690</v>
      </c>
      <c r="AG85" s="5">
        <v>3307410</v>
      </c>
    </row>
    <row r="86" spans="1:33" x14ac:dyDescent="0.45">
      <c r="A86" t="s">
        <v>150</v>
      </c>
      <c r="B86" s="5">
        <v>132000000000000</v>
      </c>
      <c r="C86" s="5">
        <v>132525000000000</v>
      </c>
      <c r="D86" s="5">
        <v>148741000000000</v>
      </c>
      <c r="E86" s="5">
        <v>162710000000000</v>
      </c>
      <c r="F86" s="5">
        <v>177530000000000</v>
      </c>
      <c r="G86" s="5">
        <v>191703000000000</v>
      </c>
      <c r="H86" s="5">
        <v>205520000000000</v>
      </c>
      <c r="I86" s="5">
        <v>219144000000000</v>
      </c>
      <c r="J86" s="5">
        <v>232764000000000</v>
      </c>
      <c r="K86" s="5">
        <v>248428000000000</v>
      </c>
      <c r="L86" s="5">
        <v>264162000000000</v>
      </c>
      <c r="M86" s="5">
        <v>279780000000000</v>
      </c>
      <c r="N86" s="5">
        <v>295489000000000</v>
      </c>
      <c r="O86" s="5">
        <v>311100000000000</v>
      </c>
      <c r="P86" s="5">
        <v>326100000000000</v>
      </c>
      <c r="Q86" s="5">
        <v>341100000000000</v>
      </c>
      <c r="R86" s="5">
        <v>356100000000000</v>
      </c>
      <c r="S86" s="5">
        <v>371100000000000</v>
      </c>
      <c r="T86" s="5">
        <v>386100000000000</v>
      </c>
      <c r="U86" s="5">
        <v>398600000000000</v>
      </c>
      <c r="V86" s="5">
        <v>411000000000000</v>
      </c>
      <c r="W86" s="5">
        <v>423500000000000</v>
      </c>
      <c r="X86" s="5">
        <v>435900000000000</v>
      </c>
      <c r="Y86" s="5">
        <v>448400000000000</v>
      </c>
      <c r="Z86" s="5">
        <v>457700000000000</v>
      </c>
      <c r="AA86" s="5">
        <v>467100000000000</v>
      </c>
      <c r="AB86" s="5">
        <v>476400000000000</v>
      </c>
      <c r="AC86" s="5">
        <v>485800000000000</v>
      </c>
      <c r="AD86" s="5">
        <v>495100000000000</v>
      </c>
      <c r="AE86" s="5">
        <v>504500000000000</v>
      </c>
      <c r="AF86" s="5">
        <v>513800000000000</v>
      </c>
      <c r="AG86" s="5">
        <v>523200000000000</v>
      </c>
    </row>
    <row r="87" spans="1:33" x14ac:dyDescent="0.45">
      <c r="A87" t="s">
        <v>151</v>
      </c>
      <c r="B87" s="5">
        <v>6347000000000</v>
      </c>
      <c r="C87" s="5">
        <v>5937640000000</v>
      </c>
      <c r="D87" s="5">
        <v>6242480000000</v>
      </c>
      <c r="E87" s="5">
        <v>6431910000000</v>
      </c>
      <c r="F87" s="5">
        <v>6525540000000</v>
      </c>
      <c r="G87" s="5">
        <v>6588850000000</v>
      </c>
      <c r="H87" s="5">
        <v>6636910000000</v>
      </c>
      <c r="I87" s="5">
        <v>6677220000000</v>
      </c>
      <c r="J87" s="5">
        <v>6714870000000</v>
      </c>
      <c r="K87" s="5">
        <v>6724520000000</v>
      </c>
      <c r="L87" s="5">
        <v>6733020000000</v>
      </c>
      <c r="M87" s="5">
        <v>6741030000000</v>
      </c>
      <c r="N87" s="5">
        <v>6748370000000</v>
      </c>
      <c r="O87" s="5">
        <v>6755280000000</v>
      </c>
      <c r="P87" s="5">
        <v>6755500000000</v>
      </c>
      <c r="Q87" s="5">
        <v>6756550000000</v>
      </c>
      <c r="R87" s="5">
        <v>6756610000000</v>
      </c>
      <c r="S87" s="5">
        <v>6757680000000</v>
      </c>
      <c r="T87" s="5">
        <v>6757490000000</v>
      </c>
      <c r="U87" s="5">
        <v>6758690000000</v>
      </c>
      <c r="V87" s="5">
        <v>6757080000000</v>
      </c>
      <c r="W87" s="5">
        <v>6755820000000</v>
      </c>
      <c r="X87" s="5">
        <v>6754550000000</v>
      </c>
      <c r="Y87" s="5">
        <v>6753300000000</v>
      </c>
      <c r="Z87" s="5">
        <v>6737080000000</v>
      </c>
      <c r="AA87" s="5">
        <v>6720850000000</v>
      </c>
      <c r="AB87" s="5">
        <v>6704500000000</v>
      </c>
      <c r="AC87" s="5">
        <v>6687480000000</v>
      </c>
      <c r="AD87" s="5">
        <v>6671260000000</v>
      </c>
      <c r="AE87" s="5">
        <v>6654980000000</v>
      </c>
      <c r="AF87" s="5">
        <v>6641410000000</v>
      </c>
      <c r="AG87" s="5">
        <v>6625240000000</v>
      </c>
    </row>
    <row r="88" spans="1:33" x14ac:dyDescent="0.45">
      <c r="A88" t="s">
        <v>152</v>
      </c>
      <c r="B88" s="5">
        <v>67000000000000</v>
      </c>
      <c r="C88" s="5">
        <v>63384100000000</v>
      </c>
      <c r="D88" s="5">
        <v>67381200000000</v>
      </c>
      <c r="E88" s="5">
        <v>70157600000000</v>
      </c>
      <c r="F88" s="5">
        <v>71507400000000</v>
      </c>
      <c r="G88" s="5">
        <v>72530500000000</v>
      </c>
      <c r="H88" s="5">
        <v>73398600000000</v>
      </c>
      <c r="I88" s="5">
        <v>74173500000000</v>
      </c>
      <c r="J88" s="5">
        <v>74906300000000</v>
      </c>
      <c r="K88" s="5">
        <v>74818200000000</v>
      </c>
      <c r="L88" s="5">
        <v>74719100000000</v>
      </c>
      <c r="M88" s="5">
        <v>74604600000000</v>
      </c>
      <c r="N88" s="5">
        <v>74497300000000</v>
      </c>
      <c r="O88" s="5">
        <v>74390000000000</v>
      </c>
      <c r="P88" s="5">
        <v>74300000000000</v>
      </c>
      <c r="Q88" s="5">
        <v>74200000000000</v>
      </c>
      <c r="R88" s="5">
        <v>74110000000000</v>
      </c>
      <c r="S88" s="5">
        <v>74020000000000</v>
      </c>
      <c r="T88" s="5">
        <v>73920000000000</v>
      </c>
      <c r="U88" s="5">
        <v>71360000000000</v>
      </c>
      <c r="V88" s="5">
        <v>68790000000000</v>
      </c>
      <c r="W88" s="5">
        <v>66230000000000</v>
      </c>
      <c r="X88" s="5">
        <v>63670000000000</v>
      </c>
      <c r="Y88" s="5">
        <v>61100000000000</v>
      </c>
      <c r="Z88" s="5">
        <v>58990000000000</v>
      </c>
      <c r="AA88" s="5">
        <v>56870000000000</v>
      </c>
      <c r="AB88" s="5">
        <v>54760000000000</v>
      </c>
      <c r="AC88" s="5">
        <v>52640000000000</v>
      </c>
      <c r="AD88" s="5">
        <v>50530000000000</v>
      </c>
      <c r="AE88" s="5">
        <v>48410000000000</v>
      </c>
      <c r="AF88" s="5">
        <v>46300000000000</v>
      </c>
      <c r="AG88" s="5">
        <v>44180000000000</v>
      </c>
    </row>
    <row r="89" spans="1:33" x14ac:dyDescent="0.45">
      <c r="A89" t="s">
        <v>153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</row>
    <row r="90" spans="1:33" x14ac:dyDescent="0.45">
      <c r="A90" t="s">
        <v>154</v>
      </c>
      <c r="B90" s="5">
        <v>136700000000000</v>
      </c>
      <c r="C90" s="5">
        <v>134653000000000</v>
      </c>
      <c r="D90" s="5">
        <v>148549000000000</v>
      </c>
      <c r="E90" s="5">
        <v>160060000000000</v>
      </c>
      <c r="F90" s="5">
        <v>172478000000000</v>
      </c>
      <c r="G90" s="5">
        <v>184238000000000</v>
      </c>
      <c r="H90" s="5">
        <v>195643000000000</v>
      </c>
      <c r="I90" s="5">
        <v>206859000000000</v>
      </c>
      <c r="J90" s="5">
        <v>217973000000000</v>
      </c>
      <c r="K90" s="5">
        <v>229233000000000</v>
      </c>
      <c r="L90" s="5">
        <v>240465000000000</v>
      </c>
      <c r="M90" s="5">
        <v>251682000000000</v>
      </c>
      <c r="N90" s="5">
        <v>262890000000000</v>
      </c>
      <c r="O90" s="5">
        <v>274100000000000</v>
      </c>
      <c r="P90" s="5">
        <v>277900000000000</v>
      </c>
      <c r="Q90" s="5">
        <v>281700000000000</v>
      </c>
      <c r="R90" s="5">
        <v>285400000000000</v>
      </c>
      <c r="S90" s="5">
        <v>289200000000000</v>
      </c>
      <c r="T90" s="5">
        <v>293000000000000</v>
      </c>
      <c r="U90" s="5">
        <v>297500000000000</v>
      </c>
      <c r="V90" s="5">
        <v>302100000000000</v>
      </c>
      <c r="W90" s="5">
        <v>306600000000000</v>
      </c>
      <c r="X90" s="5">
        <v>311200000000000</v>
      </c>
      <c r="Y90" s="5">
        <v>315700000000000</v>
      </c>
      <c r="Z90" s="5">
        <v>319000000000000</v>
      </c>
      <c r="AA90" s="5">
        <v>322300000000000</v>
      </c>
      <c r="AB90" s="5">
        <v>325500000000000</v>
      </c>
      <c r="AC90" s="5">
        <v>328800000000000</v>
      </c>
      <c r="AD90" s="5">
        <v>332100000000000</v>
      </c>
      <c r="AE90" s="5">
        <v>335400000000000</v>
      </c>
      <c r="AF90" s="5">
        <v>338600000000000</v>
      </c>
      <c r="AG90" s="5">
        <v>341900000000000</v>
      </c>
    </row>
    <row r="91" spans="1:33" x14ac:dyDescent="0.45">
      <c r="A91" t="s">
        <v>155</v>
      </c>
      <c r="B91" s="5">
        <v>270100000000000</v>
      </c>
      <c r="C91" s="5">
        <v>258759000000000</v>
      </c>
      <c r="D91" s="5">
        <v>278425000000000</v>
      </c>
      <c r="E91" s="5">
        <v>293141000000000</v>
      </c>
      <c r="F91" s="5">
        <v>307915000000000</v>
      </c>
      <c r="G91" s="5">
        <v>321411000000000</v>
      </c>
      <c r="H91" s="5">
        <v>334238000000000</v>
      </c>
      <c r="I91" s="5">
        <v>346717000000000</v>
      </c>
      <c r="J91" s="5">
        <v>359017000000000</v>
      </c>
      <c r="K91" s="5">
        <v>372821000000000</v>
      </c>
      <c r="L91" s="5">
        <v>386677000000000</v>
      </c>
      <c r="M91" s="5">
        <v>400408000000000</v>
      </c>
      <c r="N91" s="5">
        <v>414225000000000</v>
      </c>
      <c r="O91" s="5">
        <v>427944000000000</v>
      </c>
      <c r="P91" s="5">
        <v>448248000000000</v>
      </c>
      <c r="Q91" s="5">
        <v>468452000000000</v>
      </c>
      <c r="R91" s="5">
        <v>488756000000000</v>
      </c>
      <c r="S91" s="5">
        <v>508960000000000</v>
      </c>
      <c r="T91" s="5">
        <v>529264000000000</v>
      </c>
      <c r="U91" s="5">
        <v>555270000000000</v>
      </c>
      <c r="V91" s="5">
        <v>581374000000000</v>
      </c>
      <c r="W91" s="5">
        <v>607478000000000</v>
      </c>
      <c r="X91" s="5">
        <v>633483000000000</v>
      </c>
      <c r="Y91" s="5">
        <v>659587000000000</v>
      </c>
      <c r="Z91" s="5">
        <v>681092000000000</v>
      </c>
      <c r="AA91" s="5">
        <v>702696000000000</v>
      </c>
      <c r="AB91" s="5">
        <v>724200000000000</v>
      </c>
      <c r="AC91" s="5">
        <v>745805000000000</v>
      </c>
      <c r="AD91" s="5">
        <v>767309000000000</v>
      </c>
      <c r="AE91" s="5">
        <v>788914000000000</v>
      </c>
      <c r="AF91" s="5">
        <v>810423000000000</v>
      </c>
      <c r="AG91" s="5">
        <v>831928000000000</v>
      </c>
    </row>
    <row r="92" spans="1:33" x14ac:dyDescent="0.45">
      <c r="A92" t="s">
        <v>156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</row>
    <row r="93" spans="1:33" x14ac:dyDescent="0.45">
      <c r="A93" t="s">
        <v>157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</row>
    <row r="94" spans="1:33" x14ac:dyDescent="0.45">
      <c r="A94" t="s">
        <v>158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</row>
    <row r="95" spans="1:33" x14ac:dyDescent="0.45">
      <c r="A95" t="s">
        <v>159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</row>
    <row r="96" spans="1:33" x14ac:dyDescent="0.45">
      <c r="A96" t="s">
        <v>160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</row>
    <row r="97" spans="1:33" x14ac:dyDescent="0.45">
      <c r="A97" t="s">
        <v>161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</row>
    <row r="98" spans="1:33" x14ac:dyDescent="0.45">
      <c r="A98" t="s">
        <v>162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</row>
    <row r="99" spans="1:33" x14ac:dyDescent="0.45">
      <c r="A99" t="s">
        <v>163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</row>
    <row r="100" spans="1:33" x14ac:dyDescent="0.45">
      <c r="A100" t="s">
        <v>164</v>
      </c>
      <c r="B100">
        <v>0</v>
      </c>
      <c r="C100" s="5">
        <v>0</v>
      </c>
      <c r="D100" s="5">
        <v>0</v>
      </c>
      <c r="E100" s="5">
        <v>0</v>
      </c>
      <c r="F100" s="5">
        <v>0</v>
      </c>
      <c r="G100" s="5">
        <v>0</v>
      </c>
      <c r="H100" s="5">
        <v>0</v>
      </c>
      <c r="I100" s="5">
        <v>0</v>
      </c>
      <c r="J100" s="5">
        <v>0</v>
      </c>
      <c r="K100" s="5">
        <v>0</v>
      </c>
      <c r="L100" s="5">
        <v>0</v>
      </c>
      <c r="M100" s="5">
        <v>0</v>
      </c>
      <c r="N100" s="5">
        <v>0</v>
      </c>
      <c r="O100" s="5">
        <v>0</v>
      </c>
      <c r="P100" s="5">
        <v>0</v>
      </c>
      <c r="Q100" s="5">
        <v>0</v>
      </c>
      <c r="R100" s="5">
        <v>0</v>
      </c>
      <c r="S100" s="5">
        <v>0</v>
      </c>
      <c r="T100" s="5">
        <v>0</v>
      </c>
      <c r="U100" s="5">
        <v>0</v>
      </c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  <c r="AF100" s="5">
        <v>0</v>
      </c>
      <c r="AG100" s="5">
        <v>0</v>
      </c>
    </row>
    <row r="101" spans="1:33" x14ac:dyDescent="0.45">
      <c r="A101" t="s">
        <v>165</v>
      </c>
      <c r="B101" s="5">
        <v>1.23549E+16</v>
      </c>
      <c r="C101" s="5">
        <v>1.2039E+16</v>
      </c>
      <c r="D101" s="5">
        <v>1.31535E+16</v>
      </c>
      <c r="E101" s="5">
        <v>1.405E+16</v>
      </c>
      <c r="F101" s="5">
        <v>1.51115E+16</v>
      </c>
      <c r="G101" s="5">
        <v>1.6115E+16</v>
      </c>
      <c r="H101" s="5">
        <v>1.70872E+16</v>
      </c>
      <c r="I101" s="5">
        <v>1.80429E+16</v>
      </c>
      <c r="J101" s="5">
        <v>1.89896E+16</v>
      </c>
      <c r="K101" s="5">
        <v>2.02497E+16</v>
      </c>
      <c r="L101" s="5">
        <v>2.15074E+16</v>
      </c>
      <c r="M101" s="5">
        <v>2.27638E+16</v>
      </c>
      <c r="N101" s="5">
        <v>2.40195E+16</v>
      </c>
      <c r="O101" s="5">
        <v>2.52753E+16</v>
      </c>
      <c r="P101" s="5">
        <v>2.66186E+16</v>
      </c>
      <c r="Q101" s="5">
        <v>2.79619E+16</v>
      </c>
      <c r="R101" s="5">
        <v>2.93052E+16</v>
      </c>
      <c r="S101" s="5">
        <v>3.06485E+16</v>
      </c>
      <c r="T101" s="5">
        <v>3.19919E+16</v>
      </c>
      <c r="U101" s="5">
        <v>3.2964E+16</v>
      </c>
      <c r="V101" s="5">
        <v>3.39361E+16</v>
      </c>
      <c r="W101" s="5">
        <v>3.49082E+16</v>
      </c>
      <c r="X101" s="5">
        <v>3.58804E+16</v>
      </c>
      <c r="Y101" s="5">
        <v>3.68525E+16</v>
      </c>
      <c r="Z101" s="5">
        <v>3.74888E+16</v>
      </c>
      <c r="AA101" s="5">
        <v>3.81251E+16</v>
      </c>
      <c r="AB101" s="5">
        <v>3.87614E+16</v>
      </c>
      <c r="AC101" s="5">
        <v>3.93977E+16</v>
      </c>
      <c r="AD101" s="5">
        <v>4.0034E+16</v>
      </c>
      <c r="AE101" s="5">
        <v>4.06703E+16</v>
      </c>
      <c r="AF101" s="5">
        <v>4.13066E+16</v>
      </c>
      <c r="AG101" s="5">
        <v>4.19429E+16</v>
      </c>
    </row>
    <row r="102" spans="1:33" x14ac:dyDescent="0.45">
      <c r="A102" t="s">
        <v>166</v>
      </c>
      <c r="B102">
        <v>0</v>
      </c>
      <c r="C102" s="5">
        <v>0</v>
      </c>
      <c r="D102" s="5">
        <v>0</v>
      </c>
      <c r="E102" s="5">
        <v>0</v>
      </c>
      <c r="F102" s="5">
        <v>0</v>
      </c>
      <c r="G102" s="5">
        <v>0</v>
      </c>
      <c r="H102" s="5">
        <v>0</v>
      </c>
      <c r="I102" s="5">
        <v>0</v>
      </c>
      <c r="J102" s="5">
        <v>0</v>
      </c>
      <c r="K102" s="5">
        <v>0</v>
      </c>
      <c r="L102" s="5">
        <v>0</v>
      </c>
      <c r="M102" s="5">
        <v>0</v>
      </c>
      <c r="N102" s="5">
        <v>0</v>
      </c>
      <c r="O102" s="5">
        <v>0</v>
      </c>
      <c r="P102" s="5">
        <v>0</v>
      </c>
      <c r="Q102" s="5">
        <v>0</v>
      </c>
      <c r="R102" s="5">
        <v>0</v>
      </c>
      <c r="S102" s="5">
        <v>0</v>
      </c>
      <c r="T102" s="5">
        <v>0</v>
      </c>
      <c r="U102" s="5">
        <v>0</v>
      </c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  <c r="AF102" s="5">
        <v>0</v>
      </c>
      <c r="AG102" s="5">
        <v>0</v>
      </c>
    </row>
    <row r="103" spans="1:33" x14ac:dyDescent="0.45">
      <c r="A103" t="s">
        <v>167</v>
      </c>
      <c r="B103">
        <v>0</v>
      </c>
      <c r="C103" s="5">
        <v>0</v>
      </c>
      <c r="D103" s="5">
        <v>0</v>
      </c>
      <c r="E103" s="5">
        <v>0</v>
      </c>
      <c r="F103" s="5">
        <v>0</v>
      </c>
      <c r="G103" s="5">
        <v>0</v>
      </c>
      <c r="H103" s="5">
        <v>0</v>
      </c>
      <c r="I103" s="5">
        <v>0</v>
      </c>
      <c r="J103" s="5">
        <v>0</v>
      </c>
      <c r="K103" s="5">
        <v>0</v>
      </c>
      <c r="L103" s="5">
        <v>0</v>
      </c>
      <c r="M103" s="5">
        <v>0</v>
      </c>
      <c r="N103" s="5">
        <v>0</v>
      </c>
      <c r="O103" s="5">
        <v>0</v>
      </c>
      <c r="P103" s="5">
        <v>0</v>
      </c>
      <c r="Q103" s="5">
        <v>0</v>
      </c>
      <c r="R103" s="5">
        <v>0</v>
      </c>
      <c r="S103" s="5">
        <v>0</v>
      </c>
      <c r="T103" s="5">
        <v>0</v>
      </c>
      <c r="U103" s="5">
        <v>0</v>
      </c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  <c r="AF103" s="5">
        <v>0</v>
      </c>
      <c r="AG103" s="5">
        <v>0</v>
      </c>
    </row>
    <row r="104" spans="1:33" x14ac:dyDescent="0.45">
      <c r="A104" t="s">
        <v>168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</row>
    <row r="105" spans="1:33" x14ac:dyDescent="0.45">
      <c r="A105" t="s">
        <v>169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</row>
    <row r="106" spans="1:33" x14ac:dyDescent="0.45">
      <c r="A106" t="s">
        <v>170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</row>
    <row r="107" spans="1:33" x14ac:dyDescent="0.45">
      <c r="A107" t="s">
        <v>171</v>
      </c>
      <c r="B107">
        <v>0</v>
      </c>
      <c r="C107" s="5">
        <v>0</v>
      </c>
      <c r="D107" s="5">
        <v>0</v>
      </c>
      <c r="E107" s="5">
        <v>0</v>
      </c>
      <c r="F107" s="5">
        <v>0</v>
      </c>
      <c r="G107" s="5">
        <v>0</v>
      </c>
      <c r="H107" s="5">
        <v>0</v>
      </c>
      <c r="I107" s="5">
        <v>0</v>
      </c>
      <c r="J107" s="5">
        <v>0</v>
      </c>
      <c r="K107" s="5">
        <v>0</v>
      </c>
      <c r="L107" s="5">
        <v>0</v>
      </c>
      <c r="M107" s="5">
        <v>0</v>
      </c>
      <c r="N107" s="5">
        <v>0</v>
      </c>
      <c r="O107" s="5">
        <v>0</v>
      </c>
      <c r="P107" s="5">
        <v>0</v>
      </c>
      <c r="Q107" s="5">
        <v>0</v>
      </c>
      <c r="R107" s="5">
        <v>0</v>
      </c>
      <c r="S107" s="5">
        <v>0</v>
      </c>
      <c r="T107" s="5">
        <v>0</v>
      </c>
      <c r="U107" s="5">
        <v>0</v>
      </c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  <c r="AF107" s="5">
        <v>0</v>
      </c>
      <c r="AG107" s="5">
        <v>0</v>
      </c>
    </row>
    <row r="108" spans="1:33" x14ac:dyDescent="0.45">
      <c r="A108" t="s">
        <v>172</v>
      </c>
      <c r="B108" s="5">
        <v>0</v>
      </c>
      <c r="C108" s="5">
        <v>0</v>
      </c>
      <c r="D108" s="5">
        <v>0</v>
      </c>
      <c r="E108" s="5">
        <v>0</v>
      </c>
      <c r="F108" s="5">
        <v>0</v>
      </c>
      <c r="G108" s="5">
        <v>0</v>
      </c>
      <c r="H108" s="5">
        <v>0</v>
      </c>
      <c r="I108" s="5">
        <v>0</v>
      </c>
      <c r="J108" s="5">
        <v>0</v>
      </c>
      <c r="K108" s="5">
        <v>0</v>
      </c>
      <c r="L108" s="5">
        <v>0</v>
      </c>
      <c r="M108" s="5">
        <v>0</v>
      </c>
      <c r="N108" s="5">
        <v>0</v>
      </c>
      <c r="O108" s="5">
        <v>0</v>
      </c>
      <c r="P108" s="5">
        <v>0</v>
      </c>
      <c r="Q108" s="5">
        <v>0</v>
      </c>
      <c r="R108" s="5">
        <v>0</v>
      </c>
      <c r="S108" s="5">
        <v>0</v>
      </c>
      <c r="T108" s="5">
        <v>0</v>
      </c>
      <c r="U108" s="5">
        <v>0</v>
      </c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  <c r="AF108" s="5">
        <v>0</v>
      </c>
      <c r="AG108" s="5">
        <v>0</v>
      </c>
    </row>
    <row r="109" spans="1:33" x14ac:dyDescent="0.45">
      <c r="A109" t="s">
        <v>173</v>
      </c>
      <c r="B109" s="5">
        <v>0</v>
      </c>
      <c r="C109" s="5">
        <v>52591.4</v>
      </c>
      <c r="D109" s="5">
        <v>88178</v>
      </c>
      <c r="E109" s="5">
        <v>139790</v>
      </c>
      <c r="F109" s="5">
        <v>189824</v>
      </c>
      <c r="G109" s="5">
        <v>235565</v>
      </c>
      <c r="H109" s="5">
        <v>278230</v>
      </c>
      <c r="I109" s="5">
        <v>316777</v>
      </c>
      <c r="J109" s="5">
        <v>350540</v>
      </c>
      <c r="K109" s="5">
        <v>384223</v>
      </c>
      <c r="L109" s="5">
        <v>414354</v>
      </c>
      <c r="M109" s="5">
        <v>578075</v>
      </c>
      <c r="N109" s="5">
        <v>603634</v>
      </c>
      <c r="O109" s="5">
        <v>617013</v>
      </c>
      <c r="P109" s="5">
        <v>636543</v>
      </c>
      <c r="Q109" s="5">
        <v>650226</v>
      </c>
      <c r="R109" s="5">
        <v>657901</v>
      </c>
      <c r="S109" s="5">
        <v>665710</v>
      </c>
      <c r="T109" s="5">
        <v>671592</v>
      </c>
      <c r="U109" s="5">
        <v>676082</v>
      </c>
      <c r="V109" s="5">
        <v>855098</v>
      </c>
      <c r="W109" s="5">
        <v>835612</v>
      </c>
      <c r="X109" s="5">
        <v>834831</v>
      </c>
      <c r="Y109" s="5">
        <v>840533</v>
      </c>
      <c r="Z109" s="5">
        <v>847925</v>
      </c>
      <c r="AA109" s="5">
        <v>855162</v>
      </c>
      <c r="AB109" s="5">
        <v>854271</v>
      </c>
      <c r="AC109" s="5">
        <v>1041240</v>
      </c>
      <c r="AD109" s="5">
        <v>1049200</v>
      </c>
      <c r="AE109" s="5">
        <v>1055020</v>
      </c>
      <c r="AF109" s="5">
        <v>1057060</v>
      </c>
      <c r="AG109" s="5">
        <v>1065270</v>
      </c>
    </row>
    <row r="110" spans="1:33" x14ac:dyDescent="0.45">
      <c r="A110" t="s">
        <v>174</v>
      </c>
      <c r="B110" s="5">
        <v>0</v>
      </c>
      <c r="C110" s="5">
        <v>0</v>
      </c>
      <c r="D110" s="5">
        <v>0</v>
      </c>
      <c r="E110" s="5">
        <v>0</v>
      </c>
      <c r="F110" s="5">
        <v>0</v>
      </c>
      <c r="G110" s="5">
        <v>0</v>
      </c>
      <c r="H110" s="5">
        <v>0</v>
      </c>
      <c r="I110" s="5">
        <v>0</v>
      </c>
      <c r="J110" s="5">
        <v>0</v>
      </c>
      <c r="K110" s="5">
        <v>0</v>
      </c>
      <c r="L110" s="5">
        <v>0</v>
      </c>
      <c r="M110" s="5">
        <v>0</v>
      </c>
      <c r="N110" s="5">
        <v>0</v>
      </c>
      <c r="O110" s="5">
        <v>0</v>
      </c>
      <c r="P110" s="5">
        <v>0</v>
      </c>
      <c r="Q110" s="5">
        <v>0</v>
      </c>
      <c r="R110" s="5">
        <v>0</v>
      </c>
      <c r="S110" s="5">
        <v>0</v>
      </c>
      <c r="T110" s="5">
        <v>0</v>
      </c>
      <c r="U110" s="5">
        <v>0</v>
      </c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  <c r="AF110" s="5">
        <v>0</v>
      </c>
      <c r="AG110" s="5">
        <v>0</v>
      </c>
    </row>
    <row r="111" spans="1:33" x14ac:dyDescent="0.45">
      <c r="A111" t="s">
        <v>175</v>
      </c>
      <c r="B111" s="5">
        <v>2336780000000</v>
      </c>
      <c r="C111" s="5">
        <v>2186070000000</v>
      </c>
      <c r="D111" s="5">
        <v>2298320000000</v>
      </c>
      <c r="E111" s="5">
        <v>2367700000000</v>
      </c>
      <c r="F111" s="5">
        <v>2402180000000</v>
      </c>
      <c r="G111" s="5">
        <v>2425500000000</v>
      </c>
      <c r="H111" s="5">
        <v>2443200000000</v>
      </c>
      <c r="I111" s="5">
        <v>2458060000000</v>
      </c>
      <c r="J111" s="5">
        <v>2471950000000</v>
      </c>
      <c r="K111" s="5">
        <v>2475510000000</v>
      </c>
      <c r="L111" s="5">
        <v>2478650000000</v>
      </c>
      <c r="M111" s="5">
        <v>2481610000000</v>
      </c>
      <c r="N111" s="5">
        <v>2484330000000</v>
      </c>
      <c r="O111" s="5">
        <v>2486880000000</v>
      </c>
      <c r="P111" s="5">
        <v>2487020000000</v>
      </c>
      <c r="Q111" s="5">
        <v>2487100000000</v>
      </c>
      <c r="R111" s="5">
        <v>2487180000000</v>
      </c>
      <c r="S111" s="5">
        <v>2487260000000</v>
      </c>
      <c r="T111" s="5">
        <v>2487240000000</v>
      </c>
      <c r="U111" s="5">
        <v>2487570000000</v>
      </c>
      <c r="V111" s="5">
        <v>2486930000000</v>
      </c>
      <c r="W111" s="5">
        <v>2486080000000</v>
      </c>
      <c r="X111" s="5">
        <v>2485560000000</v>
      </c>
      <c r="Y111" s="5">
        <v>2485050000000</v>
      </c>
      <c r="Z111" s="5">
        <v>2479000000000</v>
      </c>
      <c r="AA111" s="5">
        <v>2472940000000</v>
      </c>
      <c r="AB111" s="5">
        <v>2466850000000</v>
      </c>
      <c r="AC111" s="5">
        <v>2460530000000</v>
      </c>
      <c r="AD111" s="5">
        <v>2454480000000</v>
      </c>
      <c r="AE111" s="5">
        <v>2448410000000</v>
      </c>
      <c r="AF111" s="5">
        <v>2443220000000</v>
      </c>
      <c r="AG111" s="5">
        <v>2437180000000</v>
      </c>
    </row>
    <row r="112" spans="1:33" x14ac:dyDescent="0.45">
      <c r="A112" t="s">
        <v>176</v>
      </c>
      <c r="B112" s="5">
        <v>7341180000000</v>
      </c>
      <c r="C112" s="5">
        <v>6945720000000</v>
      </c>
      <c r="D112" s="5">
        <v>7383410000000</v>
      </c>
      <c r="E112" s="5">
        <v>7687340000000</v>
      </c>
      <c r="F112" s="5">
        <v>7835500000000</v>
      </c>
      <c r="G112" s="5">
        <v>7947880000000</v>
      </c>
      <c r="H112" s="5">
        <v>8042170000000</v>
      </c>
      <c r="I112" s="5">
        <v>8127340000000</v>
      </c>
      <c r="J112" s="5">
        <v>8207910000000</v>
      </c>
      <c r="K112" s="5">
        <v>8198000000000</v>
      </c>
      <c r="L112" s="5">
        <v>8186900000000</v>
      </c>
      <c r="M112" s="5">
        <v>8175180000000</v>
      </c>
      <c r="N112" s="5">
        <v>8163180000000</v>
      </c>
      <c r="O112" s="5">
        <v>8151170000000</v>
      </c>
      <c r="P112" s="5">
        <v>8140920000000</v>
      </c>
      <c r="Q112" s="5">
        <v>8130670000000</v>
      </c>
      <c r="R112" s="5">
        <v>8120420000000</v>
      </c>
      <c r="S112" s="5">
        <v>8110160000000</v>
      </c>
      <c r="T112" s="5">
        <v>8099910000000</v>
      </c>
      <c r="U112" s="5">
        <v>7818980000000</v>
      </c>
      <c r="V112" s="5">
        <v>7538040000000</v>
      </c>
      <c r="W112" s="5">
        <v>7257110000000</v>
      </c>
      <c r="X112" s="5">
        <v>6976180000000</v>
      </c>
      <c r="Y112" s="5">
        <v>6695240000000</v>
      </c>
      <c r="Z112" s="5">
        <v>6463520000000</v>
      </c>
      <c r="AA112" s="5">
        <v>6231800000000</v>
      </c>
      <c r="AB112" s="5">
        <v>6000080000000</v>
      </c>
      <c r="AC112" s="5">
        <v>5768370000000</v>
      </c>
      <c r="AD112" s="5">
        <v>5536650000000</v>
      </c>
      <c r="AE112" s="5">
        <v>5304930000000</v>
      </c>
      <c r="AF112" s="5">
        <v>5073210000000</v>
      </c>
      <c r="AG112" s="5">
        <v>4841490000000</v>
      </c>
    </row>
    <row r="113" spans="1:33" x14ac:dyDescent="0.45">
      <c r="A113" t="s">
        <v>177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</row>
    <row r="114" spans="1:33" x14ac:dyDescent="0.45">
      <c r="A114" t="s">
        <v>178</v>
      </c>
      <c r="B114" s="5">
        <v>162583000000000</v>
      </c>
      <c r="C114" s="5">
        <v>160172000000000</v>
      </c>
      <c r="D114" s="5">
        <v>176723000000000</v>
      </c>
      <c r="E114" s="5">
        <v>190440000000000</v>
      </c>
      <c r="F114" s="5">
        <v>205210000000000</v>
      </c>
      <c r="G114" s="5">
        <v>219198000000000</v>
      </c>
      <c r="H114" s="5">
        <v>232763000000000</v>
      </c>
      <c r="I114" s="5">
        <v>246104000000000</v>
      </c>
      <c r="J114" s="5">
        <v>259324000000000</v>
      </c>
      <c r="K114" s="5">
        <v>272728000000000</v>
      </c>
      <c r="L114" s="5">
        <v>286098000000000</v>
      </c>
      <c r="M114" s="5">
        <v>299451000000000</v>
      </c>
      <c r="N114" s="5">
        <v>312795000000000</v>
      </c>
      <c r="O114" s="5">
        <v>326139000000000</v>
      </c>
      <c r="P114" s="5">
        <v>330615000000000</v>
      </c>
      <c r="Q114" s="5">
        <v>335092000000000</v>
      </c>
      <c r="R114" s="5">
        <v>339569000000000</v>
      </c>
      <c r="S114" s="5">
        <v>344046000000000</v>
      </c>
      <c r="T114" s="5">
        <v>348523000000000</v>
      </c>
      <c r="U114" s="5">
        <v>353935000000000</v>
      </c>
      <c r="V114" s="5">
        <v>359348000000000</v>
      </c>
      <c r="W114" s="5">
        <v>364760000000000</v>
      </c>
      <c r="X114" s="5">
        <v>370173000000000</v>
      </c>
      <c r="Y114" s="5">
        <v>375585000000000</v>
      </c>
      <c r="Z114" s="5">
        <v>379482000000000</v>
      </c>
      <c r="AA114" s="5">
        <v>383379000000000</v>
      </c>
      <c r="AB114" s="5">
        <v>387276000000000</v>
      </c>
      <c r="AC114" s="5">
        <v>391173000000000</v>
      </c>
      <c r="AD114" s="5">
        <v>395070000000000</v>
      </c>
      <c r="AE114" s="5">
        <v>398967000000000</v>
      </c>
      <c r="AF114" s="5">
        <v>402864000000000</v>
      </c>
      <c r="AG114" s="5">
        <v>406761000000000</v>
      </c>
    </row>
    <row r="115" spans="1:33" x14ac:dyDescent="0.45">
      <c r="A115" t="s">
        <v>179</v>
      </c>
      <c r="B115" s="5">
        <v>64983500000000</v>
      </c>
      <c r="C115" s="5">
        <v>62263400000000</v>
      </c>
      <c r="D115" s="5">
        <v>66981000000000</v>
      </c>
      <c r="E115" s="5">
        <v>70530400000000</v>
      </c>
      <c r="F115" s="5">
        <v>74084500000000</v>
      </c>
      <c r="G115" s="5">
        <v>77330900000000</v>
      </c>
      <c r="H115" s="5">
        <v>80416700000000</v>
      </c>
      <c r="I115" s="5">
        <v>83418800000000</v>
      </c>
      <c r="J115" s="5">
        <v>86377600000000</v>
      </c>
      <c r="K115" s="5">
        <v>89711900000000</v>
      </c>
      <c r="L115" s="5">
        <v>93034700000000</v>
      </c>
      <c r="M115" s="5">
        <v>96351300000000</v>
      </c>
      <c r="N115" s="5">
        <v>99664700000000</v>
      </c>
      <c r="O115" s="5">
        <v>102978000000000</v>
      </c>
      <c r="P115" s="5">
        <v>107852000000000</v>
      </c>
      <c r="Q115" s="5">
        <v>112727000000000</v>
      </c>
      <c r="R115" s="5">
        <v>117600000000000</v>
      </c>
      <c r="S115" s="5">
        <v>122474000000000</v>
      </c>
      <c r="T115" s="5">
        <v>127347000000000</v>
      </c>
      <c r="U115" s="5">
        <v>133620000000000</v>
      </c>
      <c r="V115" s="5">
        <v>139891000000000</v>
      </c>
      <c r="W115" s="5">
        <v>146163000000000</v>
      </c>
      <c r="X115" s="5">
        <v>152435000000000</v>
      </c>
      <c r="Y115" s="5">
        <v>158706000000000</v>
      </c>
      <c r="Z115" s="5">
        <v>163891000000000</v>
      </c>
      <c r="AA115" s="5">
        <v>169077000000000</v>
      </c>
      <c r="AB115" s="5">
        <v>174261000000000</v>
      </c>
      <c r="AC115" s="5">
        <v>179446000000000</v>
      </c>
      <c r="AD115" s="5">
        <v>184631000000000</v>
      </c>
      <c r="AE115" s="5">
        <v>189816000000000</v>
      </c>
      <c r="AF115" s="5">
        <v>195003000000000</v>
      </c>
      <c r="AG115" s="5">
        <v>200187000000000</v>
      </c>
    </row>
    <row r="116" spans="1:33" x14ac:dyDescent="0.45">
      <c r="A116" t="s">
        <v>180</v>
      </c>
      <c r="B116" s="5">
        <v>1507490000000</v>
      </c>
      <c r="C116" s="5">
        <v>1468950000000</v>
      </c>
      <c r="D116" s="5">
        <v>1604940000000</v>
      </c>
      <c r="E116" s="5">
        <v>1714310000000</v>
      </c>
      <c r="F116" s="5">
        <v>1843830000000</v>
      </c>
      <c r="G116" s="5">
        <v>1966270000000</v>
      </c>
      <c r="H116" s="5">
        <v>2084910000000</v>
      </c>
      <c r="I116" s="5">
        <v>2201510000000</v>
      </c>
      <c r="J116" s="5">
        <v>2317030000000</v>
      </c>
      <c r="K116" s="5">
        <v>2470780000000</v>
      </c>
      <c r="L116" s="5">
        <v>2624240000000</v>
      </c>
      <c r="M116" s="5">
        <v>2777540000000</v>
      </c>
      <c r="N116" s="5">
        <v>2930750000000</v>
      </c>
      <c r="O116" s="5">
        <v>3083980000000</v>
      </c>
      <c r="P116" s="5">
        <v>3247890000000</v>
      </c>
      <c r="Q116" s="5">
        <v>3411790000000</v>
      </c>
      <c r="R116" s="5">
        <v>3575700000000</v>
      </c>
      <c r="S116" s="5">
        <v>3739600000000</v>
      </c>
      <c r="T116" s="5">
        <v>3903500000000</v>
      </c>
      <c r="U116" s="5">
        <v>4022120000000</v>
      </c>
      <c r="V116" s="5">
        <v>4140730000000</v>
      </c>
      <c r="W116" s="5">
        <v>4259350000000</v>
      </c>
      <c r="X116" s="5">
        <v>4377960000000</v>
      </c>
      <c r="Y116" s="5">
        <v>4496580000000</v>
      </c>
      <c r="Z116" s="5">
        <v>4574220000000</v>
      </c>
      <c r="AA116" s="5">
        <v>4651860000000</v>
      </c>
      <c r="AB116" s="5">
        <v>4729490000000</v>
      </c>
      <c r="AC116" s="5">
        <v>4807130000000</v>
      </c>
      <c r="AD116" s="5">
        <v>4884770000000</v>
      </c>
      <c r="AE116" s="5">
        <v>4962410000000</v>
      </c>
      <c r="AF116" s="5">
        <v>5040050000000</v>
      </c>
      <c r="AG116" s="5">
        <v>5117690000000</v>
      </c>
    </row>
    <row r="117" spans="1:33" x14ac:dyDescent="0.45">
      <c r="A117" t="s">
        <v>181</v>
      </c>
      <c r="B117">
        <v>0</v>
      </c>
      <c r="C117" s="5">
        <v>536066</v>
      </c>
      <c r="D117" s="5">
        <v>883847</v>
      </c>
      <c r="E117" s="5">
        <v>1379690</v>
      </c>
      <c r="F117" s="5">
        <v>1838390</v>
      </c>
      <c r="G117" s="5">
        <v>2242340</v>
      </c>
      <c r="H117" s="5">
        <v>2606930</v>
      </c>
      <c r="I117" s="5">
        <v>2925270</v>
      </c>
      <c r="J117" s="5">
        <v>3193950</v>
      </c>
      <c r="K117" s="5">
        <v>3461780</v>
      </c>
      <c r="L117" s="5">
        <v>3694710</v>
      </c>
      <c r="M117" s="5">
        <v>5105200</v>
      </c>
      <c r="N117" s="5">
        <v>5283420</v>
      </c>
      <c r="O117" s="5">
        <v>5355630</v>
      </c>
      <c r="P117" s="5">
        <v>5599520</v>
      </c>
      <c r="Q117" s="5">
        <v>5792740</v>
      </c>
      <c r="R117" s="5">
        <v>5931910</v>
      </c>
      <c r="S117" s="5">
        <v>6071120</v>
      </c>
      <c r="T117" s="5">
        <v>6191540</v>
      </c>
      <c r="U117" s="5">
        <v>6311490</v>
      </c>
      <c r="V117" s="5">
        <v>8077580</v>
      </c>
      <c r="W117" s="5">
        <v>7982190</v>
      </c>
      <c r="X117" s="5">
        <v>8059540</v>
      </c>
      <c r="Y117" s="5">
        <v>8196410</v>
      </c>
      <c r="Z117" s="5">
        <v>8338250</v>
      </c>
      <c r="AA117" s="5">
        <v>8477550</v>
      </c>
      <c r="AB117" s="5">
        <v>8534690</v>
      </c>
      <c r="AC117" s="5">
        <v>10480600</v>
      </c>
      <c r="AD117" s="5">
        <v>10636900</v>
      </c>
      <c r="AE117" s="5">
        <v>10770200</v>
      </c>
      <c r="AF117" s="5">
        <v>10863300</v>
      </c>
      <c r="AG117" s="5">
        <v>11018400</v>
      </c>
    </row>
    <row r="118" spans="1:33" x14ac:dyDescent="0.45">
      <c r="A118" t="s">
        <v>182</v>
      </c>
      <c r="B118" s="5">
        <v>114636000000000</v>
      </c>
      <c r="C118" s="5">
        <v>115150000000000</v>
      </c>
      <c r="D118" s="5">
        <v>129214000000000</v>
      </c>
      <c r="E118" s="5">
        <v>141324000000000</v>
      </c>
      <c r="F118" s="5">
        <v>154217000000000</v>
      </c>
      <c r="G118" s="5">
        <v>166548000000000</v>
      </c>
      <c r="H118" s="5">
        <v>178570000000000</v>
      </c>
      <c r="I118" s="5">
        <v>190425000000000</v>
      </c>
      <c r="J118" s="5">
        <v>202189000000000</v>
      </c>
      <c r="K118" s="5">
        <v>215842000000000</v>
      </c>
      <c r="L118" s="5">
        <v>229470000000000</v>
      </c>
      <c r="M118" s="5">
        <v>243083000000000</v>
      </c>
      <c r="N118" s="5">
        <v>256690000000000</v>
      </c>
      <c r="O118" s="5">
        <v>270297000000000</v>
      </c>
      <c r="P118" s="5">
        <v>283331000000000</v>
      </c>
      <c r="Q118" s="5">
        <v>296365000000000</v>
      </c>
      <c r="R118" s="5">
        <v>309400000000000</v>
      </c>
      <c r="S118" s="5">
        <v>322434000000000</v>
      </c>
      <c r="T118" s="5">
        <v>335468000000000</v>
      </c>
      <c r="U118" s="5">
        <v>346277000000000</v>
      </c>
      <c r="V118" s="5">
        <v>357085000000000</v>
      </c>
      <c r="W118" s="5">
        <v>367894000000000</v>
      </c>
      <c r="X118" s="5">
        <v>378702000000000</v>
      </c>
      <c r="Y118" s="5">
        <v>389511000000000</v>
      </c>
      <c r="Z118" s="5">
        <v>397638000000000</v>
      </c>
      <c r="AA118" s="5">
        <v>405765000000000</v>
      </c>
      <c r="AB118" s="5">
        <v>413892000000000</v>
      </c>
      <c r="AC118" s="5">
        <v>422019000000000</v>
      </c>
      <c r="AD118" s="5">
        <v>430146000000000</v>
      </c>
      <c r="AE118" s="5">
        <v>438273000000000</v>
      </c>
      <c r="AF118" s="5">
        <v>446400000000000</v>
      </c>
      <c r="AG118" s="5">
        <v>454526000000000</v>
      </c>
    </row>
    <row r="119" spans="1:33" x14ac:dyDescent="0.45">
      <c r="A119" t="s">
        <v>183</v>
      </c>
      <c r="B119" s="5">
        <v>505992000000000</v>
      </c>
      <c r="C119" s="5">
        <v>473224000000000</v>
      </c>
      <c r="D119" s="5">
        <v>497434000000000</v>
      </c>
      <c r="E119" s="5">
        <v>512316000000000</v>
      </c>
      <c r="F119" s="5">
        <v>519636000000000</v>
      </c>
      <c r="G119" s="5">
        <v>524546000000000</v>
      </c>
      <c r="H119" s="5">
        <v>528245000000000</v>
      </c>
      <c r="I119" s="5">
        <v>531336000000000</v>
      </c>
      <c r="J119" s="5">
        <v>534127000000000</v>
      </c>
      <c r="K119" s="5">
        <v>534767000000000</v>
      </c>
      <c r="L119" s="5">
        <v>535330000000000</v>
      </c>
      <c r="M119" s="5">
        <v>535855000000000</v>
      </c>
      <c r="N119" s="5">
        <v>536357000000000</v>
      </c>
      <c r="O119" s="5">
        <v>536859000000000</v>
      </c>
      <c r="P119" s="5">
        <v>536823000000000</v>
      </c>
      <c r="Q119" s="5">
        <v>536787000000000</v>
      </c>
      <c r="R119" s="5">
        <v>536750000000000</v>
      </c>
      <c r="S119" s="5">
        <v>536715000000000</v>
      </c>
      <c r="T119" s="5">
        <v>536677000000000</v>
      </c>
      <c r="U119" s="5">
        <v>536538000000000</v>
      </c>
      <c r="V119" s="5">
        <v>536389000000000</v>
      </c>
      <c r="W119" s="5">
        <v>536237000000000</v>
      </c>
      <c r="X119" s="5">
        <v>536089000000000</v>
      </c>
      <c r="Y119" s="5">
        <v>535942000000000</v>
      </c>
      <c r="Z119" s="5">
        <v>534589000000000</v>
      </c>
      <c r="AA119" s="5">
        <v>533235000000000</v>
      </c>
      <c r="AB119" s="5">
        <v>531883000000000</v>
      </c>
      <c r="AC119" s="5">
        <v>530527000000000</v>
      </c>
      <c r="AD119" s="5">
        <v>529174000000000</v>
      </c>
      <c r="AE119" s="5">
        <v>527822000000000</v>
      </c>
      <c r="AF119" s="5">
        <v>526478000000000</v>
      </c>
      <c r="AG119" s="5">
        <v>525125000000000</v>
      </c>
    </row>
    <row r="120" spans="1:33" x14ac:dyDescent="0.45">
      <c r="A120" t="s">
        <v>184</v>
      </c>
      <c r="B120" s="5">
        <v>57931700000000</v>
      </c>
      <c r="C120" s="5">
        <v>54811000000000</v>
      </c>
      <c r="D120" s="5">
        <v>58265000000000</v>
      </c>
      <c r="E120" s="5">
        <v>60663300000000</v>
      </c>
      <c r="F120" s="5">
        <v>61832600000000</v>
      </c>
      <c r="G120" s="5">
        <v>62719300000000</v>
      </c>
      <c r="H120" s="5">
        <v>63463500000000</v>
      </c>
      <c r="I120" s="5">
        <v>64135600000000</v>
      </c>
      <c r="J120" s="5">
        <v>64771400000000</v>
      </c>
      <c r="K120" s="5">
        <v>64693200000000</v>
      </c>
      <c r="L120" s="5">
        <v>64605500000000</v>
      </c>
      <c r="M120" s="5">
        <v>64513100000000</v>
      </c>
      <c r="N120" s="5">
        <v>64418500000000</v>
      </c>
      <c r="O120" s="5">
        <v>64323700000000</v>
      </c>
      <c r="P120" s="5">
        <v>64242800000000</v>
      </c>
      <c r="Q120" s="5">
        <v>64161800000000</v>
      </c>
      <c r="R120" s="5">
        <v>64080900000000</v>
      </c>
      <c r="S120" s="5">
        <v>64000000000000</v>
      </c>
      <c r="T120" s="5">
        <v>63919100000000</v>
      </c>
      <c r="U120" s="5">
        <v>61702200000000</v>
      </c>
      <c r="V120" s="5">
        <v>59485200000000</v>
      </c>
      <c r="W120" s="5">
        <v>57268300000000</v>
      </c>
      <c r="X120" s="5">
        <v>55051300000000</v>
      </c>
      <c r="Y120" s="5">
        <v>52834400000000</v>
      </c>
      <c r="Z120" s="5">
        <v>51005800000000</v>
      </c>
      <c r="AA120" s="5">
        <v>49177300000000</v>
      </c>
      <c r="AB120" s="5">
        <v>47348700000000</v>
      </c>
      <c r="AC120" s="5">
        <v>45520100000000</v>
      </c>
      <c r="AD120" s="5">
        <v>43691500000000</v>
      </c>
      <c r="AE120" s="5">
        <v>41863000000000</v>
      </c>
      <c r="AF120" s="5">
        <v>40034400000000</v>
      </c>
      <c r="AG120" s="5">
        <v>38205800000000</v>
      </c>
    </row>
    <row r="121" spans="1:33" x14ac:dyDescent="0.45">
      <c r="A121" t="s">
        <v>185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</row>
    <row r="122" spans="1:33" x14ac:dyDescent="0.45">
      <c r="A122" t="s">
        <v>186</v>
      </c>
      <c r="B122" s="5">
        <v>278940000000000</v>
      </c>
      <c r="C122" s="5">
        <v>274803000000000</v>
      </c>
      <c r="D122" s="5">
        <v>303200000000000</v>
      </c>
      <c r="E122" s="5">
        <v>326734000000000</v>
      </c>
      <c r="F122" s="5">
        <v>352074000000000</v>
      </c>
      <c r="G122" s="5">
        <v>376074000000000</v>
      </c>
      <c r="H122" s="5">
        <v>399348000000000</v>
      </c>
      <c r="I122" s="5">
        <v>422236000000000</v>
      </c>
      <c r="J122" s="5">
        <v>444916000000000</v>
      </c>
      <c r="K122" s="5">
        <v>467914000000000</v>
      </c>
      <c r="L122" s="5">
        <v>490854000000000</v>
      </c>
      <c r="M122" s="5">
        <v>513763000000000</v>
      </c>
      <c r="N122" s="5">
        <v>536655000000000</v>
      </c>
      <c r="O122" s="5">
        <v>559550000000000</v>
      </c>
      <c r="P122" s="5">
        <v>567230000000000</v>
      </c>
      <c r="Q122" s="5">
        <v>574911000000000</v>
      </c>
      <c r="R122" s="5">
        <v>582592000000000</v>
      </c>
      <c r="S122" s="5">
        <v>590272000000000</v>
      </c>
      <c r="T122" s="5">
        <v>597953000000000</v>
      </c>
      <c r="U122" s="5">
        <v>607239000000000</v>
      </c>
      <c r="V122" s="5">
        <v>616525000000000</v>
      </c>
      <c r="W122" s="5">
        <v>625812000000000</v>
      </c>
      <c r="X122" s="5">
        <v>635098000000000</v>
      </c>
      <c r="Y122" s="5">
        <v>644384000000000</v>
      </c>
      <c r="Z122" s="5">
        <v>651070000000000</v>
      </c>
      <c r="AA122" s="5">
        <v>657756000000000</v>
      </c>
      <c r="AB122" s="5">
        <v>664442000000000</v>
      </c>
      <c r="AC122" s="5">
        <v>671128000000000</v>
      </c>
      <c r="AD122" s="5">
        <v>677814000000000</v>
      </c>
      <c r="AE122" s="5">
        <v>684500000000000</v>
      </c>
      <c r="AF122" s="5">
        <v>691186000000000</v>
      </c>
      <c r="AG122" s="5">
        <v>697872000000000</v>
      </c>
    </row>
    <row r="123" spans="1:33" x14ac:dyDescent="0.45">
      <c r="A123" t="s">
        <v>187</v>
      </c>
      <c r="B123" s="5">
        <v>1503870000000000</v>
      </c>
      <c r="C123" s="5">
        <v>1440910000000000</v>
      </c>
      <c r="D123" s="5">
        <v>1550070000000000</v>
      </c>
      <c r="E123" s="5">
        <v>1632200000000000</v>
      </c>
      <c r="F123" s="5">
        <v>1714440000000000</v>
      </c>
      <c r="G123" s="5">
        <v>1789550000000000</v>
      </c>
      <c r="H123" s="5">
        <v>1860940000000000</v>
      </c>
      <c r="I123" s="5">
        <v>1930390000000000</v>
      </c>
      <c r="J123" s="5">
        <v>1998850000000000</v>
      </c>
      <c r="K123" s="5">
        <v>2075990000000000</v>
      </c>
      <c r="L123" s="5">
        <v>2152870000000000</v>
      </c>
      <c r="M123" s="5">
        <v>2229610000000000</v>
      </c>
      <c r="N123" s="5">
        <v>2306270000000000</v>
      </c>
      <c r="O123" s="5">
        <v>2382930000000000</v>
      </c>
      <c r="P123" s="5">
        <v>2495710000000000</v>
      </c>
      <c r="Q123" s="5">
        <v>2608490000000000</v>
      </c>
      <c r="R123" s="5">
        <v>2721270000000000</v>
      </c>
      <c r="S123" s="5">
        <v>2834040000000000</v>
      </c>
      <c r="T123" s="5">
        <v>2946820000000000</v>
      </c>
      <c r="U123" s="5">
        <v>3091950000000000</v>
      </c>
      <c r="V123" s="5">
        <v>3237080000000000</v>
      </c>
      <c r="W123" s="5">
        <v>3382200000000000</v>
      </c>
      <c r="X123" s="5">
        <v>3527340000000000</v>
      </c>
      <c r="Y123" s="5">
        <v>3672460000000000</v>
      </c>
      <c r="Z123" s="5">
        <v>3792440000000000</v>
      </c>
      <c r="AA123" s="5">
        <v>3912420000000000</v>
      </c>
      <c r="AB123" s="5">
        <v>4032390000000000</v>
      </c>
      <c r="AC123" s="5">
        <v>4152360000000000</v>
      </c>
      <c r="AD123" s="5">
        <v>4272340000000000</v>
      </c>
      <c r="AE123" s="5">
        <v>4392320000000000</v>
      </c>
      <c r="AF123" s="5">
        <v>4512310000000000</v>
      </c>
      <c r="AG123" s="5">
        <v>4632280000000000</v>
      </c>
    </row>
    <row r="124" spans="1:33" x14ac:dyDescent="0.45">
      <c r="A124" t="s">
        <v>188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</row>
    <row r="125" spans="1:33" x14ac:dyDescent="0.45">
      <c r="A125" t="s">
        <v>189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</row>
    <row r="126" spans="1:33" x14ac:dyDescent="0.45">
      <c r="A126" t="s">
        <v>190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</row>
    <row r="127" spans="1:33" x14ac:dyDescent="0.45">
      <c r="A127" t="s">
        <v>191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</row>
    <row r="128" spans="1:33" x14ac:dyDescent="0.45">
      <c r="A128" t="s">
        <v>192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</row>
    <row r="129" spans="1:33" x14ac:dyDescent="0.45">
      <c r="A129" t="s">
        <v>193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</row>
    <row r="130" spans="1:33" x14ac:dyDescent="0.45">
      <c r="A130" t="s">
        <v>194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</row>
    <row r="131" spans="1:33" x14ac:dyDescent="0.45">
      <c r="A131" t="s">
        <v>195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</row>
    <row r="133" spans="1:33" x14ac:dyDescent="0.45">
      <c r="A133" t="s">
        <v>59</v>
      </c>
      <c r="B133">
        <v>2019</v>
      </c>
      <c r="C133">
        <v>2020</v>
      </c>
      <c r="D133">
        <v>2021</v>
      </c>
      <c r="E133">
        <v>2022</v>
      </c>
      <c r="F133">
        <v>2023</v>
      </c>
      <c r="G133">
        <v>2024</v>
      </c>
      <c r="H133">
        <v>2025</v>
      </c>
      <c r="I133">
        <v>2026</v>
      </c>
      <c r="J133">
        <v>2027</v>
      </c>
      <c r="K133">
        <v>2028</v>
      </c>
      <c r="L133">
        <v>2029</v>
      </c>
      <c r="M133">
        <v>2030</v>
      </c>
      <c r="N133">
        <v>2031</v>
      </c>
      <c r="O133">
        <v>2032</v>
      </c>
      <c r="P133">
        <v>2033</v>
      </c>
      <c r="Q133">
        <v>2034</v>
      </c>
      <c r="R133">
        <v>2035</v>
      </c>
      <c r="S133">
        <v>2036</v>
      </c>
      <c r="T133">
        <v>2037</v>
      </c>
      <c r="U133">
        <v>2038</v>
      </c>
      <c r="V133">
        <v>2039</v>
      </c>
      <c r="W133">
        <v>2040</v>
      </c>
      <c r="X133">
        <v>2041</v>
      </c>
      <c r="Y133">
        <v>2042</v>
      </c>
      <c r="Z133">
        <v>2043</v>
      </c>
      <c r="AA133">
        <v>2044</v>
      </c>
      <c r="AB133">
        <v>2045</v>
      </c>
      <c r="AC133">
        <v>2046</v>
      </c>
      <c r="AD133">
        <v>2047</v>
      </c>
      <c r="AE133">
        <v>2048</v>
      </c>
      <c r="AF133">
        <v>2049</v>
      </c>
      <c r="AG133">
        <v>2050</v>
      </c>
    </row>
    <row r="134" spans="1:33" x14ac:dyDescent="0.45">
      <c r="A134" t="s">
        <v>196</v>
      </c>
      <c r="B134" s="5">
        <v>5462560000000</v>
      </c>
      <c r="C134" s="5">
        <v>4372310000000</v>
      </c>
      <c r="D134" s="5">
        <v>4870950000000</v>
      </c>
      <c r="E134" s="5">
        <v>5170610000000</v>
      </c>
      <c r="F134" s="5">
        <v>5511740000000</v>
      </c>
      <c r="G134" s="5">
        <v>5999340000000</v>
      </c>
      <c r="H134" s="5">
        <v>6702580000000</v>
      </c>
      <c r="I134" s="5">
        <v>7677460000000</v>
      </c>
      <c r="J134" s="5">
        <v>8966760000000</v>
      </c>
      <c r="K134" s="5">
        <v>10622400000000</v>
      </c>
      <c r="L134" s="5">
        <v>12681600000000</v>
      </c>
      <c r="M134" s="5">
        <v>15171200000000</v>
      </c>
      <c r="N134" s="5">
        <v>18089300000000</v>
      </c>
      <c r="O134" s="5">
        <v>21466700000000</v>
      </c>
      <c r="P134" s="5">
        <v>25237900000000</v>
      </c>
      <c r="Q134" s="5">
        <v>29352600000000</v>
      </c>
      <c r="R134" s="5">
        <v>33837100000000</v>
      </c>
      <c r="S134" s="5">
        <v>38362500000000</v>
      </c>
      <c r="T134" s="5">
        <v>43749500000000</v>
      </c>
      <c r="U134" s="5">
        <v>49489600000000</v>
      </c>
      <c r="V134" s="5">
        <v>55479200000000</v>
      </c>
      <c r="W134" s="5">
        <v>61628900000000</v>
      </c>
      <c r="X134" s="5">
        <v>67858900000000</v>
      </c>
      <c r="Y134" s="5">
        <v>75010400000000</v>
      </c>
      <c r="Z134" s="5">
        <v>82177800000000</v>
      </c>
      <c r="AA134" s="5">
        <v>89265100000000</v>
      </c>
      <c r="AB134" s="5">
        <v>96191000000000</v>
      </c>
      <c r="AC134" s="5">
        <v>102871000000000</v>
      </c>
      <c r="AD134" s="5">
        <v>111052000000000</v>
      </c>
      <c r="AE134" s="5">
        <v>118999000000000</v>
      </c>
      <c r="AF134" s="5">
        <v>126673000000000</v>
      </c>
      <c r="AG134" s="5">
        <v>134066000000000</v>
      </c>
    </row>
    <row r="135" spans="1:33" x14ac:dyDescent="0.45">
      <c r="A135" t="s">
        <v>197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</row>
    <row r="136" spans="1:33" x14ac:dyDescent="0.45">
      <c r="A136" t="s">
        <v>198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</row>
    <row r="137" spans="1:33" x14ac:dyDescent="0.45">
      <c r="A137" t="s">
        <v>199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</row>
    <row r="138" spans="1:33" x14ac:dyDescent="0.45">
      <c r="A138" t="s">
        <v>200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</row>
    <row r="139" spans="1:33" x14ac:dyDescent="0.45">
      <c r="A139" t="s">
        <v>201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</row>
    <row r="140" spans="1:33" x14ac:dyDescent="0.45">
      <c r="A140" t="s">
        <v>202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</row>
    <row r="141" spans="1:33" x14ac:dyDescent="0.45">
      <c r="A141" t="s">
        <v>203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</row>
    <row r="142" spans="1:33" x14ac:dyDescent="0.45">
      <c r="A142" t="s">
        <v>204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</row>
    <row r="143" spans="1:33" x14ac:dyDescent="0.45">
      <c r="A143" t="s">
        <v>205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</row>
    <row r="144" spans="1:33" x14ac:dyDescent="0.45">
      <c r="A144" t="s">
        <v>206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</row>
    <row r="145" spans="1:33" x14ac:dyDescent="0.45">
      <c r="A145" t="s">
        <v>207</v>
      </c>
      <c r="B145" s="5">
        <v>24240600000000</v>
      </c>
      <c r="C145" s="5">
        <v>19268500000000</v>
      </c>
      <c r="D145" s="5">
        <v>20955600000000</v>
      </c>
      <c r="E145" s="5">
        <v>21289000000000</v>
      </c>
      <c r="F145" s="5">
        <v>21024700000000</v>
      </c>
      <c r="G145" s="5">
        <v>20497200000000</v>
      </c>
      <c r="H145" s="5">
        <v>19863500000000</v>
      </c>
      <c r="I145" s="5">
        <v>19195100000000</v>
      </c>
      <c r="J145" s="5">
        <v>18507900000000</v>
      </c>
      <c r="K145" s="5">
        <v>17831800000000</v>
      </c>
      <c r="L145" s="5">
        <v>17170300000000</v>
      </c>
      <c r="M145" s="5">
        <v>16524700000000</v>
      </c>
      <c r="N145" s="5">
        <v>15893900000000</v>
      </c>
      <c r="O145" s="5">
        <v>15308600000000</v>
      </c>
      <c r="P145" s="5">
        <v>14745300000000</v>
      </c>
      <c r="Q145" s="5">
        <v>14204700000000</v>
      </c>
      <c r="R145" s="5">
        <v>14059000000000</v>
      </c>
      <c r="S145" s="5">
        <v>13944400000000</v>
      </c>
      <c r="T145" s="5">
        <v>13962200000000</v>
      </c>
      <c r="U145" s="5">
        <v>13946700000000</v>
      </c>
      <c r="V145" s="5">
        <v>13906700000000</v>
      </c>
      <c r="W145" s="5">
        <v>13847700000000</v>
      </c>
      <c r="X145" s="5">
        <v>13774800000000</v>
      </c>
      <c r="Y145" s="5">
        <v>13854900000000</v>
      </c>
      <c r="Z145" s="5">
        <v>13914000000000</v>
      </c>
      <c r="AA145" s="5">
        <v>13957400000000</v>
      </c>
      <c r="AB145" s="5">
        <v>13989800000000</v>
      </c>
      <c r="AC145" s="5">
        <v>14012600000000</v>
      </c>
      <c r="AD145" s="5">
        <v>14252900000000</v>
      </c>
      <c r="AE145" s="5">
        <v>14469800000000</v>
      </c>
      <c r="AF145" s="5">
        <v>14664700000000</v>
      </c>
      <c r="AG145" s="5">
        <v>14839100000000</v>
      </c>
    </row>
    <row r="146" spans="1:33" x14ac:dyDescent="0.45">
      <c r="A146" t="s">
        <v>208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</row>
    <row r="147" spans="1:33" x14ac:dyDescent="0.45">
      <c r="A147" t="s">
        <v>209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</row>
    <row r="148" spans="1:33" x14ac:dyDescent="0.45">
      <c r="A148" t="s">
        <v>210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</row>
    <row r="149" spans="1:33" x14ac:dyDescent="0.45">
      <c r="A149" t="s">
        <v>211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</row>
    <row r="150" spans="1:33" x14ac:dyDescent="0.45">
      <c r="A150" t="s">
        <v>212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</row>
    <row r="151" spans="1:33" x14ac:dyDescent="0.45">
      <c r="A151" t="s">
        <v>213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</row>
    <row r="152" spans="1:33" x14ac:dyDescent="0.45">
      <c r="A152" t="s">
        <v>214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</row>
    <row r="153" spans="1:33" x14ac:dyDescent="0.45">
      <c r="A153" t="s">
        <v>215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</row>
    <row r="154" spans="1:33" x14ac:dyDescent="0.45">
      <c r="A154" t="s">
        <v>216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</row>
    <row r="155" spans="1:33" x14ac:dyDescent="0.45">
      <c r="A155" t="s">
        <v>217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</row>
    <row r="156" spans="1:33" x14ac:dyDescent="0.45">
      <c r="A156" t="s">
        <v>218</v>
      </c>
      <c r="B156" s="5">
        <v>634019000000000</v>
      </c>
      <c r="C156" s="5">
        <v>502180000000000</v>
      </c>
      <c r="D156" s="5">
        <v>544931000000000</v>
      </c>
      <c r="E156" s="5">
        <v>553111000000000</v>
      </c>
      <c r="F156" s="5">
        <v>547155000000000</v>
      </c>
      <c r="G156" s="5">
        <v>535813000000000</v>
      </c>
      <c r="H156" s="5">
        <v>522985000000000</v>
      </c>
      <c r="I156" s="5">
        <v>510363000000000</v>
      </c>
      <c r="J156" s="5">
        <v>497994000000000</v>
      </c>
      <c r="K156" s="5">
        <v>486514000000000</v>
      </c>
      <c r="L156" s="5">
        <v>475809000000000</v>
      </c>
      <c r="M156" s="5">
        <v>465708000000000</v>
      </c>
      <c r="N156" s="5">
        <v>457828000000000</v>
      </c>
      <c r="O156" s="5">
        <v>451226000000000</v>
      </c>
      <c r="P156" s="5">
        <v>445103000000000</v>
      </c>
      <c r="Q156" s="5">
        <v>439474000000000</v>
      </c>
      <c r="R156" s="5">
        <v>442720000000000</v>
      </c>
      <c r="S156" s="5">
        <v>446306000000000</v>
      </c>
      <c r="T156" s="5">
        <v>454592000000000</v>
      </c>
      <c r="U156" s="5">
        <v>462121000000000</v>
      </c>
      <c r="V156" s="5">
        <v>469100000000000</v>
      </c>
      <c r="W156" s="5">
        <v>475722000000000</v>
      </c>
      <c r="X156" s="5">
        <v>482185000000000</v>
      </c>
      <c r="Y156" s="5">
        <v>494470000000000</v>
      </c>
      <c r="Z156" s="5">
        <v>506681000000000</v>
      </c>
      <c r="AA156" s="5">
        <v>519028000000000</v>
      </c>
      <c r="AB156" s="5">
        <v>531709000000000</v>
      </c>
      <c r="AC156" s="5">
        <v>544920000000000</v>
      </c>
      <c r="AD156" s="5">
        <v>567614000000000</v>
      </c>
      <c r="AE156" s="5">
        <v>590724000000000</v>
      </c>
      <c r="AF156" s="5">
        <v>614367000000000</v>
      </c>
      <c r="AG156" s="5">
        <v>638578000000000</v>
      </c>
    </row>
    <row r="157" spans="1:33" x14ac:dyDescent="0.45">
      <c r="A157" t="s">
        <v>219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</row>
    <row r="158" spans="1:33" x14ac:dyDescent="0.45">
      <c r="A158" t="s">
        <v>220</v>
      </c>
      <c r="B158" s="5">
        <v>19878500000000</v>
      </c>
      <c r="C158" s="5">
        <v>17621300000000</v>
      </c>
      <c r="D158" s="5">
        <v>21172300000000</v>
      </c>
      <c r="E158" s="5">
        <v>23526800000000</v>
      </c>
      <c r="F158" s="5">
        <v>25362500000000</v>
      </c>
      <c r="G158" s="5">
        <v>26897500000000</v>
      </c>
      <c r="H158" s="5">
        <v>28279900000000</v>
      </c>
      <c r="I158" s="5">
        <v>29532200000000</v>
      </c>
      <c r="J158" s="5">
        <v>30774300000000</v>
      </c>
      <c r="K158" s="5">
        <v>31991800000000</v>
      </c>
      <c r="L158" s="5">
        <v>33186500000000</v>
      </c>
      <c r="M158" s="5">
        <v>34354300000000</v>
      </c>
      <c r="N158" s="5">
        <v>33773000000000</v>
      </c>
      <c r="O158" s="5">
        <v>33286000000000</v>
      </c>
      <c r="P158" s="5">
        <v>32834300000000</v>
      </c>
      <c r="Q158" s="5">
        <v>32419100000000</v>
      </c>
      <c r="R158" s="5">
        <v>32658500000000</v>
      </c>
      <c r="S158" s="5">
        <v>32923000000000</v>
      </c>
      <c r="T158" s="5">
        <v>33534300000000</v>
      </c>
      <c r="U158" s="5">
        <v>34089700000000</v>
      </c>
      <c r="V158" s="5">
        <v>34604500000000</v>
      </c>
      <c r="W158" s="5">
        <v>35093000000000</v>
      </c>
      <c r="X158" s="5">
        <v>35569800000000</v>
      </c>
      <c r="Y158" s="5">
        <v>36476000000000</v>
      </c>
      <c r="Z158" s="5">
        <v>37376800000000</v>
      </c>
      <c r="AA158" s="5">
        <v>38287600000000</v>
      </c>
      <c r="AB158" s="5">
        <v>39223000000000</v>
      </c>
      <c r="AC158" s="5">
        <v>40197600000000</v>
      </c>
      <c r="AD158" s="5">
        <v>41871700000000</v>
      </c>
      <c r="AE158" s="5">
        <v>43576500000000</v>
      </c>
      <c r="AF158" s="5">
        <v>45320500000000</v>
      </c>
      <c r="AG158" s="5">
        <v>47106500000000</v>
      </c>
    </row>
    <row r="159" spans="1:33" x14ac:dyDescent="0.45">
      <c r="A159" t="s">
        <v>221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</row>
    <row r="160" spans="1:33" x14ac:dyDescent="0.45">
      <c r="A160" t="s">
        <v>222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</row>
    <row r="161" spans="1:33" x14ac:dyDescent="0.45">
      <c r="A161" t="s">
        <v>223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</row>
    <row r="162" spans="1:33" x14ac:dyDescent="0.45">
      <c r="A162" t="s">
        <v>224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</row>
    <row r="163" spans="1:33" x14ac:dyDescent="0.45">
      <c r="A163" t="s">
        <v>225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</row>
    <row r="164" spans="1:33" x14ac:dyDescent="0.45">
      <c r="A164" t="s">
        <v>226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</row>
    <row r="165" spans="1:33" x14ac:dyDescent="0.45">
      <c r="A165" t="s">
        <v>227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</row>
    <row r="166" spans="1:33" x14ac:dyDescent="0.45">
      <c r="A166" t="s">
        <v>228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</row>
    <row r="167" spans="1:33" x14ac:dyDescent="0.45">
      <c r="A167" t="s">
        <v>229</v>
      </c>
      <c r="B167" s="5">
        <v>195372000000000</v>
      </c>
      <c r="C167" s="5">
        <v>155295000000000</v>
      </c>
      <c r="D167" s="5">
        <v>169116000000000</v>
      </c>
      <c r="E167" s="5">
        <v>172273000000000</v>
      </c>
      <c r="F167" s="5">
        <v>171092000000000</v>
      </c>
      <c r="G167" s="5">
        <v>168249000000000</v>
      </c>
      <c r="H167" s="5">
        <v>164956000000000</v>
      </c>
      <c r="I167" s="5">
        <v>161709000000000</v>
      </c>
      <c r="J167" s="5">
        <v>158563000000000</v>
      </c>
      <c r="K167" s="5">
        <v>155676000000000</v>
      </c>
      <c r="L167" s="5">
        <v>153023000000000</v>
      </c>
      <c r="M167" s="5">
        <v>150562000000000</v>
      </c>
      <c r="N167" s="5">
        <v>148239000000000</v>
      </c>
      <c r="O167" s="5">
        <v>146336000000000</v>
      </c>
      <c r="P167" s="5">
        <v>144603000000000</v>
      </c>
      <c r="Q167" s="5">
        <v>143061000000000</v>
      </c>
      <c r="R167" s="5">
        <v>144432000000000</v>
      </c>
      <c r="S167" s="5">
        <v>145906000000000</v>
      </c>
      <c r="T167" s="5">
        <v>148945000000000</v>
      </c>
      <c r="U167" s="5">
        <v>151790000000000</v>
      </c>
      <c r="V167" s="5">
        <v>154522000000000</v>
      </c>
      <c r="W167" s="5">
        <v>157222000000000</v>
      </c>
      <c r="X167" s="5">
        <v>159935000000000</v>
      </c>
      <c r="Y167" s="5">
        <v>164687000000000</v>
      </c>
      <c r="Z167" s="5">
        <v>169517000000000</v>
      </c>
      <c r="AA167" s="5">
        <v>174516000000000</v>
      </c>
      <c r="AB167" s="5">
        <v>179736000000000</v>
      </c>
      <c r="AC167" s="5">
        <v>185240000000000</v>
      </c>
      <c r="AD167" s="5">
        <v>194181000000000</v>
      </c>
      <c r="AE167" s="5">
        <v>203447000000000</v>
      </c>
      <c r="AF167" s="5">
        <v>213050000000000</v>
      </c>
      <c r="AG167" s="5">
        <v>222985000000000</v>
      </c>
    </row>
    <row r="168" spans="1:33" x14ac:dyDescent="0.45">
      <c r="A168" t="s">
        <v>230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</row>
    <row r="169" spans="1:33" x14ac:dyDescent="0.45">
      <c r="A169" t="s">
        <v>231</v>
      </c>
      <c r="B169" s="5">
        <v>10282700000000</v>
      </c>
      <c r="C169" s="5">
        <v>8173410000000</v>
      </c>
      <c r="D169" s="5">
        <v>8900820000000</v>
      </c>
      <c r="E169" s="5">
        <v>9067010000000</v>
      </c>
      <c r="F169" s="5">
        <v>9004860000000</v>
      </c>
      <c r="G169" s="5">
        <v>8855230000000</v>
      </c>
      <c r="H169" s="5">
        <v>8681880000000</v>
      </c>
      <c r="I169" s="5">
        <v>8511010000000</v>
      </c>
      <c r="J169" s="5">
        <v>8345400000000</v>
      </c>
      <c r="K169" s="5">
        <v>8193480000000</v>
      </c>
      <c r="L169" s="5">
        <v>8053850000000</v>
      </c>
      <c r="M169" s="5">
        <v>7924310000000</v>
      </c>
      <c r="N169" s="5">
        <v>7802050000000</v>
      </c>
      <c r="O169" s="5">
        <v>7701900000000</v>
      </c>
      <c r="P169" s="5">
        <v>7610670000000</v>
      </c>
      <c r="Q169" s="5">
        <v>7529540000000</v>
      </c>
      <c r="R169" s="5">
        <v>7601690000000</v>
      </c>
      <c r="S169" s="5">
        <v>7679290000000</v>
      </c>
      <c r="T169" s="5">
        <v>7839230000000</v>
      </c>
      <c r="U169" s="5">
        <v>7988950000000</v>
      </c>
      <c r="V169" s="5">
        <v>8132750000000</v>
      </c>
      <c r="W169" s="5">
        <v>8274850000000</v>
      </c>
      <c r="X169" s="5">
        <v>8417630000000</v>
      </c>
      <c r="Y169" s="5">
        <v>8667730000000</v>
      </c>
      <c r="Z169" s="5">
        <v>8921970000000</v>
      </c>
      <c r="AA169" s="5">
        <v>9185080000000</v>
      </c>
      <c r="AB169" s="5">
        <v>9459780000000</v>
      </c>
      <c r="AC169" s="5">
        <v>9749490000000</v>
      </c>
      <c r="AD169" s="5">
        <v>10220100000000</v>
      </c>
      <c r="AE169" s="5">
        <v>10707700000000</v>
      </c>
      <c r="AF169" s="5">
        <v>11213200000000</v>
      </c>
      <c r="AG169" s="5">
        <v>11736000000000</v>
      </c>
    </row>
    <row r="170" spans="1:33" x14ac:dyDescent="0.45">
      <c r="A170" t="s">
        <v>232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</row>
    <row r="171" spans="1:33" x14ac:dyDescent="0.45">
      <c r="A171" t="s">
        <v>233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</row>
    <row r="172" spans="1:33" x14ac:dyDescent="0.45">
      <c r="A172" t="s">
        <v>234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</row>
    <row r="173" spans="1:33" x14ac:dyDescent="0.45">
      <c r="A173" t="s">
        <v>235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</row>
    <row r="174" spans="1:33" x14ac:dyDescent="0.45">
      <c r="A174" t="s">
        <v>236</v>
      </c>
      <c r="B174" s="5">
        <v>0</v>
      </c>
      <c r="C174" s="5">
        <v>0</v>
      </c>
      <c r="D174" s="5">
        <v>0</v>
      </c>
      <c r="E174" s="5">
        <v>0</v>
      </c>
      <c r="F174" s="5">
        <v>0</v>
      </c>
      <c r="G174" s="5">
        <v>0</v>
      </c>
      <c r="H174" s="5">
        <v>0</v>
      </c>
      <c r="I174" s="5">
        <v>0</v>
      </c>
      <c r="J174" s="5">
        <v>0</v>
      </c>
      <c r="K174" s="5">
        <v>0</v>
      </c>
      <c r="L174" s="5">
        <v>0</v>
      </c>
      <c r="M174" s="5">
        <v>0</v>
      </c>
      <c r="N174" s="5">
        <v>0</v>
      </c>
      <c r="O174" s="5">
        <v>0</v>
      </c>
      <c r="P174" s="5">
        <v>0</v>
      </c>
      <c r="Q174" s="5">
        <v>0</v>
      </c>
      <c r="R174" s="5">
        <v>0</v>
      </c>
      <c r="S174" s="5">
        <v>0</v>
      </c>
      <c r="T174" s="5">
        <v>0</v>
      </c>
      <c r="U174" s="5">
        <v>0</v>
      </c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  <c r="AF174" s="5">
        <v>0</v>
      </c>
      <c r="AG174" s="5">
        <v>0</v>
      </c>
    </row>
    <row r="175" spans="1:33" x14ac:dyDescent="0.45">
      <c r="A175" t="s">
        <v>237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</row>
    <row r="176" spans="1:33" x14ac:dyDescent="0.45">
      <c r="A176" t="s">
        <v>238</v>
      </c>
      <c r="B176" s="5">
        <v>0</v>
      </c>
      <c r="C176" s="5">
        <v>0</v>
      </c>
      <c r="D176" s="5">
        <v>0</v>
      </c>
      <c r="E176" s="5">
        <v>0</v>
      </c>
      <c r="F176" s="5">
        <v>0</v>
      </c>
      <c r="G176" s="5">
        <v>0</v>
      </c>
      <c r="H176" s="5">
        <v>0</v>
      </c>
      <c r="I176" s="5">
        <v>0</v>
      </c>
      <c r="J176" s="5">
        <v>0</v>
      </c>
      <c r="K176" s="5">
        <v>0</v>
      </c>
      <c r="L176" s="5">
        <v>0</v>
      </c>
      <c r="M176" s="5">
        <v>0</v>
      </c>
      <c r="N176" s="5">
        <v>0</v>
      </c>
      <c r="O176" s="5">
        <v>0</v>
      </c>
      <c r="P176" s="5">
        <v>0</v>
      </c>
      <c r="Q176" s="5">
        <v>0</v>
      </c>
      <c r="R176" s="5">
        <v>0</v>
      </c>
      <c r="S176" s="5">
        <v>0</v>
      </c>
      <c r="T176" s="5">
        <v>0</v>
      </c>
      <c r="U176" s="5">
        <v>0</v>
      </c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  <c r="AF176" s="5">
        <v>0</v>
      </c>
      <c r="AG176" s="5">
        <v>0</v>
      </c>
    </row>
    <row r="177" spans="1:33" x14ac:dyDescent="0.45">
      <c r="A177" t="s">
        <v>239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</row>
    <row r="178" spans="1:33" x14ac:dyDescent="0.45">
      <c r="A178" t="s">
        <v>240</v>
      </c>
      <c r="B178" s="5">
        <v>0</v>
      </c>
      <c r="C178" s="5">
        <v>0</v>
      </c>
      <c r="D178" s="5">
        <v>0</v>
      </c>
      <c r="E178" s="5">
        <v>0</v>
      </c>
      <c r="F178" s="5">
        <v>0</v>
      </c>
      <c r="G178" s="5">
        <v>0</v>
      </c>
      <c r="H178" s="5">
        <v>0</v>
      </c>
      <c r="I178" s="5">
        <v>0</v>
      </c>
      <c r="J178" s="5">
        <v>0</v>
      </c>
      <c r="K178" s="5">
        <v>0</v>
      </c>
      <c r="L178" s="5">
        <v>0</v>
      </c>
      <c r="M178" s="5">
        <v>0</v>
      </c>
      <c r="N178" s="5">
        <v>0</v>
      </c>
      <c r="O178" s="5">
        <v>0</v>
      </c>
      <c r="P178" s="5">
        <v>0</v>
      </c>
      <c r="Q178" s="5">
        <v>0</v>
      </c>
      <c r="R178" s="5">
        <v>0</v>
      </c>
      <c r="S178" s="5">
        <v>0</v>
      </c>
      <c r="T178" s="5">
        <v>0</v>
      </c>
      <c r="U178" s="5">
        <v>0</v>
      </c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  <c r="AF178" s="5">
        <v>0</v>
      </c>
      <c r="AG178" s="5">
        <v>0</v>
      </c>
    </row>
    <row r="179" spans="1:33" x14ac:dyDescent="0.45">
      <c r="A179" t="s">
        <v>241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</row>
    <row r="180" spans="1:33" x14ac:dyDescent="0.45">
      <c r="A180" t="s">
        <v>242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</row>
    <row r="181" spans="1:33" x14ac:dyDescent="0.45">
      <c r="A181" t="s">
        <v>243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</row>
    <row r="182" spans="1:33" x14ac:dyDescent="0.45">
      <c r="A182" t="s">
        <v>244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</row>
    <row r="183" spans="1:33" x14ac:dyDescent="0.45">
      <c r="A183" t="s">
        <v>245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</row>
    <row r="184" spans="1:33" x14ac:dyDescent="0.45">
      <c r="A184" t="s">
        <v>246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</row>
    <row r="185" spans="1:33" x14ac:dyDescent="0.45">
      <c r="A185" t="s">
        <v>247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</row>
    <row r="186" spans="1:33" x14ac:dyDescent="0.45">
      <c r="A186" t="s">
        <v>248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</row>
    <row r="187" spans="1:33" x14ac:dyDescent="0.45">
      <c r="A187" t="s">
        <v>249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</row>
    <row r="188" spans="1:33" x14ac:dyDescent="0.45">
      <c r="A188" t="s">
        <v>250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</row>
    <row r="189" spans="1:33" x14ac:dyDescent="0.45">
      <c r="A189" t="s">
        <v>251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</row>
    <row r="190" spans="1:33" x14ac:dyDescent="0.45">
      <c r="A190" t="s">
        <v>252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</row>
    <row r="191" spans="1:33" x14ac:dyDescent="0.45">
      <c r="A191" t="s">
        <v>253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</row>
    <row r="192" spans="1:33" x14ac:dyDescent="0.45">
      <c r="A192" t="s">
        <v>254</v>
      </c>
      <c r="B192" s="5">
        <v>24234000000000</v>
      </c>
      <c r="C192" s="5">
        <v>19263600000000</v>
      </c>
      <c r="D192" s="5">
        <v>20956900000000</v>
      </c>
      <c r="E192" s="5">
        <v>21302400000000</v>
      </c>
      <c r="F192" s="5">
        <v>21061600000000</v>
      </c>
      <c r="G192" s="5">
        <v>20568600000000</v>
      </c>
      <c r="H192" s="5">
        <v>19979700000000</v>
      </c>
      <c r="I192" s="5">
        <v>19365000000000</v>
      </c>
      <c r="J192" s="5">
        <v>18739500000000</v>
      </c>
      <c r="K192" s="5">
        <v>18131900000000</v>
      </c>
      <c r="L192" s="5">
        <v>17544900000000</v>
      </c>
      <c r="M192" s="5">
        <v>16978600000000</v>
      </c>
      <c r="N192" s="5">
        <v>16430600000000</v>
      </c>
      <c r="O192" s="5">
        <v>15932000000000</v>
      </c>
      <c r="P192" s="5">
        <v>15456500000000</v>
      </c>
      <c r="Q192" s="5">
        <v>15003700000000</v>
      </c>
      <c r="R192" s="5">
        <v>14937200000000</v>
      </c>
      <c r="S192" s="5">
        <v>14894400000000</v>
      </c>
      <c r="T192" s="5">
        <v>14996300000000</v>
      </c>
      <c r="U192" s="5">
        <v>15064100000000</v>
      </c>
      <c r="V192" s="5">
        <v>15105000000000</v>
      </c>
      <c r="W192" s="5">
        <v>15123600000000</v>
      </c>
      <c r="X192" s="5">
        <v>15123900000000</v>
      </c>
      <c r="Y192" s="5">
        <v>15289500000000</v>
      </c>
      <c r="Z192" s="5">
        <v>15428800000000</v>
      </c>
      <c r="AA192" s="5">
        <v>15546500000000</v>
      </c>
      <c r="AB192" s="5">
        <v>15646700000000</v>
      </c>
      <c r="AC192" s="5">
        <v>15730800000000</v>
      </c>
      <c r="AD192" s="5">
        <v>16053800000000</v>
      </c>
      <c r="AE192" s="5">
        <v>16346100000000</v>
      </c>
      <c r="AF192" s="5">
        <v>16609400000000</v>
      </c>
      <c r="AG192" s="5">
        <v>16845500000000</v>
      </c>
    </row>
    <row r="193" spans="1:33" x14ac:dyDescent="0.45">
      <c r="A193" t="s">
        <v>255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</row>
    <row r="194" spans="1:33" x14ac:dyDescent="0.45">
      <c r="A194" t="s">
        <v>256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</row>
    <row r="195" spans="1:33" x14ac:dyDescent="0.45">
      <c r="A195" t="s">
        <v>257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</row>
    <row r="196" spans="1:33" x14ac:dyDescent="0.45">
      <c r="A196" t="s">
        <v>258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</row>
    <row r="197" spans="1:33" x14ac:dyDescent="0.45">
      <c r="A197" t="s">
        <v>259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</row>
    <row r="198" spans="1:33" x14ac:dyDescent="0.45">
      <c r="A198" t="s">
        <v>260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</row>
    <row r="199" spans="1:33" x14ac:dyDescent="0.45">
      <c r="A199" t="s">
        <v>261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</row>
    <row r="200" spans="1:33" x14ac:dyDescent="0.45">
      <c r="A200" t="s">
        <v>262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</row>
    <row r="201" spans="1:33" x14ac:dyDescent="0.45">
      <c r="A201" t="s">
        <v>263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</row>
    <row r="202" spans="1:33" x14ac:dyDescent="0.45">
      <c r="A202" t="s">
        <v>264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</row>
    <row r="203" spans="1:33" x14ac:dyDescent="0.45">
      <c r="A203" t="s">
        <v>265</v>
      </c>
      <c r="B203" s="5">
        <v>0</v>
      </c>
      <c r="C203" s="5">
        <v>0</v>
      </c>
      <c r="D203" s="5">
        <v>0</v>
      </c>
      <c r="E203" s="5">
        <v>0</v>
      </c>
      <c r="F203" s="5">
        <v>0</v>
      </c>
      <c r="G203" s="5">
        <v>0</v>
      </c>
      <c r="H203" s="5">
        <v>0</v>
      </c>
      <c r="I203" s="5">
        <v>0</v>
      </c>
      <c r="J203" s="5">
        <v>0</v>
      </c>
      <c r="K203" s="5">
        <v>0</v>
      </c>
      <c r="L203" s="5">
        <v>0</v>
      </c>
      <c r="M203" s="5">
        <v>0</v>
      </c>
      <c r="N203" s="5">
        <v>0</v>
      </c>
      <c r="O203" s="5">
        <v>0</v>
      </c>
      <c r="P203" s="5">
        <v>0</v>
      </c>
      <c r="Q203" s="5">
        <v>0</v>
      </c>
      <c r="R203" s="5">
        <v>0</v>
      </c>
      <c r="S203" s="5">
        <v>0</v>
      </c>
      <c r="T203" s="5">
        <v>0</v>
      </c>
      <c r="U203" s="5">
        <v>0</v>
      </c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  <c r="AF203" s="5">
        <v>0</v>
      </c>
      <c r="AG203" s="5">
        <v>0</v>
      </c>
    </row>
    <row r="204" spans="1:33" x14ac:dyDescent="0.45">
      <c r="A204" t="s">
        <v>266</v>
      </c>
      <c r="B204" s="5">
        <v>35216000000</v>
      </c>
      <c r="C204" s="5">
        <v>64534100000</v>
      </c>
      <c r="D204" s="5">
        <v>137479000000</v>
      </c>
      <c r="E204" s="5">
        <v>247165000000</v>
      </c>
      <c r="F204" s="5">
        <v>402480000000</v>
      </c>
      <c r="G204" s="5">
        <v>615164000000</v>
      </c>
      <c r="H204" s="5">
        <v>899630000000</v>
      </c>
      <c r="I204" s="5">
        <v>1272460000000</v>
      </c>
      <c r="J204" s="5">
        <v>1754940000000</v>
      </c>
      <c r="K204" s="5">
        <v>2362660000000</v>
      </c>
      <c r="L204" s="5">
        <v>3097400000000</v>
      </c>
      <c r="M204" s="5">
        <v>3944320000000</v>
      </c>
      <c r="N204" s="5">
        <v>4967650000000</v>
      </c>
      <c r="O204" s="5">
        <v>6191460000000</v>
      </c>
      <c r="P204" s="5">
        <v>7586740000000</v>
      </c>
      <c r="Q204" s="5">
        <v>9132400000000</v>
      </c>
      <c r="R204" s="5">
        <v>10799800000000</v>
      </c>
      <c r="S204" s="5">
        <v>12553900000000</v>
      </c>
      <c r="T204" s="5">
        <v>14432700000000</v>
      </c>
      <c r="U204" s="5">
        <v>16336500000000</v>
      </c>
      <c r="V204" s="5">
        <v>18225000000000</v>
      </c>
      <c r="W204" s="5">
        <v>20060400000000</v>
      </c>
      <c r="X204" s="5">
        <v>21816100000000</v>
      </c>
      <c r="Y204" s="5">
        <v>23607800000000</v>
      </c>
      <c r="Z204" s="5">
        <v>25302900000000</v>
      </c>
      <c r="AA204" s="5">
        <v>26898000000000</v>
      </c>
      <c r="AB204" s="5">
        <v>28397800000000</v>
      </c>
      <c r="AC204" s="5">
        <v>29806000000000</v>
      </c>
      <c r="AD204" s="5">
        <v>31316100000000</v>
      </c>
      <c r="AE204" s="5">
        <v>32765200000000</v>
      </c>
      <c r="AF204" s="5">
        <v>34162400000000</v>
      </c>
      <c r="AG204" s="5">
        <v>35518500000000</v>
      </c>
    </row>
    <row r="205" spans="1:33" x14ac:dyDescent="0.45">
      <c r="A205" t="s">
        <v>267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</row>
    <row r="206" spans="1:33" x14ac:dyDescent="0.45">
      <c r="A206" t="s">
        <v>268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</row>
    <row r="207" spans="1:33" x14ac:dyDescent="0.45">
      <c r="A207" t="s">
        <v>269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</row>
    <row r="208" spans="1:33" x14ac:dyDescent="0.45">
      <c r="A208" t="s">
        <v>270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</row>
    <row r="209" spans="1:33" x14ac:dyDescent="0.45">
      <c r="A209" t="s">
        <v>271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</row>
    <row r="210" spans="1:33" x14ac:dyDescent="0.45">
      <c r="A210" t="s">
        <v>272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</row>
    <row r="211" spans="1:33" x14ac:dyDescent="0.45">
      <c r="A211" t="s">
        <v>273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</row>
    <row r="212" spans="1:33" x14ac:dyDescent="0.45">
      <c r="A212" t="s">
        <v>274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</row>
    <row r="213" spans="1:33" x14ac:dyDescent="0.45">
      <c r="A213" t="s">
        <v>275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</row>
    <row r="214" spans="1:33" x14ac:dyDescent="0.45">
      <c r="A214" t="s">
        <v>276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</row>
    <row r="215" spans="1:33" x14ac:dyDescent="0.45">
      <c r="A215" t="s">
        <v>277</v>
      </c>
      <c r="B215" s="5">
        <v>0</v>
      </c>
      <c r="C215" s="5">
        <v>0</v>
      </c>
      <c r="D215" s="5">
        <v>0</v>
      </c>
      <c r="E215" s="5">
        <v>0</v>
      </c>
      <c r="F215" s="5">
        <v>0</v>
      </c>
      <c r="G215" s="5">
        <v>0</v>
      </c>
      <c r="H215" s="5">
        <v>0</v>
      </c>
      <c r="I215" s="5">
        <v>0</v>
      </c>
      <c r="J215" s="5">
        <v>0</v>
      </c>
      <c r="K215" s="5">
        <v>0</v>
      </c>
      <c r="L215" s="5">
        <v>0</v>
      </c>
      <c r="M215" s="5">
        <v>0</v>
      </c>
      <c r="N215" s="5">
        <v>0</v>
      </c>
      <c r="O215" s="5">
        <v>0</v>
      </c>
      <c r="P215" s="5">
        <v>0</v>
      </c>
      <c r="Q215" s="5">
        <v>0</v>
      </c>
      <c r="R215" s="5">
        <v>0</v>
      </c>
      <c r="S215" s="5">
        <v>0</v>
      </c>
      <c r="T215" s="5">
        <v>0</v>
      </c>
      <c r="U215" s="5">
        <v>0</v>
      </c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  <c r="AF215" s="5">
        <v>0</v>
      </c>
      <c r="AG215" s="5">
        <v>0</v>
      </c>
    </row>
    <row r="216" spans="1:33" x14ac:dyDescent="0.45">
      <c r="A216" t="s">
        <v>278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</row>
    <row r="217" spans="1:33" x14ac:dyDescent="0.45">
      <c r="A217" t="s">
        <v>279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</row>
    <row r="218" spans="1:33" x14ac:dyDescent="0.45">
      <c r="A218" t="s">
        <v>280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</row>
    <row r="219" spans="1:33" x14ac:dyDescent="0.45">
      <c r="A219" t="s">
        <v>281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</row>
    <row r="220" spans="1:33" x14ac:dyDescent="0.45">
      <c r="A220" t="s">
        <v>282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</row>
    <row r="221" spans="1:33" x14ac:dyDescent="0.45">
      <c r="A221" t="s">
        <v>283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</row>
    <row r="222" spans="1:33" x14ac:dyDescent="0.45">
      <c r="A222" t="s">
        <v>284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</row>
    <row r="223" spans="1:33" x14ac:dyDescent="0.45">
      <c r="A223" t="s">
        <v>285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</row>
    <row r="224" spans="1:33" x14ac:dyDescent="0.45">
      <c r="A224" t="s">
        <v>286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</row>
    <row r="225" spans="1:33" x14ac:dyDescent="0.45">
      <c r="A225" t="s">
        <v>287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</row>
    <row r="226" spans="1:33" x14ac:dyDescent="0.45">
      <c r="A226" t="s">
        <v>288</v>
      </c>
      <c r="B226" s="5">
        <v>0</v>
      </c>
      <c r="C226" s="5">
        <v>0</v>
      </c>
      <c r="D226" s="5">
        <v>0</v>
      </c>
      <c r="E226" s="5">
        <v>0</v>
      </c>
      <c r="F226" s="5">
        <v>0</v>
      </c>
      <c r="G226" s="5">
        <v>0</v>
      </c>
      <c r="H226" s="5">
        <v>0</v>
      </c>
      <c r="I226" s="5">
        <v>0</v>
      </c>
      <c r="J226" s="5">
        <v>0</v>
      </c>
      <c r="K226" s="5">
        <v>0</v>
      </c>
      <c r="L226" s="5">
        <v>0</v>
      </c>
      <c r="M226" s="5">
        <v>0</v>
      </c>
      <c r="N226" s="5">
        <v>0</v>
      </c>
      <c r="O226" s="5">
        <v>0</v>
      </c>
      <c r="P226" s="5">
        <v>0</v>
      </c>
      <c r="Q226" s="5">
        <v>0</v>
      </c>
      <c r="R226" s="5">
        <v>0</v>
      </c>
      <c r="S226" s="5">
        <v>0</v>
      </c>
      <c r="T226" s="5">
        <v>0</v>
      </c>
      <c r="U226" s="5">
        <v>0</v>
      </c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  <c r="AF226" s="5">
        <v>0</v>
      </c>
      <c r="AG226" s="5">
        <v>0</v>
      </c>
    </row>
    <row r="227" spans="1:33" x14ac:dyDescent="0.45">
      <c r="A227" t="s">
        <v>289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</row>
    <row r="228" spans="1:33" x14ac:dyDescent="0.45">
      <c r="A228" t="s">
        <v>290</v>
      </c>
      <c r="B228" s="5">
        <v>0</v>
      </c>
      <c r="C228" s="5">
        <v>0</v>
      </c>
      <c r="D228" s="5">
        <v>0</v>
      </c>
      <c r="E228" s="5">
        <v>0</v>
      </c>
      <c r="F228" s="5">
        <v>0</v>
      </c>
      <c r="G228" s="5">
        <v>0</v>
      </c>
      <c r="H228" s="5">
        <v>0</v>
      </c>
      <c r="I228" s="5">
        <v>0</v>
      </c>
      <c r="J228" s="5">
        <v>0</v>
      </c>
      <c r="K228" s="5">
        <v>0</v>
      </c>
      <c r="L228" s="5">
        <v>0</v>
      </c>
      <c r="M228" s="5">
        <v>0</v>
      </c>
      <c r="N228" s="5">
        <v>0</v>
      </c>
      <c r="O228" s="5">
        <v>0</v>
      </c>
      <c r="P228" s="5">
        <v>0</v>
      </c>
      <c r="Q228" s="5">
        <v>0</v>
      </c>
      <c r="R228" s="5">
        <v>0</v>
      </c>
      <c r="S228" s="5">
        <v>0</v>
      </c>
      <c r="T228" s="5">
        <v>0</v>
      </c>
      <c r="U228" s="5">
        <v>0</v>
      </c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  <c r="AF228" s="5">
        <v>0</v>
      </c>
      <c r="AG228" s="5">
        <v>0</v>
      </c>
    </row>
    <row r="229" spans="1:33" x14ac:dyDescent="0.45">
      <c r="A229" t="s">
        <v>291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</row>
    <row r="230" spans="1:33" x14ac:dyDescent="0.45">
      <c r="A230" t="s">
        <v>292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</row>
    <row r="231" spans="1:33" x14ac:dyDescent="0.45">
      <c r="A231" t="s">
        <v>293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</row>
    <row r="232" spans="1:33" x14ac:dyDescent="0.45">
      <c r="A232" t="s">
        <v>294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</row>
    <row r="233" spans="1:33" x14ac:dyDescent="0.45">
      <c r="A233" t="s">
        <v>295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</row>
    <row r="234" spans="1:33" x14ac:dyDescent="0.45">
      <c r="A234" t="s">
        <v>296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</row>
    <row r="235" spans="1:33" x14ac:dyDescent="0.45">
      <c r="A235" t="s">
        <v>297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</row>
    <row r="236" spans="1:33" x14ac:dyDescent="0.45">
      <c r="A236" t="s">
        <v>298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</row>
    <row r="237" spans="1:33" x14ac:dyDescent="0.45">
      <c r="A237" t="s">
        <v>299</v>
      </c>
      <c r="B237" s="5">
        <v>242452000000000</v>
      </c>
      <c r="C237" s="5">
        <v>206481000000000</v>
      </c>
      <c r="D237" s="5">
        <v>242455000000000</v>
      </c>
      <c r="E237" s="5">
        <v>267357000000000</v>
      </c>
      <c r="F237" s="5">
        <v>286251000000000</v>
      </c>
      <c r="G237" s="5">
        <v>301827000000000</v>
      </c>
      <c r="H237" s="5">
        <v>315467000000000</v>
      </c>
      <c r="I237" s="5">
        <v>327862000000000</v>
      </c>
      <c r="J237" s="5">
        <v>339998000000000</v>
      </c>
      <c r="K237" s="5">
        <v>351330000000000</v>
      </c>
      <c r="L237" s="5">
        <v>361958000000000</v>
      </c>
      <c r="M237" s="5">
        <v>372006000000000</v>
      </c>
      <c r="N237" s="5">
        <v>381210000000000</v>
      </c>
      <c r="O237" s="5">
        <v>391210000000000</v>
      </c>
      <c r="P237" s="5">
        <v>400380000000000</v>
      </c>
      <c r="Q237" s="5">
        <v>408855000000000</v>
      </c>
      <c r="R237" s="5">
        <v>416766000000000</v>
      </c>
      <c r="S237" s="5">
        <v>424275000000000</v>
      </c>
      <c r="T237" s="5">
        <v>433718000000000</v>
      </c>
      <c r="U237" s="5">
        <v>443045000000000</v>
      </c>
      <c r="V237" s="5">
        <v>452442000000000</v>
      </c>
      <c r="W237" s="5">
        <v>462081000000000</v>
      </c>
      <c r="X237" s="5">
        <v>472089000000000</v>
      </c>
      <c r="Y237" s="5">
        <v>485150000000000</v>
      </c>
      <c r="Z237" s="5">
        <v>498659000000000</v>
      </c>
      <c r="AA237" s="5">
        <v>512631000000000</v>
      </c>
      <c r="AB237" s="5">
        <v>527048000000000</v>
      </c>
      <c r="AC237" s="5">
        <v>541887000000000</v>
      </c>
      <c r="AD237" s="5">
        <v>560239000000000</v>
      </c>
      <c r="AE237" s="5">
        <v>578875000000000</v>
      </c>
      <c r="AF237" s="5">
        <v>597753000000000</v>
      </c>
      <c r="AG237" s="5">
        <v>616822000000000</v>
      </c>
    </row>
    <row r="238" spans="1:33" x14ac:dyDescent="0.45">
      <c r="A238" t="s">
        <v>300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</row>
    <row r="239" spans="1:33" x14ac:dyDescent="0.45">
      <c r="A239" t="s">
        <v>301</v>
      </c>
      <c r="B239" s="5">
        <v>12760700000000</v>
      </c>
      <c r="C239" s="5">
        <v>10867400000000</v>
      </c>
      <c r="D239" s="5">
        <v>12760800000000</v>
      </c>
      <c r="E239" s="5">
        <v>14071400000000</v>
      </c>
      <c r="F239" s="5">
        <v>15065800000000</v>
      </c>
      <c r="G239" s="5">
        <v>15885600000000</v>
      </c>
      <c r="H239" s="5">
        <v>16603600000000</v>
      </c>
      <c r="I239" s="5">
        <v>17255900000000</v>
      </c>
      <c r="J239" s="5">
        <v>17894600000000</v>
      </c>
      <c r="K239" s="5">
        <v>18491100000000</v>
      </c>
      <c r="L239" s="5">
        <v>19050400000000</v>
      </c>
      <c r="M239" s="5">
        <v>19579300000000</v>
      </c>
      <c r="N239" s="5">
        <v>20063700000000</v>
      </c>
      <c r="O239" s="5">
        <v>20590000000000</v>
      </c>
      <c r="P239" s="5">
        <v>21072700000000</v>
      </c>
      <c r="Q239" s="5">
        <v>21518700000000</v>
      </c>
      <c r="R239" s="5">
        <v>21935100000000</v>
      </c>
      <c r="S239" s="5">
        <v>22330300000000</v>
      </c>
      <c r="T239" s="5">
        <v>22827300000000</v>
      </c>
      <c r="U239" s="5">
        <v>23318200000000</v>
      </c>
      <c r="V239" s="5">
        <v>23812700000000</v>
      </c>
      <c r="W239" s="5">
        <v>24320100000000</v>
      </c>
      <c r="X239" s="5">
        <v>24846800000000</v>
      </c>
      <c r="Y239" s="5">
        <v>25534200000000</v>
      </c>
      <c r="Z239" s="5">
        <v>26245200000000</v>
      </c>
      <c r="AA239" s="5">
        <v>26980600000000</v>
      </c>
      <c r="AB239" s="5">
        <v>27739400000000</v>
      </c>
      <c r="AC239" s="5">
        <v>28520400000000</v>
      </c>
      <c r="AD239" s="5">
        <v>29486300000000</v>
      </c>
      <c r="AE239" s="5">
        <v>30467100000000</v>
      </c>
      <c r="AF239" s="5">
        <v>31460700000000</v>
      </c>
      <c r="AG239" s="5">
        <v>32464300000000</v>
      </c>
    </row>
    <row r="240" spans="1:33" x14ac:dyDescent="0.45">
      <c r="A240" t="s">
        <v>302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</row>
    <row r="241" spans="1:33" x14ac:dyDescent="0.45">
      <c r="A241" t="s">
        <v>303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</row>
    <row r="242" spans="1:33" x14ac:dyDescent="0.45">
      <c r="A242" t="s">
        <v>304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</row>
    <row r="243" spans="1:33" x14ac:dyDescent="0.45">
      <c r="A243" t="s">
        <v>305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</row>
    <row r="244" spans="1:33" x14ac:dyDescent="0.45">
      <c r="A244" t="s">
        <v>306</v>
      </c>
      <c r="B244" s="5">
        <v>19316300000</v>
      </c>
      <c r="C244" s="5">
        <v>35348900000</v>
      </c>
      <c r="D244" s="5">
        <v>75327000000</v>
      </c>
      <c r="E244" s="5">
        <v>135568000000</v>
      </c>
      <c r="F244" s="5">
        <v>220987000000</v>
      </c>
      <c r="G244" s="5">
        <v>338192000000</v>
      </c>
      <c r="H244" s="5">
        <v>495347000000</v>
      </c>
      <c r="I244" s="5">
        <v>701835000000</v>
      </c>
      <c r="J244" s="5">
        <v>969888000000</v>
      </c>
      <c r="K244" s="5">
        <v>1308570000000</v>
      </c>
      <c r="L244" s="5">
        <v>1719520000000</v>
      </c>
      <c r="M244" s="5">
        <v>2194870000000</v>
      </c>
      <c r="N244" s="5">
        <v>2770840000000</v>
      </c>
      <c r="O244" s="5">
        <v>3461470000000</v>
      </c>
      <c r="P244" s="5">
        <v>4250610000000</v>
      </c>
      <c r="Q244" s="5">
        <v>5126540000000</v>
      </c>
      <c r="R244" s="5">
        <v>6073100000000</v>
      </c>
      <c r="S244" s="5">
        <v>7070180000000</v>
      </c>
      <c r="T244" s="5">
        <v>8139220000000</v>
      </c>
      <c r="U244" s="5">
        <v>9223160000000</v>
      </c>
      <c r="V244" s="5">
        <v>10298800000000</v>
      </c>
      <c r="W244" s="5">
        <v>11344700000000</v>
      </c>
      <c r="X244" s="5">
        <v>12345100000000</v>
      </c>
      <c r="Y244" s="5">
        <v>13363900000000</v>
      </c>
      <c r="Z244" s="5">
        <v>14327000000000</v>
      </c>
      <c r="AA244" s="5">
        <v>15231900000000</v>
      </c>
      <c r="AB244" s="5">
        <v>16080900000000</v>
      </c>
      <c r="AC244" s="5">
        <v>16877200000000</v>
      </c>
      <c r="AD244" s="5">
        <v>17728500000000</v>
      </c>
      <c r="AE244" s="5">
        <v>18543900000000</v>
      </c>
      <c r="AF244" s="5">
        <v>19329100000000</v>
      </c>
      <c r="AG244" s="5">
        <v>20089800000000</v>
      </c>
    </row>
    <row r="245" spans="1:33" x14ac:dyDescent="0.45">
      <c r="A245" t="s">
        <v>307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</row>
    <row r="246" spans="1:33" x14ac:dyDescent="0.45">
      <c r="A246" t="s">
        <v>308</v>
      </c>
      <c r="B246" s="5">
        <v>15323100000</v>
      </c>
      <c r="C246" s="5">
        <v>27944900000</v>
      </c>
      <c r="D246" s="5">
        <v>59330300000</v>
      </c>
      <c r="E246" s="5">
        <v>106384000000</v>
      </c>
      <c r="F246" s="5">
        <v>172812000000</v>
      </c>
      <c r="G246" s="5">
        <v>263483000000</v>
      </c>
      <c r="H246" s="5">
        <v>384480000000</v>
      </c>
      <c r="I246" s="5">
        <v>542837000000</v>
      </c>
      <c r="J246" s="5">
        <v>747343000000</v>
      </c>
      <c r="K246" s="5">
        <v>1004500000000</v>
      </c>
      <c r="L246" s="5">
        <v>1315270000000</v>
      </c>
      <c r="M246" s="5">
        <v>1672490000000</v>
      </c>
      <c r="N246" s="5">
        <v>2111380000000</v>
      </c>
      <c r="O246" s="5">
        <v>2637640000000</v>
      </c>
      <c r="P246" s="5">
        <v>3238970000000</v>
      </c>
      <c r="Q246" s="5">
        <v>3906430000000</v>
      </c>
      <c r="R246" s="5">
        <v>4627700000000</v>
      </c>
      <c r="S246" s="5">
        <v>5387480000000</v>
      </c>
      <c r="T246" s="5">
        <v>6202090000000</v>
      </c>
      <c r="U246" s="5">
        <v>7028040000000</v>
      </c>
      <c r="V246" s="5">
        <v>7847700000000</v>
      </c>
      <c r="W246" s="5">
        <v>8644670000000</v>
      </c>
      <c r="X246" s="5">
        <v>9406940000000</v>
      </c>
      <c r="Y246" s="5">
        <v>10183300000000</v>
      </c>
      <c r="Z246" s="5">
        <v>10917100000000</v>
      </c>
      <c r="AA246" s="5">
        <v>11606700000000</v>
      </c>
      <c r="AB246" s="5">
        <v>12253600000000</v>
      </c>
      <c r="AC246" s="5">
        <v>12860400000000</v>
      </c>
      <c r="AD246" s="5">
        <v>13509100000000</v>
      </c>
      <c r="AE246" s="5">
        <v>14130500000000</v>
      </c>
      <c r="AF246" s="5">
        <v>14728800000000</v>
      </c>
      <c r="AG246" s="5">
        <v>15308400000000</v>
      </c>
    </row>
    <row r="247" spans="1:33" x14ac:dyDescent="0.45">
      <c r="A247" t="s">
        <v>309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</row>
    <row r="248" spans="1:33" x14ac:dyDescent="0.45">
      <c r="A248" t="s">
        <v>310</v>
      </c>
      <c r="B248" s="5">
        <v>481151000</v>
      </c>
      <c r="C248" s="5">
        <v>976916000</v>
      </c>
      <c r="D248" s="5">
        <v>2300900000</v>
      </c>
      <c r="E248" s="5">
        <v>4535380000</v>
      </c>
      <c r="F248" s="5">
        <v>7995710000</v>
      </c>
      <c r="G248" s="5">
        <v>13220200000</v>
      </c>
      <c r="H248" s="5">
        <v>20804600000</v>
      </c>
      <c r="I248" s="5">
        <v>31391200000</v>
      </c>
      <c r="J248" s="5">
        <v>46201900000</v>
      </c>
      <c r="K248" s="5">
        <v>66142200000</v>
      </c>
      <c r="L248" s="5">
        <v>91603300000</v>
      </c>
      <c r="M248" s="5">
        <v>123312000000</v>
      </c>
      <c r="N248" s="5">
        <v>155671000000</v>
      </c>
      <c r="O248" s="5">
        <v>194472000000</v>
      </c>
      <c r="P248" s="5">
        <v>238807000000</v>
      </c>
      <c r="Q248" s="5">
        <v>288019000000</v>
      </c>
      <c r="R248" s="5">
        <v>341198000000</v>
      </c>
      <c r="S248" s="5">
        <v>397216000000</v>
      </c>
      <c r="T248" s="5">
        <v>457276000000</v>
      </c>
      <c r="U248" s="5">
        <v>518174000000</v>
      </c>
      <c r="V248" s="5">
        <v>578606000000</v>
      </c>
      <c r="W248" s="5">
        <v>637367000000</v>
      </c>
      <c r="X248" s="5">
        <v>693568000000</v>
      </c>
      <c r="Y248" s="5">
        <v>750810000000</v>
      </c>
      <c r="Z248" s="5">
        <v>804915000000</v>
      </c>
      <c r="AA248" s="5">
        <v>855757000000</v>
      </c>
      <c r="AB248" s="5">
        <v>903452000000</v>
      </c>
      <c r="AC248" s="5">
        <v>948192000000</v>
      </c>
      <c r="AD248" s="5">
        <v>996021000000</v>
      </c>
      <c r="AE248" s="5">
        <v>1041830000000</v>
      </c>
      <c r="AF248" s="5">
        <v>1085940000000</v>
      </c>
      <c r="AG248" s="5">
        <v>1128680000000</v>
      </c>
    </row>
    <row r="249" spans="1:33" x14ac:dyDescent="0.45">
      <c r="A249" t="s">
        <v>311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</row>
    <row r="250" spans="1:33" x14ac:dyDescent="0.45">
      <c r="A250" t="s">
        <v>312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</row>
    <row r="251" spans="1:33" x14ac:dyDescent="0.45">
      <c r="A251" t="s">
        <v>313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</row>
    <row r="252" spans="1:33" x14ac:dyDescent="0.45">
      <c r="A252" t="s">
        <v>314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</row>
    <row r="253" spans="1:33" x14ac:dyDescent="0.45">
      <c r="A253" t="s">
        <v>315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</row>
    <row r="254" spans="1:33" x14ac:dyDescent="0.45">
      <c r="A254" t="s">
        <v>316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</row>
    <row r="255" spans="1:33" x14ac:dyDescent="0.45">
      <c r="A255" t="s">
        <v>317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</row>
    <row r="256" spans="1:33" x14ac:dyDescent="0.45">
      <c r="A256" t="s">
        <v>318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</row>
    <row r="257" spans="1:33" x14ac:dyDescent="0.45">
      <c r="A257" t="s">
        <v>319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</row>
    <row r="258" spans="1:33" x14ac:dyDescent="0.45">
      <c r="A258" t="s">
        <v>320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</row>
    <row r="259" spans="1:33" x14ac:dyDescent="0.45">
      <c r="A259" t="s">
        <v>321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</row>
    <row r="260" spans="1:33" x14ac:dyDescent="0.45">
      <c r="A260" t="s">
        <v>322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</row>
    <row r="261" spans="1:33" x14ac:dyDescent="0.45">
      <c r="A261" t="s">
        <v>323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</row>
    <row r="262" spans="1:33" x14ac:dyDescent="0.45">
      <c r="A262" t="s">
        <v>324</v>
      </c>
      <c r="B262" s="5">
        <v>0</v>
      </c>
      <c r="C262" s="5">
        <v>0</v>
      </c>
      <c r="D262" s="5">
        <v>0</v>
      </c>
      <c r="E262" s="5">
        <v>0</v>
      </c>
      <c r="F262" s="5">
        <v>0</v>
      </c>
      <c r="G262" s="5">
        <v>0</v>
      </c>
      <c r="H262" s="5">
        <v>0</v>
      </c>
      <c r="I262" s="5">
        <v>0</v>
      </c>
      <c r="J262" s="5">
        <v>0</v>
      </c>
      <c r="K262" s="5">
        <v>0</v>
      </c>
      <c r="L262" s="5">
        <v>0</v>
      </c>
      <c r="M262" s="5">
        <v>0</v>
      </c>
      <c r="N262" s="5">
        <v>0</v>
      </c>
      <c r="O262" s="5">
        <v>0</v>
      </c>
      <c r="P262" s="5">
        <v>0</v>
      </c>
      <c r="Q262" s="5">
        <v>0</v>
      </c>
      <c r="R262" s="5">
        <v>0</v>
      </c>
      <c r="S262" s="5">
        <v>0</v>
      </c>
      <c r="T262" s="5">
        <v>0</v>
      </c>
      <c r="U262" s="5">
        <v>0</v>
      </c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  <c r="AF262" s="5">
        <v>0</v>
      </c>
      <c r="AG262" s="5">
        <v>0</v>
      </c>
    </row>
    <row r="263" spans="1:33" x14ac:dyDescent="0.45">
      <c r="A263" t="s">
        <v>325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</row>
    <row r="264" spans="1:33" x14ac:dyDescent="0.45">
      <c r="A264" t="s">
        <v>326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</row>
    <row r="265" spans="1:33" x14ac:dyDescent="0.45">
      <c r="A265" t="s">
        <v>327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</row>
    <row r="266" spans="1:33" x14ac:dyDescent="0.45">
      <c r="A266" t="s">
        <v>328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</row>
    <row r="267" spans="1:33" x14ac:dyDescent="0.45">
      <c r="A267" t="s">
        <v>329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</row>
    <row r="268" spans="1:33" x14ac:dyDescent="0.45">
      <c r="A268" t="s">
        <v>330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</row>
    <row r="269" spans="1:33" x14ac:dyDescent="0.45">
      <c r="A269" t="s">
        <v>331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</row>
    <row r="270" spans="1:33" x14ac:dyDescent="0.45">
      <c r="A270" t="s">
        <v>332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</row>
    <row r="271" spans="1:33" x14ac:dyDescent="0.45">
      <c r="A271" t="s">
        <v>333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</row>
    <row r="272" spans="1:33" x14ac:dyDescent="0.45">
      <c r="A272" t="s">
        <v>334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</row>
    <row r="273" spans="1:33" x14ac:dyDescent="0.45">
      <c r="A273" t="s">
        <v>335</v>
      </c>
      <c r="B273">
        <v>0</v>
      </c>
      <c r="C273">
        <v>0</v>
      </c>
      <c r="D273">
        <v>0</v>
      </c>
      <c r="E273" s="5">
        <v>0</v>
      </c>
      <c r="F273" s="5">
        <v>0</v>
      </c>
      <c r="G273" s="5">
        <v>0</v>
      </c>
      <c r="H273" s="5">
        <v>0</v>
      </c>
      <c r="I273" s="5">
        <v>0</v>
      </c>
      <c r="J273" s="5">
        <v>0</v>
      </c>
      <c r="K273" s="5">
        <v>0</v>
      </c>
      <c r="L273" s="5">
        <v>0</v>
      </c>
      <c r="M273" s="5">
        <v>0</v>
      </c>
      <c r="N273" s="5">
        <v>0</v>
      </c>
      <c r="O273" s="5">
        <v>0</v>
      </c>
      <c r="P273" s="5">
        <v>0</v>
      </c>
      <c r="Q273" s="5">
        <v>0</v>
      </c>
      <c r="R273" s="5">
        <v>0</v>
      </c>
      <c r="S273" s="5">
        <v>0</v>
      </c>
      <c r="T273" s="5">
        <v>0</v>
      </c>
      <c r="U273" s="5">
        <v>0</v>
      </c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  <c r="AF273" s="5">
        <v>0</v>
      </c>
      <c r="AG273" s="5">
        <v>0</v>
      </c>
    </row>
    <row r="274" spans="1:33" x14ac:dyDescent="0.45">
      <c r="A274" t="s">
        <v>336</v>
      </c>
      <c r="B274" s="5">
        <v>1266900000000</v>
      </c>
      <c r="C274" s="5">
        <v>1063630000000</v>
      </c>
      <c r="D274" s="5">
        <v>1245170000000</v>
      </c>
      <c r="E274" s="5">
        <v>1237450000000</v>
      </c>
      <c r="F274" s="5">
        <v>1179160000000</v>
      </c>
      <c r="G274" s="5">
        <v>1099010000000</v>
      </c>
      <c r="H274" s="5">
        <v>1013590000000</v>
      </c>
      <c r="I274" s="5">
        <v>936252000000</v>
      </c>
      <c r="J274" s="5">
        <v>879566000000</v>
      </c>
      <c r="K274" s="5">
        <v>845860000000</v>
      </c>
      <c r="L274" s="5">
        <v>860202000000</v>
      </c>
      <c r="M274" s="5">
        <v>908143000000</v>
      </c>
      <c r="N274" s="5">
        <v>954944000000</v>
      </c>
      <c r="O274" s="5">
        <v>1179250000000</v>
      </c>
      <c r="P274" s="5">
        <v>1433920000000</v>
      </c>
      <c r="Q274" s="5">
        <v>1711560000000</v>
      </c>
      <c r="R274" s="5">
        <v>2013440000000</v>
      </c>
      <c r="S274" s="5">
        <v>2336410000000</v>
      </c>
      <c r="T274" s="5">
        <v>2686690000000</v>
      </c>
      <c r="U274" s="5">
        <v>3053900000000</v>
      </c>
      <c r="V274" s="5">
        <v>3437480000000</v>
      </c>
      <c r="W274" s="5">
        <v>3821130000000</v>
      </c>
      <c r="X274" s="5">
        <v>4215940000000</v>
      </c>
      <c r="Y274" s="5">
        <v>4656620000000</v>
      </c>
      <c r="Z274" s="5">
        <v>5110270000000</v>
      </c>
      <c r="AA274" s="5">
        <v>5583240000000</v>
      </c>
      <c r="AB274" s="5">
        <v>6084830000000</v>
      </c>
      <c r="AC274" s="5">
        <v>6587520000000</v>
      </c>
      <c r="AD274" s="5">
        <v>7145670000000</v>
      </c>
      <c r="AE274" s="5">
        <v>7728290000000</v>
      </c>
      <c r="AF274" s="5">
        <v>8328930000000</v>
      </c>
      <c r="AG274" s="5">
        <v>8956190000000</v>
      </c>
    </row>
    <row r="275" spans="1:33" x14ac:dyDescent="0.45">
      <c r="A275" t="s">
        <v>337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</row>
    <row r="276" spans="1:33" x14ac:dyDescent="0.45">
      <c r="A276" t="s">
        <v>338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</row>
    <row r="277" spans="1:33" x14ac:dyDescent="0.45">
      <c r="A277" t="s">
        <v>339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</row>
    <row r="278" spans="1:33" x14ac:dyDescent="0.45">
      <c r="A278" t="s">
        <v>340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</row>
    <row r="279" spans="1:33" x14ac:dyDescent="0.45">
      <c r="A279" t="s">
        <v>341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</row>
    <row r="280" spans="1:33" x14ac:dyDescent="0.45">
      <c r="A280" t="s">
        <v>342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</row>
    <row r="281" spans="1:33" x14ac:dyDescent="0.45">
      <c r="A281" t="s">
        <v>343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</row>
    <row r="282" spans="1:33" x14ac:dyDescent="0.45">
      <c r="A282" t="s">
        <v>344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</row>
    <row r="283" spans="1:33" x14ac:dyDescent="0.45">
      <c r="A283" t="s">
        <v>345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</row>
    <row r="284" spans="1:33" x14ac:dyDescent="0.45">
      <c r="A284" t="s">
        <v>346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</row>
    <row r="285" spans="1:33" x14ac:dyDescent="0.45">
      <c r="A285" t="s">
        <v>347</v>
      </c>
      <c r="B285" s="5">
        <v>13153000000000</v>
      </c>
      <c r="C285" s="5">
        <v>11084800000000</v>
      </c>
      <c r="D285" s="5">
        <v>12764200000000</v>
      </c>
      <c r="E285" s="5">
        <v>13862200000000</v>
      </c>
      <c r="F285" s="5">
        <v>14578900000000</v>
      </c>
      <c r="G285" s="5">
        <v>15074900000000</v>
      </c>
      <c r="H285" s="5">
        <v>15439900000000</v>
      </c>
      <c r="I285" s="5">
        <v>15720100000000</v>
      </c>
      <c r="J285" s="5">
        <v>16061500000000</v>
      </c>
      <c r="K285" s="5">
        <v>16352000000000</v>
      </c>
      <c r="L285" s="5">
        <v>16611000000000</v>
      </c>
      <c r="M285" s="5">
        <v>16966900000000</v>
      </c>
      <c r="N285" s="5">
        <v>17336200000000</v>
      </c>
      <c r="O285" s="5">
        <v>17790300000000</v>
      </c>
      <c r="P285" s="5">
        <v>18205500000000</v>
      </c>
      <c r="Q285" s="5">
        <v>18583900000000</v>
      </c>
      <c r="R285" s="5">
        <v>18927500000000</v>
      </c>
      <c r="S285" s="5">
        <v>19242100000000</v>
      </c>
      <c r="T285" s="5">
        <v>19588600000000</v>
      </c>
      <c r="U285" s="5">
        <v>19905500000000</v>
      </c>
      <c r="V285" s="5">
        <v>20195900000000</v>
      </c>
      <c r="W285" s="5">
        <v>20459000000000</v>
      </c>
      <c r="X285" s="5">
        <v>20700900000000</v>
      </c>
      <c r="Y285" s="5">
        <v>21011600000000</v>
      </c>
      <c r="Z285" s="5">
        <v>21295300000000</v>
      </c>
      <c r="AA285" s="5">
        <v>21555700000000</v>
      </c>
      <c r="AB285" s="5">
        <v>21794000000000</v>
      </c>
      <c r="AC285" s="5">
        <v>22004200000000</v>
      </c>
      <c r="AD285" s="5">
        <v>22283300000000</v>
      </c>
      <c r="AE285" s="5">
        <v>22531300000000</v>
      </c>
      <c r="AF285" s="5">
        <v>22745300000000</v>
      </c>
      <c r="AG285" s="5">
        <v>22928300000000</v>
      </c>
    </row>
    <row r="286" spans="1:33" x14ac:dyDescent="0.45">
      <c r="A286" t="s">
        <v>348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</row>
    <row r="287" spans="1:33" x14ac:dyDescent="0.45">
      <c r="A287" t="s">
        <v>349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</row>
    <row r="288" spans="1:33" x14ac:dyDescent="0.45">
      <c r="A288" t="s">
        <v>350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</row>
    <row r="289" spans="1:33" x14ac:dyDescent="0.45">
      <c r="A289" t="s">
        <v>351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</row>
    <row r="290" spans="1:33" x14ac:dyDescent="0.45">
      <c r="A290" t="s">
        <v>352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</row>
    <row r="291" spans="1:33" x14ac:dyDescent="0.45">
      <c r="A291" t="s">
        <v>353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</row>
    <row r="292" spans="1:33" x14ac:dyDescent="0.45">
      <c r="A292" t="s">
        <v>354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</row>
    <row r="293" spans="1:33" x14ac:dyDescent="0.45">
      <c r="A293" t="s">
        <v>355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</row>
    <row r="294" spans="1:33" x14ac:dyDescent="0.45">
      <c r="A294" t="s">
        <v>356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</row>
    <row r="295" spans="1:33" x14ac:dyDescent="0.45">
      <c r="A295" t="s">
        <v>357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</row>
    <row r="296" spans="1:33" x14ac:dyDescent="0.45">
      <c r="A296" t="s">
        <v>358</v>
      </c>
      <c r="B296" s="5">
        <v>0</v>
      </c>
      <c r="C296" s="5">
        <v>0</v>
      </c>
      <c r="D296" s="5">
        <v>0</v>
      </c>
      <c r="E296" s="5">
        <v>0</v>
      </c>
      <c r="F296" s="5">
        <v>0</v>
      </c>
      <c r="G296" s="5">
        <v>0</v>
      </c>
      <c r="H296" s="5">
        <v>0</v>
      </c>
      <c r="I296" s="5">
        <v>0</v>
      </c>
      <c r="J296" s="5">
        <v>0</v>
      </c>
      <c r="K296" s="5">
        <v>0</v>
      </c>
      <c r="L296" s="5">
        <v>0</v>
      </c>
      <c r="M296" s="5">
        <v>0</v>
      </c>
      <c r="N296" s="5">
        <v>0</v>
      </c>
      <c r="O296" s="5">
        <v>0</v>
      </c>
      <c r="P296" s="5">
        <v>0</v>
      </c>
      <c r="Q296" s="5">
        <v>0</v>
      </c>
      <c r="R296" s="5">
        <v>0</v>
      </c>
      <c r="S296" s="5">
        <v>0</v>
      </c>
      <c r="T296" s="5">
        <v>0</v>
      </c>
      <c r="U296" s="5">
        <v>0</v>
      </c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  <c r="AF296" s="5">
        <v>0</v>
      </c>
      <c r="AG296" s="5">
        <v>0</v>
      </c>
    </row>
    <row r="297" spans="1:33" x14ac:dyDescent="0.45">
      <c r="A297" t="s">
        <v>359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</row>
    <row r="298" spans="1:33" x14ac:dyDescent="0.45">
      <c r="A298" t="s">
        <v>360</v>
      </c>
      <c r="B298" s="5">
        <v>0</v>
      </c>
      <c r="C298" s="5">
        <v>0</v>
      </c>
      <c r="D298" s="5">
        <v>0</v>
      </c>
      <c r="E298" s="5">
        <v>0</v>
      </c>
      <c r="F298" s="5">
        <v>0</v>
      </c>
      <c r="G298" s="5">
        <v>0</v>
      </c>
      <c r="H298" s="5">
        <v>0</v>
      </c>
      <c r="I298" s="5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</row>
    <row r="299" spans="1:33" x14ac:dyDescent="0.45">
      <c r="A299" t="s">
        <v>361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</row>
    <row r="300" spans="1:33" x14ac:dyDescent="0.45">
      <c r="A300" t="s">
        <v>362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</row>
    <row r="301" spans="1:33" x14ac:dyDescent="0.45">
      <c r="A301" t="s">
        <v>363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</row>
    <row r="302" spans="1:33" x14ac:dyDescent="0.45">
      <c r="A302" t="s">
        <v>364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</row>
    <row r="303" spans="1:33" x14ac:dyDescent="0.45">
      <c r="A303" t="s">
        <v>365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</row>
    <row r="304" spans="1:33" x14ac:dyDescent="0.45">
      <c r="A304" t="s">
        <v>366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</row>
    <row r="305" spans="1:33" x14ac:dyDescent="0.45">
      <c r="A305" t="s">
        <v>367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</row>
    <row r="306" spans="1:33" x14ac:dyDescent="0.45">
      <c r="A306" t="s">
        <v>368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</row>
    <row r="307" spans="1:33" x14ac:dyDescent="0.45">
      <c r="A307" t="s">
        <v>369</v>
      </c>
      <c r="B307" s="5">
        <v>905997000000000</v>
      </c>
      <c r="C307" s="5">
        <v>766019000000000</v>
      </c>
      <c r="D307" s="5">
        <v>886222000000000</v>
      </c>
      <c r="E307" s="5">
        <v>968675000000000</v>
      </c>
      <c r="F307" s="5">
        <v>1026840000000000</v>
      </c>
      <c r="G307" s="5">
        <v>1071550000000000</v>
      </c>
      <c r="H307" s="5">
        <v>1108490000000000</v>
      </c>
      <c r="I307" s="5">
        <v>1140510000000000</v>
      </c>
      <c r="J307" s="5">
        <v>1177630000000000</v>
      </c>
      <c r="K307" s="5">
        <v>1211340000000000</v>
      </c>
      <c r="L307" s="5">
        <v>1240590000000000</v>
      </c>
      <c r="M307" s="5">
        <v>1274000000000000</v>
      </c>
      <c r="N307" s="5">
        <v>1307170000000000</v>
      </c>
      <c r="O307" s="5">
        <v>1344940000000000</v>
      </c>
      <c r="P307" s="5">
        <v>1378360000000000</v>
      </c>
      <c r="Q307" s="5">
        <v>1408050000000000</v>
      </c>
      <c r="R307" s="5">
        <v>1434650000000000</v>
      </c>
      <c r="S307" s="5">
        <v>1458970000000000</v>
      </c>
      <c r="T307" s="5">
        <v>1486650000000000</v>
      </c>
      <c r="U307" s="5">
        <v>1513540000000000</v>
      </c>
      <c r="V307" s="5">
        <v>1540560000000000</v>
      </c>
      <c r="W307" s="5">
        <v>1568630000000000</v>
      </c>
      <c r="X307" s="5">
        <v>1598350000000000</v>
      </c>
      <c r="Y307" s="5">
        <v>1636930000000000</v>
      </c>
      <c r="Z307" s="5">
        <v>1677670000000000</v>
      </c>
      <c r="AA307" s="5">
        <v>1720640000000000</v>
      </c>
      <c r="AB307" s="5">
        <v>1765740000000000</v>
      </c>
      <c r="AC307" s="5">
        <v>1812970000000000</v>
      </c>
      <c r="AD307" s="5">
        <v>1869910000000000</v>
      </c>
      <c r="AE307" s="5">
        <v>1928260000000000</v>
      </c>
      <c r="AF307" s="5">
        <v>1987810000000000</v>
      </c>
      <c r="AG307" s="5">
        <v>2048290000000000</v>
      </c>
    </row>
    <row r="308" spans="1:33" x14ac:dyDescent="0.45">
      <c r="A308" t="s">
        <v>370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</row>
    <row r="309" spans="1:33" x14ac:dyDescent="0.45">
      <c r="A309" t="s">
        <v>371</v>
      </c>
      <c r="B309" s="5">
        <v>47684100000000</v>
      </c>
      <c r="C309" s="5">
        <v>40316800000000</v>
      </c>
      <c r="D309" s="5">
        <v>46643200000000</v>
      </c>
      <c r="E309" s="5">
        <v>50982900000000</v>
      </c>
      <c r="F309" s="5">
        <v>54044300000000</v>
      </c>
      <c r="G309" s="5">
        <v>56397500000000</v>
      </c>
      <c r="H309" s="5">
        <v>58341500000000</v>
      </c>
      <c r="I309" s="5">
        <v>60027000000000</v>
      </c>
      <c r="J309" s="5">
        <v>61980700000000</v>
      </c>
      <c r="K309" s="5">
        <v>63754900000000</v>
      </c>
      <c r="L309" s="5">
        <v>65294500000000</v>
      </c>
      <c r="M309" s="5">
        <v>67052600000000</v>
      </c>
      <c r="N309" s="5">
        <v>68798700000000</v>
      </c>
      <c r="O309" s="5">
        <v>70786200000000</v>
      </c>
      <c r="P309" s="5">
        <v>72545100000000</v>
      </c>
      <c r="Q309" s="5">
        <v>74107700000000</v>
      </c>
      <c r="R309" s="5">
        <v>75507800000000</v>
      </c>
      <c r="S309" s="5">
        <v>76788100000000</v>
      </c>
      <c r="T309" s="5">
        <v>78244900000000</v>
      </c>
      <c r="U309" s="5">
        <v>79660200000000</v>
      </c>
      <c r="V309" s="5">
        <v>81082100000000</v>
      </c>
      <c r="W309" s="5">
        <v>82559500000000</v>
      </c>
      <c r="X309" s="5">
        <v>84123900000000</v>
      </c>
      <c r="Y309" s="5">
        <v>86154200000000</v>
      </c>
      <c r="Z309" s="5">
        <v>88298200000000</v>
      </c>
      <c r="AA309" s="5">
        <v>90560000000000</v>
      </c>
      <c r="AB309" s="5">
        <v>92933700000000</v>
      </c>
      <c r="AC309" s="5">
        <v>95419300000000</v>
      </c>
      <c r="AD309" s="5">
        <v>98416500000000</v>
      </c>
      <c r="AE309" s="5">
        <v>101487000000000</v>
      </c>
      <c r="AF309" s="5">
        <v>104622000000000</v>
      </c>
      <c r="AG309" s="5">
        <v>107805000000000</v>
      </c>
    </row>
    <row r="310" spans="1:33" x14ac:dyDescent="0.45">
      <c r="A310" t="s">
        <v>372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</row>
    <row r="311" spans="1:33" x14ac:dyDescent="0.45">
      <c r="A311" t="s">
        <v>373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</row>
    <row r="312" spans="1:33" x14ac:dyDescent="0.45">
      <c r="A312" t="s">
        <v>374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</row>
    <row r="313" spans="1:33" x14ac:dyDescent="0.45">
      <c r="A313" t="s">
        <v>375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</row>
    <row r="314" spans="1:33" x14ac:dyDescent="0.45">
      <c r="A314" t="s">
        <v>376</v>
      </c>
      <c r="B314" s="5">
        <v>292678000000</v>
      </c>
      <c r="C314" s="5">
        <v>518603000000</v>
      </c>
      <c r="D314" s="5">
        <v>1061340000000</v>
      </c>
      <c r="E314" s="5">
        <v>1862490000000</v>
      </c>
      <c r="F314" s="5">
        <v>3016090000000</v>
      </c>
      <c r="G314" s="5">
        <v>4619250000000</v>
      </c>
      <c r="H314" s="5">
        <v>6790300000000</v>
      </c>
      <c r="I314" s="5">
        <v>9665580000000</v>
      </c>
      <c r="J314" s="5">
        <v>13503900000000</v>
      </c>
      <c r="K314" s="5">
        <v>18406500000000</v>
      </c>
      <c r="L314" s="5">
        <v>24369300000000</v>
      </c>
      <c r="M314" s="5">
        <v>31350000000000</v>
      </c>
      <c r="N314" s="5">
        <v>39844400000000</v>
      </c>
      <c r="O314" s="5">
        <v>50059500000000</v>
      </c>
      <c r="P314" s="5">
        <v>61772900000000</v>
      </c>
      <c r="Q314" s="5">
        <v>74818700000000</v>
      </c>
      <c r="R314" s="5">
        <v>88963400000000</v>
      </c>
      <c r="S314" s="5">
        <v>103916000000000</v>
      </c>
      <c r="T314" s="5">
        <v>119801000000000</v>
      </c>
      <c r="U314" s="5">
        <v>135963000000000</v>
      </c>
      <c r="V314" s="5">
        <v>152070000000000</v>
      </c>
      <c r="W314" s="5">
        <v>167806000000000</v>
      </c>
      <c r="X314" s="5">
        <v>182942000000000</v>
      </c>
      <c r="Y314" s="5">
        <v>198191000000000</v>
      </c>
      <c r="Z314" s="5">
        <v>212655000000000</v>
      </c>
      <c r="AA314" s="5">
        <v>226300000000000</v>
      </c>
      <c r="AB314" s="5">
        <v>239154000000000</v>
      </c>
      <c r="AC314" s="5">
        <v>251251000000000</v>
      </c>
      <c r="AD314" s="5">
        <v>263847000000000</v>
      </c>
      <c r="AE314" s="5">
        <v>275922000000000</v>
      </c>
      <c r="AF314" s="5">
        <v>287555000000000</v>
      </c>
      <c r="AG314" s="5">
        <v>298835000000000</v>
      </c>
    </row>
    <row r="315" spans="1:33" x14ac:dyDescent="0.45">
      <c r="A315" t="s">
        <v>377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</row>
    <row r="316" spans="1:33" x14ac:dyDescent="0.45">
      <c r="A316" t="s">
        <v>378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</row>
    <row r="317" spans="1:33" x14ac:dyDescent="0.45">
      <c r="A317" t="s">
        <v>379</v>
      </c>
      <c r="B317" s="5">
        <v>239464000000</v>
      </c>
      <c r="C317" s="5">
        <v>424311000000</v>
      </c>
      <c r="D317" s="5">
        <v>868367000000</v>
      </c>
      <c r="E317" s="5">
        <v>1523850000000</v>
      </c>
      <c r="F317" s="5">
        <v>2467710000000</v>
      </c>
      <c r="G317" s="5">
        <v>3779390000000</v>
      </c>
      <c r="H317" s="5">
        <v>5555700000000</v>
      </c>
      <c r="I317" s="5">
        <v>7908200000000</v>
      </c>
      <c r="J317" s="5">
        <v>11048700000000</v>
      </c>
      <c r="K317" s="5">
        <v>15059900000000</v>
      </c>
      <c r="L317" s="5">
        <v>19938500000000</v>
      </c>
      <c r="M317" s="5">
        <v>25650000000000</v>
      </c>
      <c r="N317" s="5">
        <v>32600000000000</v>
      </c>
      <c r="O317" s="5">
        <v>40957800000000</v>
      </c>
      <c r="P317" s="5">
        <v>50541400000000</v>
      </c>
      <c r="Q317" s="5">
        <v>61215300000000</v>
      </c>
      <c r="R317" s="5">
        <v>72788300000000</v>
      </c>
      <c r="S317" s="5">
        <v>85022200000000</v>
      </c>
      <c r="T317" s="5">
        <v>98019100000000</v>
      </c>
      <c r="U317" s="5">
        <v>111242000000000</v>
      </c>
      <c r="V317" s="5">
        <v>124421000000000</v>
      </c>
      <c r="W317" s="5">
        <v>137296000000000</v>
      </c>
      <c r="X317" s="5">
        <v>149680000000000</v>
      </c>
      <c r="Y317" s="5">
        <v>162156000000000</v>
      </c>
      <c r="Z317" s="5">
        <v>173991000000000</v>
      </c>
      <c r="AA317" s="5">
        <v>185155000000000</v>
      </c>
      <c r="AB317" s="5">
        <v>195672000000000</v>
      </c>
      <c r="AC317" s="5">
        <v>205569000000000</v>
      </c>
      <c r="AD317" s="5">
        <v>215875000000000</v>
      </c>
      <c r="AE317" s="5">
        <v>225755000000000</v>
      </c>
      <c r="AF317" s="5">
        <v>235272000000000</v>
      </c>
      <c r="AG317" s="5">
        <v>244502000000000</v>
      </c>
    </row>
    <row r="318" spans="1:33" x14ac:dyDescent="0.45">
      <c r="A318" t="s">
        <v>380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</row>
    <row r="319" spans="1:33" x14ac:dyDescent="0.45">
      <c r="A319" t="s">
        <v>381</v>
      </c>
      <c r="B319">
        <v>0</v>
      </c>
      <c r="C319" s="5">
        <v>0</v>
      </c>
      <c r="D319" s="5">
        <v>0</v>
      </c>
      <c r="E319" s="5">
        <v>0</v>
      </c>
      <c r="F319" s="5">
        <v>0</v>
      </c>
      <c r="G319" s="5">
        <v>0</v>
      </c>
      <c r="H319" s="5">
        <v>0</v>
      </c>
      <c r="I319" s="5">
        <v>0</v>
      </c>
      <c r="J319" s="5">
        <v>0</v>
      </c>
      <c r="K319" s="5">
        <v>0</v>
      </c>
      <c r="L319" s="5">
        <v>0</v>
      </c>
      <c r="M319" s="5">
        <v>0</v>
      </c>
      <c r="N319" s="5">
        <v>0</v>
      </c>
      <c r="O319" s="5">
        <v>0</v>
      </c>
      <c r="P319" s="5">
        <v>0</v>
      </c>
      <c r="Q319" s="5">
        <v>0</v>
      </c>
      <c r="R319" s="5">
        <v>0</v>
      </c>
      <c r="S319" s="5">
        <v>0</v>
      </c>
      <c r="T319" s="5">
        <v>0</v>
      </c>
      <c r="U319" s="5">
        <v>0</v>
      </c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  <c r="AF319" s="5">
        <v>0</v>
      </c>
      <c r="AG319" s="5">
        <v>0</v>
      </c>
    </row>
    <row r="320" spans="1:33" x14ac:dyDescent="0.45">
      <c r="A320" t="s">
        <v>382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</row>
    <row r="321" spans="1:33" x14ac:dyDescent="0.45">
      <c r="A321" t="s">
        <v>383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</row>
    <row r="322" spans="1:33" x14ac:dyDescent="0.45">
      <c r="A322" t="s">
        <v>384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</row>
    <row r="323" spans="1:33" x14ac:dyDescent="0.45">
      <c r="A323" t="s">
        <v>385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</row>
    <row r="324" spans="1:33" x14ac:dyDescent="0.45">
      <c r="A324" t="s">
        <v>386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</row>
    <row r="325" spans="1:33" x14ac:dyDescent="0.45">
      <c r="A325" t="s">
        <v>387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</row>
    <row r="326" spans="1:33" x14ac:dyDescent="0.45">
      <c r="A326" t="s">
        <v>388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</row>
    <row r="327" spans="1:33" x14ac:dyDescent="0.45">
      <c r="A327" t="s">
        <v>389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</row>
    <row r="328" spans="1:33" x14ac:dyDescent="0.45">
      <c r="A328" t="s">
        <v>390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</row>
    <row r="329" spans="1:33" x14ac:dyDescent="0.45">
      <c r="A329" t="s">
        <v>391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</row>
    <row r="330" spans="1:33" x14ac:dyDescent="0.45">
      <c r="A330" t="s">
        <v>392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</row>
    <row r="331" spans="1:33" x14ac:dyDescent="0.45">
      <c r="A331" t="s">
        <v>393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</row>
    <row r="332" spans="1:33" x14ac:dyDescent="0.45">
      <c r="A332" t="s">
        <v>394</v>
      </c>
      <c r="B332" s="5">
        <v>0</v>
      </c>
      <c r="C332" s="5">
        <v>0</v>
      </c>
      <c r="D332" s="5">
        <v>0</v>
      </c>
      <c r="E332" s="5">
        <v>0</v>
      </c>
      <c r="F332" s="5">
        <v>0</v>
      </c>
      <c r="G332" s="5">
        <v>0</v>
      </c>
      <c r="H332" s="5">
        <v>0</v>
      </c>
      <c r="I332" s="5">
        <v>0</v>
      </c>
      <c r="J332" s="5">
        <v>0</v>
      </c>
      <c r="K332" s="5">
        <v>0</v>
      </c>
      <c r="L332" s="5">
        <v>0</v>
      </c>
      <c r="M332" s="5">
        <v>0</v>
      </c>
      <c r="N332" s="5">
        <v>0</v>
      </c>
      <c r="O332" s="5">
        <v>0</v>
      </c>
      <c r="P332" s="5">
        <v>0</v>
      </c>
      <c r="Q332" s="5">
        <v>0</v>
      </c>
      <c r="R332" s="5">
        <v>0</v>
      </c>
      <c r="S332" s="5">
        <v>0</v>
      </c>
      <c r="T332" s="5">
        <v>0</v>
      </c>
      <c r="U332" s="5">
        <v>0</v>
      </c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  <c r="AF332" s="5">
        <v>0</v>
      </c>
      <c r="AG332" s="5">
        <v>0</v>
      </c>
    </row>
    <row r="333" spans="1:33" x14ac:dyDescent="0.45">
      <c r="A333" t="s">
        <v>395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</row>
    <row r="334" spans="1:33" x14ac:dyDescent="0.45">
      <c r="A334" t="s">
        <v>396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</row>
    <row r="335" spans="1:33" x14ac:dyDescent="0.45">
      <c r="A335" t="s">
        <v>397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</row>
    <row r="336" spans="1:33" x14ac:dyDescent="0.45">
      <c r="A336" t="s">
        <v>398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</row>
    <row r="337" spans="1:33" x14ac:dyDescent="0.45">
      <c r="A337" t="s">
        <v>399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</row>
    <row r="338" spans="1:33" x14ac:dyDescent="0.45">
      <c r="A338" t="s">
        <v>400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</row>
    <row r="339" spans="1:33" x14ac:dyDescent="0.45">
      <c r="A339" t="s">
        <v>401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</row>
    <row r="340" spans="1:33" x14ac:dyDescent="0.45">
      <c r="A340" t="s">
        <v>402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</row>
    <row r="341" spans="1:33" x14ac:dyDescent="0.45">
      <c r="A341" t="s">
        <v>403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</row>
    <row r="342" spans="1:33" x14ac:dyDescent="0.45">
      <c r="A342" t="s">
        <v>404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</row>
    <row r="343" spans="1:33" x14ac:dyDescent="0.45">
      <c r="A343" t="s">
        <v>405</v>
      </c>
      <c r="B343" s="5">
        <v>0</v>
      </c>
      <c r="C343" s="5">
        <v>0</v>
      </c>
      <c r="D343" s="5">
        <v>0</v>
      </c>
      <c r="E343" s="5">
        <v>0</v>
      </c>
      <c r="F343" s="5">
        <v>0</v>
      </c>
      <c r="G343" s="5">
        <v>0</v>
      </c>
      <c r="H343" s="5">
        <v>0</v>
      </c>
      <c r="I343" s="5">
        <v>0</v>
      </c>
      <c r="J343" s="5">
        <v>0</v>
      </c>
      <c r="K343" s="5">
        <v>0</v>
      </c>
      <c r="L343" s="5">
        <v>0</v>
      </c>
      <c r="M343" s="5">
        <v>0</v>
      </c>
      <c r="N343" s="5">
        <v>0</v>
      </c>
      <c r="O343" s="5">
        <v>0</v>
      </c>
      <c r="P343" s="5">
        <v>0</v>
      </c>
      <c r="Q343" s="5">
        <v>0</v>
      </c>
      <c r="R343" s="5">
        <v>0</v>
      </c>
      <c r="S343" s="5">
        <v>0</v>
      </c>
      <c r="T343" s="5">
        <v>0</v>
      </c>
      <c r="U343" s="5">
        <v>0</v>
      </c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  <c r="AF343" s="5">
        <v>0</v>
      </c>
      <c r="AG343" s="5">
        <v>0</v>
      </c>
    </row>
    <row r="344" spans="1:33" x14ac:dyDescent="0.45">
      <c r="A344" t="s">
        <v>406</v>
      </c>
      <c r="B344" s="5">
        <v>288872000000</v>
      </c>
      <c r="C344" s="5">
        <v>517274000000</v>
      </c>
      <c r="D344" s="5">
        <v>1069540000000</v>
      </c>
      <c r="E344" s="5">
        <v>1907480000000</v>
      </c>
      <c r="F344" s="5">
        <v>3129380000000</v>
      </c>
      <c r="G344" s="5">
        <v>4843040000000</v>
      </c>
      <c r="H344" s="5">
        <v>7180150000000</v>
      </c>
      <c r="I344" s="5">
        <v>10291500000000</v>
      </c>
      <c r="J344" s="5">
        <v>14665000000000</v>
      </c>
      <c r="K344" s="5">
        <v>20350400000000</v>
      </c>
      <c r="L344" s="5">
        <v>27421900000000</v>
      </c>
      <c r="M344" s="5">
        <v>35848400000000</v>
      </c>
      <c r="N344" s="5">
        <v>46202500000000</v>
      </c>
      <c r="O344" s="5">
        <v>59540500000000</v>
      </c>
      <c r="P344" s="5">
        <v>75172700000000</v>
      </c>
      <c r="Q344" s="5">
        <v>92915500000000</v>
      </c>
      <c r="R344" s="5">
        <v>112458000000000</v>
      </c>
      <c r="S344" s="5">
        <v>133399000000000</v>
      </c>
      <c r="T344" s="5">
        <v>157215000000000</v>
      </c>
      <c r="U344" s="5">
        <v>181997000000000</v>
      </c>
      <c r="V344" s="5">
        <v>207213000000000</v>
      </c>
      <c r="W344" s="5">
        <v>232361000000000</v>
      </c>
      <c r="X344" s="5">
        <v>257020000000000</v>
      </c>
      <c r="Y344" s="5">
        <v>283677000000000</v>
      </c>
      <c r="Z344" s="5">
        <v>309603000000000</v>
      </c>
      <c r="AA344" s="5">
        <v>334620000000000</v>
      </c>
      <c r="AB344" s="5">
        <v>358659000000000</v>
      </c>
      <c r="AC344" s="5">
        <v>381735000000000</v>
      </c>
      <c r="AD344" s="5">
        <v>407354000000000</v>
      </c>
      <c r="AE344" s="5">
        <v>432279000000000</v>
      </c>
      <c r="AF344" s="5">
        <v>456587000000000</v>
      </c>
      <c r="AG344" s="5">
        <v>480367000000000</v>
      </c>
    </row>
    <row r="345" spans="1:33" x14ac:dyDescent="0.45">
      <c r="A345" t="s">
        <v>407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</row>
    <row r="346" spans="1:33" x14ac:dyDescent="0.45">
      <c r="A346" t="s">
        <v>408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</row>
    <row r="347" spans="1:33" x14ac:dyDescent="0.45">
      <c r="A347" t="s">
        <v>409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</row>
    <row r="348" spans="1:33" x14ac:dyDescent="0.45">
      <c r="A348" t="s">
        <v>410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</row>
    <row r="349" spans="1:33" x14ac:dyDescent="0.45">
      <c r="A349" t="s">
        <v>411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</row>
    <row r="350" spans="1:33" x14ac:dyDescent="0.45">
      <c r="A350" t="s">
        <v>412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</row>
    <row r="351" spans="1:33" x14ac:dyDescent="0.45">
      <c r="A351" t="s">
        <v>413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</row>
    <row r="352" spans="1:33" x14ac:dyDescent="0.45">
      <c r="A352" t="s">
        <v>414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</row>
    <row r="353" spans="1:33" x14ac:dyDescent="0.45">
      <c r="A353" t="s">
        <v>415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</row>
    <row r="354" spans="1:33" x14ac:dyDescent="0.45">
      <c r="A354" t="s">
        <v>416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</row>
    <row r="355" spans="1:33" x14ac:dyDescent="0.45">
      <c r="A355" t="s">
        <v>417</v>
      </c>
      <c r="B355" s="5">
        <v>0</v>
      </c>
      <c r="C355" s="5">
        <v>0</v>
      </c>
      <c r="D355" s="5">
        <v>0</v>
      </c>
      <c r="E355" s="5">
        <v>0</v>
      </c>
      <c r="F355" s="5">
        <v>0</v>
      </c>
      <c r="G355" s="5">
        <v>0</v>
      </c>
      <c r="H355" s="5">
        <v>0</v>
      </c>
      <c r="I355" s="5">
        <v>0</v>
      </c>
      <c r="J355" s="5">
        <v>0</v>
      </c>
      <c r="K355" s="5">
        <v>0</v>
      </c>
      <c r="L355" s="5">
        <v>0</v>
      </c>
      <c r="M355" s="5">
        <v>0</v>
      </c>
      <c r="N355" s="5">
        <v>0</v>
      </c>
      <c r="O355" s="5">
        <v>0</v>
      </c>
      <c r="P355" s="5">
        <v>0</v>
      </c>
      <c r="Q355" s="5">
        <v>0</v>
      </c>
      <c r="R355" s="5">
        <v>0</v>
      </c>
      <c r="S355" s="5">
        <v>0</v>
      </c>
      <c r="T355" s="5">
        <v>0</v>
      </c>
      <c r="U355" s="5">
        <v>0</v>
      </c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  <c r="AF355" s="5">
        <v>0</v>
      </c>
      <c r="AG355" s="5">
        <v>0</v>
      </c>
    </row>
    <row r="356" spans="1:33" x14ac:dyDescent="0.45">
      <c r="A356" t="s">
        <v>418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</row>
    <row r="357" spans="1:33" x14ac:dyDescent="0.45">
      <c r="A357" t="s">
        <v>419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</row>
    <row r="358" spans="1:33" x14ac:dyDescent="0.45">
      <c r="A358" t="s">
        <v>420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</row>
    <row r="359" spans="1:33" x14ac:dyDescent="0.45">
      <c r="A359" t="s">
        <v>421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</row>
    <row r="360" spans="1:33" x14ac:dyDescent="0.45">
      <c r="A360" t="s">
        <v>422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</row>
    <row r="361" spans="1:33" x14ac:dyDescent="0.45">
      <c r="A361" t="s">
        <v>423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</row>
    <row r="362" spans="1:33" x14ac:dyDescent="0.45">
      <c r="A362" t="s">
        <v>424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</row>
    <row r="363" spans="1:33" x14ac:dyDescent="0.45">
      <c r="A363" t="s">
        <v>425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</row>
    <row r="364" spans="1:33" x14ac:dyDescent="0.45">
      <c r="A364" t="s">
        <v>426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</row>
    <row r="365" spans="1:33" x14ac:dyDescent="0.45">
      <c r="A365" t="s">
        <v>427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</row>
    <row r="366" spans="1:33" x14ac:dyDescent="0.45">
      <c r="A366" t="s">
        <v>428</v>
      </c>
      <c r="B366" s="5">
        <v>0</v>
      </c>
      <c r="C366" s="5">
        <v>0</v>
      </c>
      <c r="D366" s="5">
        <v>0</v>
      </c>
      <c r="E366" s="5">
        <v>0</v>
      </c>
      <c r="F366" s="5">
        <v>0</v>
      </c>
      <c r="G366" s="5">
        <v>0</v>
      </c>
      <c r="H366" s="5">
        <v>0</v>
      </c>
      <c r="I366" s="5">
        <v>0</v>
      </c>
      <c r="J366" s="5">
        <v>0</v>
      </c>
      <c r="K366" s="5">
        <v>0</v>
      </c>
      <c r="L366" s="5">
        <v>0</v>
      </c>
      <c r="M366" s="5">
        <v>0</v>
      </c>
      <c r="N366" s="5">
        <v>0</v>
      </c>
      <c r="O366" s="5">
        <v>0</v>
      </c>
      <c r="P366" s="5">
        <v>0</v>
      </c>
      <c r="Q366" s="5">
        <v>0</v>
      </c>
      <c r="R366" s="5">
        <v>0</v>
      </c>
      <c r="S366" s="5">
        <v>0</v>
      </c>
      <c r="T366" s="5">
        <v>0</v>
      </c>
      <c r="U366" s="5">
        <v>0</v>
      </c>
      <c r="V366" s="5">
        <v>0</v>
      </c>
      <c r="W366" s="5">
        <v>0</v>
      </c>
      <c r="X366" s="5">
        <v>0</v>
      </c>
      <c r="Y366" s="5">
        <v>0</v>
      </c>
      <c r="Z366" s="5">
        <v>0</v>
      </c>
      <c r="AA366" s="5">
        <v>0</v>
      </c>
      <c r="AB366" s="5">
        <v>0</v>
      </c>
      <c r="AC366" s="5">
        <v>0</v>
      </c>
      <c r="AD366" s="5">
        <v>0</v>
      </c>
      <c r="AE366" s="5">
        <v>0</v>
      </c>
      <c r="AF366" s="5">
        <v>0</v>
      </c>
      <c r="AG366" s="5">
        <v>0</v>
      </c>
    </row>
    <row r="367" spans="1:33" x14ac:dyDescent="0.45">
      <c r="A367" t="s">
        <v>429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</row>
    <row r="368" spans="1:33" x14ac:dyDescent="0.45">
      <c r="A368" t="s">
        <v>430</v>
      </c>
      <c r="B368" s="5">
        <v>0</v>
      </c>
      <c r="C368" s="5">
        <v>0</v>
      </c>
      <c r="D368" s="5">
        <v>0</v>
      </c>
      <c r="E368" s="5">
        <v>0</v>
      </c>
      <c r="F368" s="5">
        <v>0</v>
      </c>
      <c r="G368" s="5">
        <v>0</v>
      </c>
      <c r="H368" s="5">
        <v>0</v>
      </c>
      <c r="I368" s="5">
        <v>0</v>
      </c>
      <c r="J368" s="5">
        <v>0</v>
      </c>
      <c r="K368" s="5">
        <v>0</v>
      </c>
      <c r="L368" s="5">
        <v>0</v>
      </c>
      <c r="M368" s="5">
        <v>0</v>
      </c>
      <c r="N368" s="5">
        <v>0</v>
      </c>
      <c r="O368" s="5">
        <v>0</v>
      </c>
      <c r="P368" s="5">
        <v>0</v>
      </c>
      <c r="Q368" s="5">
        <v>0</v>
      </c>
      <c r="R368" s="5">
        <v>0</v>
      </c>
      <c r="S368" s="5">
        <v>0</v>
      </c>
      <c r="T368" s="5">
        <v>0</v>
      </c>
      <c r="U368" s="5">
        <v>0</v>
      </c>
      <c r="V368" s="5">
        <v>0</v>
      </c>
      <c r="W368" s="5">
        <v>0</v>
      </c>
      <c r="X368" s="5">
        <v>0</v>
      </c>
      <c r="Y368" s="5">
        <v>0</v>
      </c>
      <c r="Z368" s="5">
        <v>0</v>
      </c>
      <c r="AA368" s="5">
        <v>0</v>
      </c>
      <c r="AB368" s="5">
        <v>0</v>
      </c>
      <c r="AC368" s="5">
        <v>0</v>
      </c>
      <c r="AD368" s="5">
        <v>0</v>
      </c>
      <c r="AE368" s="5">
        <v>0</v>
      </c>
      <c r="AF368" s="5">
        <v>0</v>
      </c>
      <c r="AG368" s="5">
        <v>0</v>
      </c>
    </row>
    <row r="369" spans="1:33" x14ac:dyDescent="0.45">
      <c r="A369" t="s">
        <v>431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</row>
    <row r="370" spans="1:33" x14ac:dyDescent="0.45">
      <c r="A370" t="s">
        <v>432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</row>
    <row r="371" spans="1:33" x14ac:dyDescent="0.45">
      <c r="A371" t="s">
        <v>433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</row>
    <row r="372" spans="1:33" x14ac:dyDescent="0.45">
      <c r="A372" t="s">
        <v>434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</row>
    <row r="373" spans="1:33" x14ac:dyDescent="0.45">
      <c r="A373" t="s">
        <v>435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</row>
    <row r="374" spans="1:33" x14ac:dyDescent="0.45">
      <c r="A374" t="s">
        <v>436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</row>
    <row r="375" spans="1:33" x14ac:dyDescent="0.45">
      <c r="A375" t="s">
        <v>437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</row>
    <row r="376" spans="1:33" x14ac:dyDescent="0.45">
      <c r="A376" t="s">
        <v>438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</row>
    <row r="377" spans="1:33" x14ac:dyDescent="0.45">
      <c r="A377" t="s">
        <v>439</v>
      </c>
      <c r="B377" s="5">
        <v>1961160000000000</v>
      </c>
      <c r="C377" s="5">
        <v>1669690000000000</v>
      </c>
      <c r="D377" s="5">
        <v>1945720000000000</v>
      </c>
      <c r="E377" s="5">
        <v>2153720000000000</v>
      </c>
      <c r="F377" s="5">
        <v>2309330000000000</v>
      </c>
      <c r="G377" s="5">
        <v>2435560000000000</v>
      </c>
      <c r="H377" s="5">
        <v>2544850000000000</v>
      </c>
      <c r="I377" s="5">
        <v>2643720000000000</v>
      </c>
      <c r="J377" s="5">
        <v>2788690000000000</v>
      </c>
      <c r="K377" s="5">
        <v>2925800000000000</v>
      </c>
      <c r="L377" s="5">
        <v>3052710000000000</v>
      </c>
      <c r="M377" s="5">
        <v>3187620000000000</v>
      </c>
      <c r="N377" s="5">
        <v>3321690000000000</v>
      </c>
      <c r="O377" s="5">
        <v>3509610000000000</v>
      </c>
      <c r="P377" s="5">
        <v>3686760000000000</v>
      </c>
      <c r="Q377" s="5">
        <v>3854310000000000</v>
      </c>
      <c r="R377" s="5">
        <v>4013660000000000</v>
      </c>
      <c r="S377" s="5">
        <v>4166660000000000</v>
      </c>
      <c r="T377" s="5">
        <v>4362300000000000</v>
      </c>
      <c r="U377" s="5">
        <v>4553550000000000</v>
      </c>
      <c r="V377" s="5">
        <v>4742830000000000</v>
      </c>
      <c r="W377" s="5">
        <v>4932420000000000</v>
      </c>
      <c r="X377" s="5">
        <v>5124230000000000</v>
      </c>
      <c r="Y377" s="5">
        <v>5369410000000000</v>
      </c>
      <c r="Z377" s="5">
        <v>5617910000000000</v>
      </c>
      <c r="AA377" s="5">
        <v>5870550000000000</v>
      </c>
      <c r="AB377" s="5">
        <v>6127650000000000</v>
      </c>
      <c r="AC377" s="5">
        <v>6389130000000000</v>
      </c>
      <c r="AD377" s="5">
        <v>6710180000000000</v>
      </c>
      <c r="AE377" s="5">
        <v>7034390000000000</v>
      </c>
      <c r="AF377" s="5">
        <v>7361400000000000</v>
      </c>
      <c r="AG377" s="5">
        <v>7690830000000000</v>
      </c>
    </row>
    <row r="378" spans="1:33" x14ac:dyDescent="0.45">
      <c r="A378" t="s">
        <v>440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</row>
    <row r="379" spans="1:33" x14ac:dyDescent="0.45">
      <c r="A379" t="s">
        <v>441</v>
      </c>
      <c r="B379" s="5">
        <v>103219000000000</v>
      </c>
      <c r="C379" s="5">
        <v>87878300000000</v>
      </c>
      <c r="D379" s="5">
        <v>102406000000000</v>
      </c>
      <c r="E379" s="5">
        <v>113354000000000</v>
      </c>
      <c r="F379" s="5">
        <v>121544000000000</v>
      </c>
      <c r="G379" s="5">
        <v>128188000000000</v>
      </c>
      <c r="H379" s="5">
        <v>133939000000000</v>
      </c>
      <c r="I379" s="5">
        <v>139143000000000</v>
      </c>
      <c r="J379" s="5">
        <v>146773000000000</v>
      </c>
      <c r="K379" s="5">
        <v>153990000000000</v>
      </c>
      <c r="L379" s="5">
        <v>160669000000000</v>
      </c>
      <c r="M379" s="5">
        <v>167769000000000</v>
      </c>
      <c r="N379" s="5">
        <v>174826000000000</v>
      </c>
      <c r="O379" s="5">
        <v>184716000000000</v>
      </c>
      <c r="P379" s="5">
        <v>194040000000000</v>
      </c>
      <c r="Q379" s="5">
        <v>202858000000000</v>
      </c>
      <c r="R379" s="5">
        <v>211245000000000</v>
      </c>
      <c r="S379" s="5">
        <v>219298000000000</v>
      </c>
      <c r="T379" s="5">
        <v>229595000000000</v>
      </c>
      <c r="U379" s="5">
        <v>239660000000000</v>
      </c>
      <c r="V379" s="5">
        <v>249623000000000</v>
      </c>
      <c r="W379" s="5">
        <v>259601000000000</v>
      </c>
      <c r="X379" s="5">
        <v>269697000000000</v>
      </c>
      <c r="Y379" s="5">
        <v>282600000000000</v>
      </c>
      <c r="Z379" s="5">
        <v>295679000000000</v>
      </c>
      <c r="AA379" s="5">
        <v>308976000000000</v>
      </c>
      <c r="AB379" s="5">
        <v>322508000000000</v>
      </c>
      <c r="AC379" s="5">
        <v>336270000000000</v>
      </c>
      <c r="AD379" s="5">
        <v>353167000000000</v>
      </c>
      <c r="AE379" s="5">
        <v>370231000000000</v>
      </c>
      <c r="AF379" s="5">
        <v>387442000000000</v>
      </c>
      <c r="AG379" s="5">
        <v>404781000000000</v>
      </c>
    </row>
    <row r="380" spans="1:33" x14ac:dyDescent="0.45">
      <c r="A380" t="s">
        <v>442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</row>
    <row r="381" spans="1:33" x14ac:dyDescent="0.45">
      <c r="A381" t="s">
        <v>443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</row>
    <row r="382" spans="1:33" x14ac:dyDescent="0.45">
      <c r="A382" t="s">
        <v>444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</row>
    <row r="383" spans="1:33" x14ac:dyDescent="0.45">
      <c r="A383" t="s">
        <v>445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</row>
    <row r="384" spans="1:33" x14ac:dyDescent="0.45">
      <c r="A384" t="s">
        <v>446</v>
      </c>
      <c r="B384" s="5">
        <v>157784000000</v>
      </c>
      <c r="C384" s="5">
        <v>282449000000</v>
      </c>
      <c r="D384" s="5">
        <v>584272000000</v>
      </c>
      <c r="E384" s="5">
        <v>1042560000000</v>
      </c>
      <c r="F384" s="5">
        <v>1710620000000</v>
      </c>
      <c r="G384" s="5">
        <v>2647740000000</v>
      </c>
      <c r="H384" s="5">
        <v>3925550000000</v>
      </c>
      <c r="I384" s="5">
        <v>5626850000000</v>
      </c>
      <c r="J384" s="5">
        <v>8018240000000</v>
      </c>
      <c r="K384" s="5">
        <v>11127100000000</v>
      </c>
      <c r="L384" s="5">
        <v>14994300000000</v>
      </c>
      <c r="M384" s="5">
        <v>19603000000000</v>
      </c>
      <c r="N384" s="5">
        <v>25265500000000</v>
      </c>
      <c r="O384" s="5">
        <v>32559800000000</v>
      </c>
      <c r="P384" s="5">
        <v>41109200000000</v>
      </c>
      <c r="Q384" s="5">
        <v>50812800000000</v>
      </c>
      <c r="R384" s="5">
        <v>61501400000000</v>
      </c>
      <c r="S384" s="5">
        <v>72953800000000</v>
      </c>
      <c r="T384" s="5">
        <v>85979200000000</v>
      </c>
      <c r="U384" s="5">
        <v>99533200000000</v>
      </c>
      <c r="V384" s="5">
        <v>113323000000000</v>
      </c>
      <c r="W384" s="5">
        <v>127077000000000</v>
      </c>
      <c r="X384" s="5">
        <v>140563000000000</v>
      </c>
      <c r="Y384" s="5">
        <v>155140000000000</v>
      </c>
      <c r="Z384" s="5">
        <v>169317000000000</v>
      </c>
      <c r="AA384" s="5">
        <v>182997000000000</v>
      </c>
      <c r="AB384" s="5">
        <v>196141000000000</v>
      </c>
      <c r="AC384" s="5">
        <v>208758000000000</v>
      </c>
      <c r="AD384" s="5">
        <v>222766000000000</v>
      </c>
      <c r="AE384" s="5">
        <v>236394000000000</v>
      </c>
      <c r="AF384" s="5">
        <v>249684000000000</v>
      </c>
      <c r="AG384" s="5">
        <v>262685000000000</v>
      </c>
    </row>
    <row r="385" spans="1:33" x14ac:dyDescent="0.45">
      <c r="A385" t="s">
        <v>447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</row>
    <row r="386" spans="1:33" x14ac:dyDescent="0.45">
      <c r="A386" t="s">
        <v>448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</row>
    <row r="387" spans="1:33" x14ac:dyDescent="0.45">
      <c r="A387" t="s">
        <v>449</v>
      </c>
      <c r="B387" s="5">
        <v>129096000000</v>
      </c>
      <c r="C387" s="5">
        <v>231095000000</v>
      </c>
      <c r="D387" s="5">
        <v>478041000000</v>
      </c>
      <c r="E387" s="5">
        <v>853003000000</v>
      </c>
      <c r="F387" s="5">
        <v>1399600000000</v>
      </c>
      <c r="G387" s="5">
        <v>2166330000000</v>
      </c>
      <c r="H387" s="5">
        <v>3211810000000</v>
      </c>
      <c r="I387" s="5">
        <v>4603780000000</v>
      </c>
      <c r="J387" s="5">
        <v>6560380000000</v>
      </c>
      <c r="K387" s="5">
        <v>9103980000000</v>
      </c>
      <c r="L387" s="5">
        <v>12268000000000</v>
      </c>
      <c r="M387" s="5">
        <v>16038800000000</v>
      </c>
      <c r="N387" s="5">
        <v>20671800000000</v>
      </c>
      <c r="O387" s="5">
        <v>26639900000000</v>
      </c>
      <c r="P387" s="5">
        <v>33634800000000</v>
      </c>
      <c r="Q387" s="5">
        <v>41574100000000</v>
      </c>
      <c r="R387" s="5">
        <v>50319400000000</v>
      </c>
      <c r="S387" s="5">
        <v>59689500000000</v>
      </c>
      <c r="T387" s="5">
        <v>70346600000000</v>
      </c>
      <c r="U387" s="5">
        <v>81436300000000</v>
      </c>
      <c r="V387" s="5">
        <v>92719200000000</v>
      </c>
      <c r="W387" s="5">
        <v>103972000000000</v>
      </c>
      <c r="X387" s="5">
        <v>115006000000000</v>
      </c>
      <c r="Y387" s="5">
        <v>126932000000000</v>
      </c>
      <c r="Z387" s="5">
        <v>138532000000000</v>
      </c>
      <c r="AA387" s="5">
        <v>149725000000000</v>
      </c>
      <c r="AB387" s="5">
        <v>160479000000000</v>
      </c>
      <c r="AC387" s="5">
        <v>170802000000000</v>
      </c>
      <c r="AD387" s="5">
        <v>182263000000000</v>
      </c>
      <c r="AE387" s="5">
        <v>193413000000000</v>
      </c>
      <c r="AF387" s="5">
        <v>204287000000000</v>
      </c>
      <c r="AG387" s="5">
        <v>214924000000000</v>
      </c>
    </row>
    <row r="388" spans="1:33" x14ac:dyDescent="0.45">
      <c r="A388" t="s">
        <v>450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</row>
    <row r="389" spans="1:33" x14ac:dyDescent="0.45">
      <c r="A389" t="s">
        <v>451</v>
      </c>
      <c r="B389" s="5">
        <v>0</v>
      </c>
      <c r="C389" s="5">
        <v>0</v>
      </c>
      <c r="D389" s="5">
        <v>0</v>
      </c>
      <c r="E389" s="5">
        <v>0</v>
      </c>
      <c r="F389" s="5">
        <v>0</v>
      </c>
      <c r="G389" s="5">
        <v>0</v>
      </c>
      <c r="H389" s="5">
        <v>0</v>
      </c>
      <c r="I389" s="5">
        <v>0</v>
      </c>
      <c r="J389" s="5">
        <v>0</v>
      </c>
      <c r="K389" s="5">
        <v>0</v>
      </c>
      <c r="L389" s="5">
        <v>0</v>
      </c>
      <c r="M389" s="5">
        <v>0</v>
      </c>
      <c r="N389" s="5">
        <v>0</v>
      </c>
      <c r="O389" s="5">
        <v>0</v>
      </c>
      <c r="P389" s="5">
        <v>0</v>
      </c>
      <c r="Q389" s="5">
        <v>0</v>
      </c>
      <c r="R389" s="5">
        <v>0</v>
      </c>
      <c r="S389" s="5">
        <v>0</v>
      </c>
      <c r="T389" s="5">
        <v>0</v>
      </c>
      <c r="U389" s="5">
        <v>0</v>
      </c>
      <c r="V389" s="5">
        <v>0</v>
      </c>
      <c r="W389" s="5">
        <v>0</v>
      </c>
      <c r="X389" s="5">
        <v>0</v>
      </c>
      <c r="Y389" s="5">
        <v>0</v>
      </c>
      <c r="Z389" s="5">
        <v>0</v>
      </c>
      <c r="AA389" s="5">
        <v>0</v>
      </c>
      <c r="AB389" s="5">
        <v>0</v>
      </c>
      <c r="AC389" s="5">
        <v>0</v>
      </c>
      <c r="AD389" s="5">
        <v>0</v>
      </c>
      <c r="AE389" s="5">
        <v>0</v>
      </c>
      <c r="AF389" s="5">
        <v>0</v>
      </c>
      <c r="AG389" s="5">
        <v>0</v>
      </c>
    </row>
    <row r="390" spans="1:33" x14ac:dyDescent="0.45">
      <c r="A390" t="s">
        <v>452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</row>
    <row r="391" spans="1:33" x14ac:dyDescent="0.45">
      <c r="A391" t="s">
        <v>453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</row>
    <row r="392" spans="1:33" x14ac:dyDescent="0.45">
      <c r="A392" t="s">
        <v>454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</row>
    <row r="393" spans="1:33" x14ac:dyDescent="0.45">
      <c r="A393" t="s">
        <v>455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</row>
    <row r="394" spans="1:33" x14ac:dyDescent="0.45">
      <c r="A394" t="s">
        <v>456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</row>
    <row r="395" spans="1:33" x14ac:dyDescent="0.45">
      <c r="A395" t="s">
        <v>457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</row>
    <row r="396" spans="1:33" x14ac:dyDescent="0.45">
      <c r="A396" t="s">
        <v>458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</row>
    <row r="397" spans="1:33" x14ac:dyDescent="0.45">
      <c r="A397" t="s">
        <v>459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</row>
    <row r="398" spans="1:33" x14ac:dyDescent="0.45">
      <c r="A398" t="s">
        <v>460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</row>
    <row r="399" spans="1:33" x14ac:dyDescent="0.45">
      <c r="A399" t="s">
        <v>461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</row>
    <row r="400" spans="1:33" x14ac:dyDescent="0.45">
      <c r="A400" t="s">
        <v>462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</row>
    <row r="401" spans="1:33" x14ac:dyDescent="0.45">
      <c r="A401" t="s">
        <v>463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</row>
    <row r="402" spans="1:33" x14ac:dyDescent="0.45">
      <c r="A402" t="s">
        <v>464</v>
      </c>
      <c r="B402" s="5">
        <v>0</v>
      </c>
      <c r="C402" s="5">
        <v>0</v>
      </c>
      <c r="D402" s="5">
        <v>0</v>
      </c>
      <c r="E402" s="5">
        <v>0</v>
      </c>
      <c r="F402" s="5">
        <v>0</v>
      </c>
      <c r="G402" s="5">
        <v>0</v>
      </c>
      <c r="H402" s="5">
        <v>0</v>
      </c>
      <c r="I402" s="5">
        <v>0</v>
      </c>
      <c r="J402" s="5">
        <v>0</v>
      </c>
      <c r="K402" s="5">
        <v>0</v>
      </c>
      <c r="L402" s="5">
        <v>0</v>
      </c>
      <c r="M402" s="5">
        <v>0</v>
      </c>
      <c r="N402" s="5">
        <v>0</v>
      </c>
      <c r="O402" s="5">
        <v>0</v>
      </c>
      <c r="P402" s="5">
        <v>0</v>
      </c>
      <c r="Q402" s="5">
        <v>0</v>
      </c>
      <c r="R402" s="5">
        <v>0</v>
      </c>
      <c r="S402" s="5">
        <v>0</v>
      </c>
      <c r="T402" s="5">
        <v>0</v>
      </c>
      <c r="U402" s="5">
        <v>0</v>
      </c>
      <c r="V402" s="5">
        <v>0</v>
      </c>
      <c r="W402" s="5">
        <v>0</v>
      </c>
      <c r="X402" s="5">
        <v>0</v>
      </c>
      <c r="Y402" s="5">
        <v>0</v>
      </c>
      <c r="Z402" s="5">
        <v>0</v>
      </c>
      <c r="AA402" s="5">
        <v>0</v>
      </c>
      <c r="AB402" s="5">
        <v>0</v>
      </c>
      <c r="AC402" s="5">
        <v>0</v>
      </c>
      <c r="AD402" s="5">
        <v>0</v>
      </c>
      <c r="AE402" s="5">
        <v>0</v>
      </c>
      <c r="AF402" s="5">
        <v>0</v>
      </c>
      <c r="AG402" s="5">
        <v>0</v>
      </c>
    </row>
    <row r="403" spans="1:33" x14ac:dyDescent="0.45">
      <c r="A403" t="s">
        <v>465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</row>
    <row r="404" spans="1:33" x14ac:dyDescent="0.45">
      <c r="A404" t="s">
        <v>466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</row>
    <row r="405" spans="1:33" x14ac:dyDescent="0.45">
      <c r="A405" t="s">
        <v>467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</row>
    <row r="406" spans="1:33" x14ac:dyDescent="0.45">
      <c r="A406" t="s">
        <v>468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</row>
    <row r="407" spans="1:33" x14ac:dyDescent="0.45">
      <c r="A407" t="s">
        <v>469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</row>
    <row r="408" spans="1:33" x14ac:dyDescent="0.45">
      <c r="A408" t="s">
        <v>470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</row>
    <row r="409" spans="1:33" x14ac:dyDescent="0.45">
      <c r="A409" t="s">
        <v>471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</row>
    <row r="410" spans="1:33" x14ac:dyDescent="0.45">
      <c r="A410" t="s">
        <v>472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</row>
    <row r="411" spans="1:33" x14ac:dyDescent="0.45">
      <c r="A411" t="s">
        <v>473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</row>
    <row r="412" spans="1:33" x14ac:dyDescent="0.45">
      <c r="A412" t="s">
        <v>474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</row>
    <row r="413" spans="1:33" x14ac:dyDescent="0.45">
      <c r="A413" t="s">
        <v>475</v>
      </c>
      <c r="B413" s="5">
        <v>0</v>
      </c>
      <c r="C413" s="5">
        <v>0</v>
      </c>
      <c r="D413" s="5">
        <v>0</v>
      </c>
      <c r="E413" s="5">
        <v>0</v>
      </c>
      <c r="F413" s="5">
        <v>0</v>
      </c>
      <c r="G413" s="5">
        <v>0</v>
      </c>
      <c r="H413" s="5">
        <v>0</v>
      </c>
      <c r="I413" s="5">
        <v>0</v>
      </c>
      <c r="J413" s="5">
        <v>0</v>
      </c>
      <c r="K413" s="5">
        <v>0</v>
      </c>
      <c r="L413" s="5">
        <v>0</v>
      </c>
      <c r="M413" s="5">
        <v>0</v>
      </c>
      <c r="N413" s="5">
        <v>0</v>
      </c>
      <c r="O413" s="5">
        <v>0</v>
      </c>
      <c r="P413" s="5">
        <v>0</v>
      </c>
      <c r="Q413" s="5">
        <v>0</v>
      </c>
      <c r="R413" s="5">
        <v>0</v>
      </c>
      <c r="S413" s="5">
        <v>0</v>
      </c>
      <c r="T413" s="5">
        <v>0</v>
      </c>
      <c r="U413" s="5">
        <v>0</v>
      </c>
      <c r="V413" s="5">
        <v>0</v>
      </c>
      <c r="W413" s="5">
        <v>0</v>
      </c>
      <c r="X413" s="5">
        <v>0</v>
      </c>
      <c r="Y413" s="5">
        <v>0</v>
      </c>
      <c r="Z413" s="5">
        <v>0</v>
      </c>
      <c r="AA413" s="5">
        <v>0</v>
      </c>
      <c r="AB413" s="5">
        <v>0</v>
      </c>
      <c r="AC413" s="5">
        <v>0</v>
      </c>
      <c r="AD413" s="5">
        <v>0</v>
      </c>
      <c r="AE413" s="5">
        <v>0</v>
      </c>
      <c r="AF413" s="5">
        <v>0</v>
      </c>
      <c r="AG413" s="5">
        <v>0</v>
      </c>
    </row>
    <row r="414" spans="1:33" x14ac:dyDescent="0.45">
      <c r="A414" t="s">
        <v>476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</row>
    <row r="415" spans="1:33" x14ac:dyDescent="0.45">
      <c r="A415" t="s">
        <v>477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</row>
    <row r="416" spans="1:33" x14ac:dyDescent="0.45">
      <c r="A416" t="s">
        <v>478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</row>
    <row r="417" spans="1:33" x14ac:dyDescent="0.45">
      <c r="A417" t="s">
        <v>479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</row>
    <row r="418" spans="1:33" x14ac:dyDescent="0.45">
      <c r="A418" t="s">
        <v>480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</row>
    <row r="419" spans="1:33" x14ac:dyDescent="0.45">
      <c r="A419" t="s">
        <v>481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</row>
    <row r="420" spans="1:33" x14ac:dyDescent="0.45">
      <c r="A420" t="s">
        <v>482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</row>
    <row r="421" spans="1:33" x14ac:dyDescent="0.45">
      <c r="A421" t="s">
        <v>483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</row>
    <row r="422" spans="1:33" x14ac:dyDescent="0.45">
      <c r="A422" t="s">
        <v>484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</row>
    <row r="423" spans="1:33" x14ac:dyDescent="0.45">
      <c r="A423" t="s">
        <v>485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</row>
    <row r="424" spans="1:33" x14ac:dyDescent="0.45">
      <c r="A424" t="s">
        <v>486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</row>
    <row r="425" spans="1:33" x14ac:dyDescent="0.45">
      <c r="A425" t="s">
        <v>487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</row>
    <row r="426" spans="1:33" x14ac:dyDescent="0.45">
      <c r="A426" t="s">
        <v>488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</row>
    <row r="427" spans="1:33" x14ac:dyDescent="0.45">
      <c r="A427" t="s">
        <v>489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</row>
    <row r="428" spans="1:33" x14ac:dyDescent="0.45">
      <c r="A428" t="s">
        <v>490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</row>
    <row r="429" spans="1:33" x14ac:dyDescent="0.45">
      <c r="A429" t="s">
        <v>491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</row>
    <row r="430" spans="1:33" x14ac:dyDescent="0.45">
      <c r="A430" t="s">
        <v>492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</row>
    <row r="431" spans="1:33" x14ac:dyDescent="0.45">
      <c r="A431" t="s">
        <v>493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</row>
    <row r="432" spans="1:33" x14ac:dyDescent="0.45">
      <c r="A432" t="s">
        <v>494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</row>
    <row r="433" spans="1:33" x14ac:dyDescent="0.45">
      <c r="A433" t="s">
        <v>495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</row>
    <row r="434" spans="1:33" x14ac:dyDescent="0.45">
      <c r="A434" t="s">
        <v>496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</row>
    <row r="435" spans="1:33" x14ac:dyDescent="0.45">
      <c r="A435" t="s">
        <v>497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</row>
    <row r="436" spans="1:33" x14ac:dyDescent="0.45">
      <c r="A436" t="s">
        <v>498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</row>
    <row r="437" spans="1:33" x14ac:dyDescent="0.45">
      <c r="A437" t="s">
        <v>499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</row>
    <row r="438" spans="1:33" x14ac:dyDescent="0.45">
      <c r="A438" t="s">
        <v>500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</row>
    <row r="439" spans="1:33" x14ac:dyDescent="0.45">
      <c r="A439" t="s">
        <v>501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</row>
    <row r="440" spans="1:33" x14ac:dyDescent="0.45">
      <c r="A440" t="s">
        <v>502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</row>
    <row r="441" spans="1:33" x14ac:dyDescent="0.45">
      <c r="A441" t="s">
        <v>503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</row>
    <row r="442" spans="1:33" x14ac:dyDescent="0.45">
      <c r="A442" t="s">
        <v>504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</row>
    <row r="443" spans="1:33" x14ac:dyDescent="0.45">
      <c r="A443" t="s">
        <v>505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</row>
    <row r="444" spans="1:33" x14ac:dyDescent="0.45">
      <c r="A444" t="s">
        <v>506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</row>
    <row r="445" spans="1:33" x14ac:dyDescent="0.45">
      <c r="A445" t="s">
        <v>507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</row>
    <row r="446" spans="1:33" x14ac:dyDescent="0.45">
      <c r="A446" t="s">
        <v>508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</row>
    <row r="447" spans="1:33" x14ac:dyDescent="0.45">
      <c r="A447" t="s">
        <v>509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</row>
    <row r="448" spans="1:33" x14ac:dyDescent="0.45">
      <c r="A448" t="s">
        <v>510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</row>
    <row r="449" spans="1:33" x14ac:dyDescent="0.45">
      <c r="A449" t="s">
        <v>511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</row>
    <row r="450" spans="1:33" x14ac:dyDescent="0.45">
      <c r="A450" t="s">
        <v>512</v>
      </c>
      <c r="B450" s="5">
        <v>148047000000000</v>
      </c>
      <c r="C450" s="5">
        <v>125606000000000</v>
      </c>
      <c r="D450" s="5">
        <v>146959000000000</v>
      </c>
      <c r="E450" s="5">
        <v>164828000000000</v>
      </c>
      <c r="F450" s="5">
        <v>179143000000000</v>
      </c>
      <c r="G450" s="5">
        <v>191490000000000</v>
      </c>
      <c r="H450" s="5">
        <v>202842000000000</v>
      </c>
      <c r="I450" s="5">
        <v>213429000000000</v>
      </c>
      <c r="J450" s="5">
        <v>230295000000000</v>
      </c>
      <c r="K450" s="5">
        <v>246643000000000</v>
      </c>
      <c r="L450" s="5">
        <v>262570000000000</v>
      </c>
      <c r="M450" s="5">
        <v>278414000000000</v>
      </c>
      <c r="N450" s="5">
        <v>294070000000000</v>
      </c>
      <c r="O450" s="5">
        <v>314216000000000</v>
      </c>
      <c r="P450" s="5">
        <v>334158000000000</v>
      </c>
      <c r="Q450" s="5">
        <v>353927000000000</v>
      </c>
      <c r="R450" s="5">
        <v>373672000000000</v>
      </c>
      <c r="S450" s="5">
        <v>393218000000000</v>
      </c>
      <c r="T450" s="5">
        <v>428810000000000</v>
      </c>
      <c r="U450" s="5">
        <v>463977000000000</v>
      </c>
      <c r="V450" s="5">
        <v>498676000000000</v>
      </c>
      <c r="W450" s="5">
        <v>532900000000000</v>
      </c>
      <c r="X450" s="5">
        <v>566991000000000</v>
      </c>
      <c r="Y450" s="5">
        <v>610974000000000</v>
      </c>
      <c r="Z450" s="5">
        <v>654568000000000</v>
      </c>
      <c r="AA450" s="5">
        <v>697974000000000</v>
      </c>
      <c r="AB450" s="5">
        <v>741080000000000</v>
      </c>
      <c r="AC450" s="5">
        <v>784133000000000</v>
      </c>
      <c r="AD450" s="5">
        <v>835998000000000</v>
      </c>
      <c r="AE450" s="5">
        <v>887786000000000</v>
      </c>
      <c r="AF450" s="5">
        <v>939390000000000</v>
      </c>
      <c r="AG450" s="5">
        <v>990544000000000</v>
      </c>
    </row>
    <row r="451" spans="1:33" x14ac:dyDescent="0.45">
      <c r="A451" t="s">
        <v>513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</row>
    <row r="452" spans="1:33" x14ac:dyDescent="0.45">
      <c r="A452" t="s">
        <v>514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</row>
    <row r="453" spans="1:33" x14ac:dyDescent="0.45">
      <c r="A453" t="s">
        <v>515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</row>
    <row r="454" spans="1:33" x14ac:dyDescent="0.45">
      <c r="A454" t="s">
        <v>516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</row>
    <row r="455" spans="1:33" x14ac:dyDescent="0.45">
      <c r="A455" t="s">
        <v>517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</row>
    <row r="456" spans="1:33" x14ac:dyDescent="0.45">
      <c r="A456" t="s">
        <v>518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</row>
    <row r="457" spans="1:33" x14ac:dyDescent="0.45">
      <c r="A457" t="s">
        <v>519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</row>
    <row r="458" spans="1:33" x14ac:dyDescent="0.45">
      <c r="A458" t="s">
        <v>520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</row>
    <row r="459" spans="1:33" x14ac:dyDescent="0.45">
      <c r="A459" t="s">
        <v>521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</row>
    <row r="460" spans="1:33" x14ac:dyDescent="0.45">
      <c r="A460" t="s">
        <v>522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</row>
    <row r="461" spans="1:33" x14ac:dyDescent="0.45">
      <c r="A461" t="s">
        <v>523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</row>
    <row r="462" spans="1:33" x14ac:dyDescent="0.45">
      <c r="A462" t="s">
        <v>524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</row>
    <row r="463" spans="1:33" x14ac:dyDescent="0.45">
      <c r="A463" t="s">
        <v>525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</row>
    <row r="464" spans="1:33" x14ac:dyDescent="0.45">
      <c r="A464" t="s">
        <v>526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</row>
    <row r="465" spans="1:33" x14ac:dyDescent="0.45">
      <c r="A465" t="s">
        <v>527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</row>
    <row r="466" spans="1:33" x14ac:dyDescent="0.45">
      <c r="A466" t="s">
        <v>528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</row>
    <row r="467" spans="1:33" x14ac:dyDescent="0.45">
      <c r="A467" t="s">
        <v>529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</row>
    <row r="468" spans="1:33" x14ac:dyDescent="0.45">
      <c r="A468" t="s">
        <v>530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</row>
    <row r="469" spans="1:33" x14ac:dyDescent="0.45">
      <c r="A469" t="s">
        <v>531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</row>
    <row r="470" spans="1:33" x14ac:dyDescent="0.45">
      <c r="A470" t="s">
        <v>532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</row>
    <row r="471" spans="1:33" x14ac:dyDescent="0.45">
      <c r="A471" t="s">
        <v>533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</row>
    <row r="472" spans="1:33" x14ac:dyDescent="0.45">
      <c r="A472" t="s">
        <v>534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</row>
    <row r="473" spans="1:33" x14ac:dyDescent="0.45">
      <c r="A473" t="s">
        <v>535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</row>
    <row r="474" spans="1:33" x14ac:dyDescent="0.45">
      <c r="A474" t="s">
        <v>536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</row>
    <row r="475" spans="1:33" x14ac:dyDescent="0.45">
      <c r="A475" t="s">
        <v>537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</row>
    <row r="476" spans="1:33" x14ac:dyDescent="0.45">
      <c r="A476" t="s">
        <v>538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</row>
    <row r="477" spans="1:33" x14ac:dyDescent="0.45">
      <c r="A477" t="s">
        <v>539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</row>
    <row r="478" spans="1:33" x14ac:dyDescent="0.45">
      <c r="A478" t="s">
        <v>540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</row>
    <row r="479" spans="1:33" x14ac:dyDescent="0.45">
      <c r="A479" t="s">
        <v>541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</row>
    <row r="480" spans="1:33" x14ac:dyDescent="0.45">
      <c r="A480" t="s">
        <v>542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</row>
    <row r="481" spans="1:33" x14ac:dyDescent="0.45">
      <c r="A481" t="s">
        <v>543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</row>
    <row r="482" spans="1:33" x14ac:dyDescent="0.45">
      <c r="A482" t="s">
        <v>544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</row>
    <row r="483" spans="1:33" x14ac:dyDescent="0.45">
      <c r="A483" t="s">
        <v>545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</row>
    <row r="484" spans="1:33" x14ac:dyDescent="0.45">
      <c r="A484" t="s">
        <v>546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</row>
    <row r="485" spans="1:33" x14ac:dyDescent="0.45">
      <c r="A485" t="s">
        <v>547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</row>
    <row r="486" spans="1:33" x14ac:dyDescent="0.45">
      <c r="A486" t="s">
        <v>548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</row>
    <row r="487" spans="1:33" x14ac:dyDescent="0.45">
      <c r="A487" t="s">
        <v>549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</row>
    <row r="488" spans="1:33" x14ac:dyDescent="0.45">
      <c r="A488" t="s">
        <v>550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</row>
    <row r="489" spans="1:33" x14ac:dyDescent="0.45">
      <c r="A489" t="s">
        <v>551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</row>
    <row r="490" spans="1:33" x14ac:dyDescent="0.45">
      <c r="A490" t="s">
        <v>552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</row>
    <row r="491" spans="1:33" x14ac:dyDescent="0.45">
      <c r="A491" t="s">
        <v>553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</row>
    <row r="492" spans="1:33" x14ac:dyDescent="0.45">
      <c r="A492" t="s">
        <v>554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</row>
    <row r="493" spans="1:33" x14ac:dyDescent="0.45">
      <c r="A493" t="s">
        <v>555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</row>
    <row r="494" spans="1:33" x14ac:dyDescent="0.45">
      <c r="A494" t="s">
        <v>556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</row>
    <row r="495" spans="1:33" x14ac:dyDescent="0.45">
      <c r="A495" t="s">
        <v>557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</row>
    <row r="496" spans="1:33" x14ac:dyDescent="0.45">
      <c r="A496" t="s">
        <v>558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</row>
    <row r="497" spans="1:33" x14ac:dyDescent="0.45">
      <c r="A497" t="s">
        <v>559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</row>
    <row r="498" spans="1:33" x14ac:dyDescent="0.45">
      <c r="A498" t="s">
        <v>560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</row>
    <row r="499" spans="1:33" x14ac:dyDescent="0.45">
      <c r="A499" t="s">
        <v>561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0</v>
      </c>
      <c r="AB499">
        <v>0</v>
      </c>
      <c r="AC499">
        <v>0</v>
      </c>
      <c r="AD499">
        <v>0</v>
      </c>
      <c r="AE499">
        <v>0</v>
      </c>
      <c r="AF499">
        <v>0</v>
      </c>
      <c r="AG499">
        <v>0</v>
      </c>
    </row>
    <row r="500" spans="1:33" x14ac:dyDescent="0.45">
      <c r="A500" t="s">
        <v>562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</row>
    <row r="501" spans="1:33" x14ac:dyDescent="0.45">
      <c r="A501" t="s">
        <v>563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</row>
    <row r="502" spans="1:33" x14ac:dyDescent="0.45">
      <c r="A502" t="s">
        <v>564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0</v>
      </c>
    </row>
    <row r="503" spans="1:33" x14ac:dyDescent="0.45">
      <c r="A503" t="s">
        <v>565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</row>
    <row r="504" spans="1:33" x14ac:dyDescent="0.45">
      <c r="A504" t="s">
        <v>566</v>
      </c>
      <c r="B504">
        <v>0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</row>
    <row r="505" spans="1:33" x14ac:dyDescent="0.45">
      <c r="A505" t="s">
        <v>567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</row>
    <row r="506" spans="1:33" x14ac:dyDescent="0.45">
      <c r="A506" t="s">
        <v>568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0</v>
      </c>
    </row>
    <row r="507" spans="1:33" x14ac:dyDescent="0.45">
      <c r="A507" t="s">
        <v>569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</row>
    <row r="508" spans="1:33" x14ac:dyDescent="0.45">
      <c r="A508" t="s">
        <v>570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0</v>
      </c>
    </row>
    <row r="509" spans="1:33" x14ac:dyDescent="0.45">
      <c r="A509" t="s">
        <v>571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</row>
    <row r="510" spans="1:33" x14ac:dyDescent="0.45">
      <c r="A510" t="s">
        <v>572</v>
      </c>
      <c r="B510">
        <v>0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  <c r="AG510">
        <v>0</v>
      </c>
    </row>
    <row r="511" spans="1:33" x14ac:dyDescent="0.45">
      <c r="A511" t="s">
        <v>573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</row>
    <row r="512" spans="1:33" x14ac:dyDescent="0.45">
      <c r="A512" t="s">
        <v>574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</row>
    <row r="513" spans="1:33" x14ac:dyDescent="0.45">
      <c r="A513" t="s">
        <v>575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</v>
      </c>
    </row>
    <row r="514" spans="1:33" x14ac:dyDescent="0.45">
      <c r="A514" t="s">
        <v>576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0</v>
      </c>
    </row>
    <row r="515" spans="1:33" x14ac:dyDescent="0.45">
      <c r="A515" t="s">
        <v>577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0</v>
      </c>
      <c r="AA515">
        <v>0</v>
      </c>
      <c r="AB515">
        <v>0</v>
      </c>
      <c r="AC515">
        <v>0</v>
      </c>
      <c r="AD515">
        <v>0</v>
      </c>
      <c r="AE515">
        <v>0</v>
      </c>
      <c r="AF515">
        <v>0</v>
      </c>
      <c r="AG515">
        <v>0</v>
      </c>
    </row>
    <row r="516" spans="1:33" x14ac:dyDescent="0.45">
      <c r="A516" t="s">
        <v>578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  <c r="AG516">
        <v>0</v>
      </c>
    </row>
    <row r="517" spans="1:33" x14ac:dyDescent="0.45">
      <c r="A517" t="s">
        <v>579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0</v>
      </c>
    </row>
    <row r="518" spans="1:33" x14ac:dyDescent="0.45">
      <c r="A518" t="s">
        <v>580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0</v>
      </c>
    </row>
    <row r="519" spans="1:33" x14ac:dyDescent="0.45">
      <c r="A519" t="s">
        <v>581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</v>
      </c>
    </row>
    <row r="520" spans="1:33" x14ac:dyDescent="0.45">
      <c r="A520" t="s">
        <v>582</v>
      </c>
      <c r="B520" s="5">
        <v>4275560000000</v>
      </c>
      <c r="C520" s="5">
        <v>3604390000000</v>
      </c>
      <c r="D520" s="5">
        <v>4185600000000</v>
      </c>
      <c r="E520" s="5">
        <v>4657300000000</v>
      </c>
      <c r="F520" s="5">
        <v>5019640000000</v>
      </c>
      <c r="G520" s="5">
        <v>5302290000000</v>
      </c>
      <c r="H520" s="5">
        <v>5549930000000</v>
      </c>
      <c r="I520" s="5">
        <v>5773650000000</v>
      </c>
      <c r="J520" s="5">
        <v>6158630000000</v>
      </c>
      <c r="K520" s="5">
        <v>6488090000000</v>
      </c>
      <c r="L520" s="5">
        <v>6798490000000</v>
      </c>
      <c r="M520" s="5">
        <v>7102560000000</v>
      </c>
      <c r="N520" s="5">
        <v>7367020000000</v>
      </c>
      <c r="O520" s="5">
        <v>7746510000000</v>
      </c>
      <c r="P520" s="5">
        <v>8115310000000</v>
      </c>
      <c r="Q520" s="5">
        <v>8455450000000</v>
      </c>
      <c r="R520" s="5">
        <v>8799100000000</v>
      </c>
      <c r="S520" s="5">
        <v>9127590000000</v>
      </c>
      <c r="T520" s="5">
        <v>9821440000000</v>
      </c>
      <c r="U520" s="5">
        <v>10485800000000</v>
      </c>
      <c r="V520" s="5">
        <v>11136400000000</v>
      </c>
      <c r="W520" s="5">
        <v>11797100000000</v>
      </c>
      <c r="X520" s="5">
        <v>12452400000000</v>
      </c>
      <c r="Y520" s="5">
        <v>13329900000000</v>
      </c>
      <c r="Z520" s="5">
        <v>14203600000000</v>
      </c>
      <c r="AA520" s="5">
        <v>15084400000000</v>
      </c>
      <c r="AB520" s="5">
        <v>15981100000000</v>
      </c>
      <c r="AC520" s="5">
        <v>16876600000000</v>
      </c>
      <c r="AD520" s="5">
        <v>17973300000000</v>
      </c>
      <c r="AE520" s="5">
        <v>19082800000000</v>
      </c>
      <c r="AF520" s="5">
        <v>20206500000000</v>
      </c>
      <c r="AG520" s="5">
        <v>21353900000000</v>
      </c>
    </row>
    <row r="521" spans="1:33" x14ac:dyDescent="0.45">
      <c r="A521" t="s">
        <v>583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</row>
    <row r="522" spans="1:33" x14ac:dyDescent="0.45">
      <c r="A522" t="s">
        <v>584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0</v>
      </c>
    </row>
    <row r="523" spans="1:33" x14ac:dyDescent="0.45">
      <c r="A523" t="s">
        <v>585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</row>
    <row r="524" spans="1:33" x14ac:dyDescent="0.45">
      <c r="A524" t="s">
        <v>586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  <c r="AG524">
        <v>0</v>
      </c>
    </row>
    <row r="525" spans="1:33" x14ac:dyDescent="0.45">
      <c r="A525" t="s">
        <v>587</v>
      </c>
      <c r="B525">
        <v>0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0</v>
      </c>
      <c r="AG525">
        <v>0</v>
      </c>
    </row>
    <row r="526" spans="1:33" x14ac:dyDescent="0.45">
      <c r="A526" t="s">
        <v>588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0</v>
      </c>
    </row>
    <row r="527" spans="1:33" x14ac:dyDescent="0.45">
      <c r="A527" t="s">
        <v>589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0</v>
      </c>
    </row>
    <row r="528" spans="1:33" x14ac:dyDescent="0.45">
      <c r="A528" t="s">
        <v>590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v>0</v>
      </c>
      <c r="AF528">
        <v>0</v>
      </c>
      <c r="AG528">
        <v>0</v>
      </c>
    </row>
    <row r="529" spans="1:33" x14ac:dyDescent="0.45">
      <c r="A529" t="s">
        <v>591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  <c r="AG529">
        <v>0</v>
      </c>
    </row>
    <row r="530" spans="1:33" x14ac:dyDescent="0.45">
      <c r="A530" t="s">
        <v>592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0</v>
      </c>
      <c r="AG530">
        <v>0</v>
      </c>
    </row>
    <row r="531" spans="1:33" x14ac:dyDescent="0.45">
      <c r="A531" t="s">
        <v>593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0</v>
      </c>
      <c r="AB531">
        <v>0</v>
      </c>
      <c r="AC531">
        <v>0</v>
      </c>
      <c r="AD531">
        <v>0</v>
      </c>
      <c r="AE531">
        <v>0</v>
      </c>
      <c r="AF531">
        <v>0</v>
      </c>
      <c r="AG531">
        <v>0</v>
      </c>
    </row>
    <row r="532" spans="1:33" x14ac:dyDescent="0.45">
      <c r="A532" t="s">
        <v>594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0</v>
      </c>
      <c r="AG532">
        <v>0</v>
      </c>
    </row>
    <row r="533" spans="1:33" x14ac:dyDescent="0.45">
      <c r="A533" t="s">
        <v>595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0</v>
      </c>
    </row>
    <row r="534" spans="1:33" x14ac:dyDescent="0.45">
      <c r="A534" t="s">
        <v>596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</row>
    <row r="535" spans="1:33" x14ac:dyDescent="0.45">
      <c r="A535" t="s">
        <v>597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0</v>
      </c>
    </row>
    <row r="536" spans="1:33" x14ac:dyDescent="0.45">
      <c r="A536" t="s">
        <v>598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0</v>
      </c>
    </row>
    <row r="537" spans="1:33" x14ac:dyDescent="0.45">
      <c r="A537" t="s">
        <v>599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0</v>
      </c>
    </row>
    <row r="538" spans="1:33" x14ac:dyDescent="0.45">
      <c r="A538" t="s">
        <v>600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0</v>
      </c>
      <c r="AG538">
        <v>0</v>
      </c>
    </row>
    <row r="539" spans="1:33" x14ac:dyDescent="0.45">
      <c r="A539" t="s">
        <v>601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  <c r="AG539">
        <v>0</v>
      </c>
    </row>
    <row r="540" spans="1:33" x14ac:dyDescent="0.45">
      <c r="A540" t="s">
        <v>602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0</v>
      </c>
      <c r="AG540">
        <v>0</v>
      </c>
    </row>
    <row r="541" spans="1:33" x14ac:dyDescent="0.45">
      <c r="A541" t="s">
        <v>603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</row>
    <row r="542" spans="1:33" x14ac:dyDescent="0.45">
      <c r="A542" t="s">
        <v>604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0</v>
      </c>
    </row>
    <row r="543" spans="1:33" x14ac:dyDescent="0.45">
      <c r="A543" t="s">
        <v>605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0</v>
      </c>
      <c r="AD543">
        <v>0</v>
      </c>
      <c r="AE543">
        <v>0</v>
      </c>
      <c r="AF543">
        <v>0</v>
      </c>
      <c r="AG543">
        <v>0</v>
      </c>
    </row>
    <row r="544" spans="1:33" x14ac:dyDescent="0.45">
      <c r="A544" t="s">
        <v>606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0</v>
      </c>
      <c r="AG544">
        <v>0</v>
      </c>
    </row>
    <row r="545" spans="1:33" x14ac:dyDescent="0.45">
      <c r="A545" t="s">
        <v>607</v>
      </c>
      <c r="B545">
        <v>0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0</v>
      </c>
      <c r="AG545">
        <v>0</v>
      </c>
    </row>
    <row r="546" spans="1:33" x14ac:dyDescent="0.45">
      <c r="A546" t="s">
        <v>608</v>
      </c>
      <c r="B546">
        <v>0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0</v>
      </c>
      <c r="AG546">
        <v>0</v>
      </c>
    </row>
    <row r="547" spans="1:33" x14ac:dyDescent="0.45">
      <c r="A547" t="s">
        <v>609</v>
      </c>
      <c r="B547">
        <v>0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0</v>
      </c>
      <c r="AA547">
        <v>0</v>
      </c>
      <c r="AB547">
        <v>0</v>
      </c>
      <c r="AC547">
        <v>0</v>
      </c>
      <c r="AD547">
        <v>0</v>
      </c>
      <c r="AE547">
        <v>0</v>
      </c>
      <c r="AF547">
        <v>0</v>
      </c>
      <c r="AG547">
        <v>0</v>
      </c>
    </row>
    <row r="548" spans="1:33" x14ac:dyDescent="0.45">
      <c r="A548" t="s">
        <v>610</v>
      </c>
      <c r="B548">
        <v>0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  <c r="AG548">
        <v>0</v>
      </c>
    </row>
    <row r="549" spans="1:33" x14ac:dyDescent="0.45">
      <c r="A549" t="s">
        <v>611</v>
      </c>
      <c r="B549">
        <v>0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0</v>
      </c>
      <c r="AG549">
        <v>0</v>
      </c>
    </row>
    <row r="550" spans="1:33" x14ac:dyDescent="0.45">
      <c r="A550" t="s">
        <v>612</v>
      </c>
      <c r="B550">
        <v>0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</row>
    <row r="551" spans="1:33" x14ac:dyDescent="0.45">
      <c r="A551" t="s">
        <v>613</v>
      </c>
      <c r="B551">
        <v>0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0</v>
      </c>
      <c r="AG551">
        <v>0</v>
      </c>
    </row>
    <row r="552" spans="1:33" x14ac:dyDescent="0.45">
      <c r="A552" t="s">
        <v>614</v>
      </c>
      <c r="B552">
        <v>0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</row>
    <row r="553" spans="1:33" x14ac:dyDescent="0.45">
      <c r="A553" t="s">
        <v>615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</row>
    <row r="554" spans="1:33" x14ac:dyDescent="0.45">
      <c r="A554" t="s">
        <v>616</v>
      </c>
      <c r="B554" s="5">
        <v>223916000000000</v>
      </c>
      <c r="C554" s="5">
        <v>188972000000000</v>
      </c>
      <c r="D554" s="5">
        <v>219842000000000</v>
      </c>
      <c r="E554" s="5">
        <v>239156000000000</v>
      </c>
      <c r="F554" s="5">
        <v>252689000000000</v>
      </c>
      <c r="G554" s="5">
        <v>262952000000000</v>
      </c>
      <c r="H554" s="5">
        <v>271326000000000</v>
      </c>
      <c r="I554" s="5">
        <v>278376000000000</v>
      </c>
      <c r="J554" s="5">
        <v>282432000000000</v>
      </c>
      <c r="K554" s="5">
        <v>285784000000000</v>
      </c>
      <c r="L554" s="5">
        <v>288578000000000</v>
      </c>
      <c r="M554" s="5">
        <v>290821000000000</v>
      </c>
      <c r="N554" s="5">
        <v>292503000000000</v>
      </c>
      <c r="O554" s="5">
        <v>291200000000000</v>
      </c>
      <c r="P554" s="5">
        <v>289471000000000</v>
      </c>
      <c r="Q554" s="5">
        <v>287264000000000</v>
      </c>
      <c r="R554" s="5">
        <v>284681000000000</v>
      </c>
      <c r="S554" s="5">
        <v>281736000000000</v>
      </c>
      <c r="T554" s="5">
        <v>277016000000000</v>
      </c>
      <c r="U554" s="5">
        <v>271920000000000</v>
      </c>
      <c r="V554" s="5">
        <v>266600000000000</v>
      </c>
      <c r="W554" s="5">
        <v>260983000000000</v>
      </c>
      <c r="X554" s="5">
        <v>255082000000000</v>
      </c>
      <c r="Y554" s="5">
        <v>248336000000000</v>
      </c>
      <c r="Z554" s="5">
        <v>241341000000000</v>
      </c>
      <c r="AA554" s="5">
        <v>234163000000000</v>
      </c>
      <c r="AB554" s="5">
        <v>226756000000000</v>
      </c>
      <c r="AC554" s="5">
        <v>219129000000000</v>
      </c>
      <c r="AD554" s="5">
        <v>210956000000000</v>
      </c>
      <c r="AE554" s="5">
        <v>202611000000000</v>
      </c>
      <c r="AF554" s="5">
        <v>194178000000000</v>
      </c>
      <c r="AG554" s="5">
        <v>185606000000000</v>
      </c>
    </row>
    <row r="555" spans="1:33" x14ac:dyDescent="0.45">
      <c r="A555" t="s">
        <v>617</v>
      </c>
      <c r="B555">
        <v>0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</row>
    <row r="556" spans="1:33" x14ac:dyDescent="0.45">
      <c r="A556" t="s">
        <v>618</v>
      </c>
      <c r="B556">
        <v>0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</row>
    <row r="557" spans="1:33" x14ac:dyDescent="0.45">
      <c r="A557" t="s">
        <v>619</v>
      </c>
      <c r="B557">
        <v>0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</row>
    <row r="558" spans="1:33" x14ac:dyDescent="0.45">
      <c r="A558" t="s">
        <v>620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</row>
    <row r="559" spans="1:33" x14ac:dyDescent="0.45">
      <c r="A559" t="s">
        <v>621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</row>
    <row r="560" spans="1:33" x14ac:dyDescent="0.45">
      <c r="A560" t="s">
        <v>622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</row>
    <row r="561" spans="1:33" x14ac:dyDescent="0.45">
      <c r="A561" t="s">
        <v>623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</row>
    <row r="562" spans="1:33" x14ac:dyDescent="0.45">
      <c r="A562" t="s">
        <v>624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</row>
    <row r="563" spans="1:33" x14ac:dyDescent="0.45">
      <c r="A563" t="s">
        <v>625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v>0</v>
      </c>
      <c r="AG563">
        <v>0</v>
      </c>
    </row>
    <row r="564" spans="1:33" x14ac:dyDescent="0.45">
      <c r="A564" t="s">
        <v>626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0</v>
      </c>
    </row>
    <row r="565" spans="1:33" x14ac:dyDescent="0.45">
      <c r="A565" t="s">
        <v>627</v>
      </c>
      <c r="B565">
        <v>0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</row>
    <row r="566" spans="1:33" x14ac:dyDescent="0.45">
      <c r="A566" t="s">
        <v>628</v>
      </c>
      <c r="B566">
        <v>0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0</v>
      </c>
    </row>
    <row r="567" spans="1:33" x14ac:dyDescent="0.45">
      <c r="A567" t="s">
        <v>629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</row>
    <row r="568" spans="1:33" x14ac:dyDescent="0.45">
      <c r="A568" t="s">
        <v>630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</row>
    <row r="569" spans="1:33" x14ac:dyDescent="0.45">
      <c r="A569" t="s">
        <v>631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</row>
    <row r="570" spans="1:33" x14ac:dyDescent="0.45">
      <c r="A570" t="s">
        <v>632</v>
      </c>
      <c r="B570">
        <v>0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0</v>
      </c>
    </row>
    <row r="571" spans="1:33" x14ac:dyDescent="0.45">
      <c r="A571" t="s">
        <v>633</v>
      </c>
      <c r="B571">
        <v>0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</row>
    <row r="572" spans="1:33" x14ac:dyDescent="0.45">
      <c r="A572" t="s">
        <v>634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</row>
    <row r="573" spans="1:33" x14ac:dyDescent="0.45">
      <c r="A573" t="s">
        <v>635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</row>
    <row r="574" spans="1:33" x14ac:dyDescent="0.45">
      <c r="A574" t="s">
        <v>636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</row>
    <row r="575" spans="1:33" x14ac:dyDescent="0.45">
      <c r="A575" t="s">
        <v>637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</row>
    <row r="576" spans="1:33" x14ac:dyDescent="0.45">
      <c r="A576" t="s">
        <v>638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</row>
    <row r="577" spans="1:33" x14ac:dyDescent="0.45">
      <c r="A577" t="s">
        <v>639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</row>
    <row r="578" spans="1:33" x14ac:dyDescent="0.45">
      <c r="A578" t="s">
        <v>640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  <c r="AG578">
        <v>0</v>
      </c>
    </row>
    <row r="579" spans="1:33" x14ac:dyDescent="0.45">
      <c r="A579" t="s">
        <v>641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0</v>
      </c>
      <c r="AB579">
        <v>0</v>
      </c>
      <c r="AC579">
        <v>0</v>
      </c>
      <c r="AD579">
        <v>0</v>
      </c>
      <c r="AE579">
        <v>0</v>
      </c>
      <c r="AF579">
        <v>0</v>
      </c>
      <c r="AG579">
        <v>0</v>
      </c>
    </row>
    <row r="580" spans="1:33" x14ac:dyDescent="0.45">
      <c r="A580" t="s">
        <v>642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</row>
    <row r="581" spans="1:33" x14ac:dyDescent="0.45">
      <c r="A581" t="s">
        <v>643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</row>
    <row r="582" spans="1:33" x14ac:dyDescent="0.45">
      <c r="A582" t="s">
        <v>644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</row>
    <row r="583" spans="1:33" x14ac:dyDescent="0.45">
      <c r="A583" t="s">
        <v>645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</row>
    <row r="584" spans="1:33" x14ac:dyDescent="0.45">
      <c r="A584" t="s">
        <v>646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</row>
    <row r="585" spans="1:33" x14ac:dyDescent="0.45">
      <c r="A585" t="s">
        <v>647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0</v>
      </c>
    </row>
    <row r="586" spans="1:33" x14ac:dyDescent="0.45">
      <c r="A586" t="s">
        <v>648</v>
      </c>
      <c r="B586">
        <v>0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0</v>
      </c>
    </row>
    <row r="587" spans="1:33" x14ac:dyDescent="0.45">
      <c r="A587" t="s">
        <v>649</v>
      </c>
      <c r="B587" s="5">
        <v>42032400000000</v>
      </c>
      <c r="C587" s="5">
        <v>35626600000000</v>
      </c>
      <c r="D587" s="5">
        <v>41737800000000</v>
      </c>
      <c r="E587" s="5">
        <v>45854100000000</v>
      </c>
      <c r="F587" s="5">
        <v>49031000000000</v>
      </c>
      <c r="G587" s="5">
        <v>51769600000000</v>
      </c>
      <c r="H587" s="5">
        <v>54317300000000</v>
      </c>
      <c r="I587" s="5">
        <v>56832800000000</v>
      </c>
      <c r="J587" s="5">
        <v>58931500000000</v>
      </c>
      <c r="K587" s="5">
        <v>61088400000000</v>
      </c>
      <c r="L587" s="5">
        <v>63313600000000</v>
      </c>
      <c r="M587" s="5">
        <v>65625600000000</v>
      </c>
      <c r="N587" s="5">
        <v>68036700000000</v>
      </c>
      <c r="O587" s="5">
        <v>69929600000000</v>
      </c>
      <c r="P587" s="5">
        <v>71894300000000</v>
      </c>
      <c r="Q587" s="5">
        <v>73952200000000</v>
      </c>
      <c r="R587" s="5">
        <v>76083500000000</v>
      </c>
      <c r="S587" s="5">
        <v>78285700000000</v>
      </c>
      <c r="T587" s="5">
        <v>80152700000000</v>
      </c>
      <c r="U587" s="5">
        <v>82093000000000</v>
      </c>
      <c r="V587" s="5">
        <v>84077200000000</v>
      </c>
      <c r="W587" s="5">
        <v>86119400000000</v>
      </c>
      <c r="X587" s="5">
        <v>88217100000000</v>
      </c>
      <c r="Y587" s="5">
        <v>90125900000000</v>
      </c>
      <c r="Z587" s="5">
        <v>92083200000000</v>
      </c>
      <c r="AA587" s="5">
        <v>94076300000000</v>
      </c>
      <c r="AB587" s="5">
        <v>96114100000000</v>
      </c>
      <c r="AC587" s="5">
        <v>98195100000000</v>
      </c>
      <c r="AD587" s="5">
        <v>100107000000000</v>
      </c>
      <c r="AE587" s="5">
        <v>102053000000000</v>
      </c>
      <c r="AF587" s="5">
        <v>104016000000000</v>
      </c>
      <c r="AG587" s="5">
        <v>106006000000000</v>
      </c>
    </row>
    <row r="588" spans="1:33" x14ac:dyDescent="0.45">
      <c r="A588" t="s">
        <v>650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v>0</v>
      </c>
      <c r="AB588">
        <v>0</v>
      </c>
      <c r="AC588">
        <v>0</v>
      </c>
      <c r="AD588">
        <v>0</v>
      </c>
      <c r="AE588">
        <v>0</v>
      </c>
      <c r="AF588">
        <v>0</v>
      </c>
      <c r="AG588">
        <v>0</v>
      </c>
    </row>
    <row r="589" spans="1:33" x14ac:dyDescent="0.45">
      <c r="A589" t="s">
        <v>651</v>
      </c>
      <c r="B589" s="5">
        <v>2212230000000</v>
      </c>
      <c r="C589" s="5">
        <v>1875080000000</v>
      </c>
      <c r="D589" s="5">
        <v>2196720000000</v>
      </c>
      <c r="E589" s="5">
        <v>2413370000000</v>
      </c>
      <c r="F589" s="5">
        <v>2580580000000</v>
      </c>
      <c r="G589" s="5">
        <v>2724710000000</v>
      </c>
      <c r="H589" s="5">
        <v>2858800000000</v>
      </c>
      <c r="I589" s="5">
        <v>2991200000000</v>
      </c>
      <c r="J589" s="5">
        <v>3101660000000</v>
      </c>
      <c r="K589" s="5">
        <v>3215180000000</v>
      </c>
      <c r="L589" s="5">
        <v>3332300000000</v>
      </c>
      <c r="M589" s="5">
        <v>3453980000000</v>
      </c>
      <c r="N589" s="5">
        <v>3580880000000</v>
      </c>
      <c r="O589" s="5">
        <v>3680510000000</v>
      </c>
      <c r="P589" s="5">
        <v>3783910000000</v>
      </c>
      <c r="Q589" s="5">
        <v>3892220000000</v>
      </c>
      <c r="R589" s="5">
        <v>4004390000000</v>
      </c>
      <c r="S589" s="5">
        <v>4120300000000</v>
      </c>
      <c r="T589" s="5">
        <v>4218560000000</v>
      </c>
      <c r="U589" s="5">
        <v>4320690000000</v>
      </c>
      <c r="V589" s="5">
        <v>4425110000000</v>
      </c>
      <c r="W589" s="5">
        <v>4532600000000</v>
      </c>
      <c r="X589" s="5">
        <v>4643010000000</v>
      </c>
      <c r="Y589" s="5">
        <v>4743470000000</v>
      </c>
      <c r="Z589" s="5">
        <v>4846480000000</v>
      </c>
      <c r="AA589" s="5">
        <v>4951380000000</v>
      </c>
      <c r="AB589" s="5">
        <v>5058640000000</v>
      </c>
      <c r="AC589" s="5">
        <v>5168160000000</v>
      </c>
      <c r="AD589" s="5">
        <v>5268790000000</v>
      </c>
      <c r="AE589" s="5">
        <v>5371190000000</v>
      </c>
      <c r="AF589" s="5">
        <v>5474500000000</v>
      </c>
      <c r="AG589" s="5">
        <v>5579240000000</v>
      </c>
    </row>
    <row r="590" spans="1:33" x14ac:dyDescent="0.45">
      <c r="A590" t="s">
        <v>652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</row>
    <row r="591" spans="1:33" x14ac:dyDescent="0.45">
      <c r="A591" t="s">
        <v>653</v>
      </c>
      <c r="B591">
        <v>0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0</v>
      </c>
      <c r="AG591">
        <v>0</v>
      </c>
    </row>
    <row r="592" spans="1:33" x14ac:dyDescent="0.45">
      <c r="A592" t="s">
        <v>654</v>
      </c>
      <c r="B592">
        <v>0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</v>
      </c>
    </row>
    <row r="593" spans="1:33" x14ac:dyDescent="0.45">
      <c r="A593" t="s">
        <v>655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0</v>
      </c>
    </row>
    <row r="594" spans="1:33" x14ac:dyDescent="0.45">
      <c r="A594" t="s">
        <v>656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0</v>
      </c>
    </row>
    <row r="595" spans="1:33" x14ac:dyDescent="0.45">
      <c r="A595" t="s">
        <v>657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0</v>
      </c>
      <c r="AA595">
        <v>0</v>
      </c>
      <c r="AB595">
        <v>0</v>
      </c>
      <c r="AC595">
        <v>0</v>
      </c>
      <c r="AD595">
        <v>0</v>
      </c>
      <c r="AE595">
        <v>0</v>
      </c>
      <c r="AF595">
        <v>0</v>
      </c>
      <c r="AG595">
        <v>0</v>
      </c>
    </row>
    <row r="596" spans="1:33" x14ac:dyDescent="0.45">
      <c r="A596" t="s">
        <v>658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0</v>
      </c>
      <c r="AB596">
        <v>0</v>
      </c>
      <c r="AC596">
        <v>0</v>
      </c>
      <c r="AD596">
        <v>0</v>
      </c>
      <c r="AE596">
        <v>0</v>
      </c>
      <c r="AF596">
        <v>0</v>
      </c>
      <c r="AG596">
        <v>0</v>
      </c>
    </row>
    <row r="597" spans="1:33" x14ac:dyDescent="0.45">
      <c r="A597" t="s">
        <v>659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0</v>
      </c>
      <c r="AB597">
        <v>0</v>
      </c>
      <c r="AC597">
        <v>0</v>
      </c>
      <c r="AD597">
        <v>0</v>
      </c>
      <c r="AE597">
        <v>0</v>
      </c>
      <c r="AF597">
        <v>0</v>
      </c>
      <c r="AG597">
        <v>0</v>
      </c>
    </row>
    <row r="598" spans="1:33" x14ac:dyDescent="0.45">
      <c r="A598" t="s">
        <v>660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0</v>
      </c>
    </row>
    <row r="599" spans="1:33" x14ac:dyDescent="0.45">
      <c r="A599" t="s">
        <v>661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0</v>
      </c>
    </row>
    <row r="600" spans="1:33" x14ac:dyDescent="0.45">
      <c r="A600" t="s">
        <v>662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0</v>
      </c>
    </row>
    <row r="601" spans="1:33" x14ac:dyDescent="0.45">
      <c r="A601" t="s">
        <v>663</v>
      </c>
      <c r="B601">
        <v>0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  <c r="AG601">
        <v>0</v>
      </c>
    </row>
    <row r="602" spans="1:33" x14ac:dyDescent="0.45">
      <c r="A602" t="s">
        <v>664</v>
      </c>
      <c r="B602">
        <v>0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0</v>
      </c>
      <c r="AG602">
        <v>0</v>
      </c>
    </row>
    <row r="603" spans="1:33" x14ac:dyDescent="0.45">
      <c r="A603" t="s">
        <v>665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0</v>
      </c>
      <c r="AG603">
        <v>0</v>
      </c>
    </row>
    <row r="604" spans="1:33" x14ac:dyDescent="0.45">
      <c r="A604" t="s">
        <v>666</v>
      </c>
      <c r="B604">
        <v>0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0</v>
      </c>
      <c r="AG604">
        <v>0</v>
      </c>
    </row>
    <row r="605" spans="1:33" x14ac:dyDescent="0.45">
      <c r="A605" t="s">
        <v>667</v>
      </c>
      <c r="B605">
        <v>0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0</v>
      </c>
      <c r="AG605">
        <v>0</v>
      </c>
    </row>
    <row r="606" spans="1:33" x14ac:dyDescent="0.45">
      <c r="A606" t="s">
        <v>668</v>
      </c>
      <c r="B606">
        <v>0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0</v>
      </c>
      <c r="AG606">
        <v>0</v>
      </c>
    </row>
    <row r="607" spans="1:33" x14ac:dyDescent="0.45">
      <c r="A607" t="s">
        <v>669</v>
      </c>
      <c r="B607">
        <v>0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0</v>
      </c>
    </row>
    <row r="608" spans="1:33" x14ac:dyDescent="0.45">
      <c r="A608" t="s">
        <v>670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0</v>
      </c>
      <c r="AB608">
        <v>0</v>
      </c>
      <c r="AC608">
        <v>0</v>
      </c>
      <c r="AD608">
        <v>0</v>
      </c>
      <c r="AE608">
        <v>0</v>
      </c>
      <c r="AF608">
        <v>0</v>
      </c>
      <c r="AG608">
        <v>0</v>
      </c>
    </row>
    <row r="609" spans="1:33" x14ac:dyDescent="0.45">
      <c r="A609" t="s">
        <v>671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0</v>
      </c>
      <c r="AG609">
        <v>0</v>
      </c>
    </row>
    <row r="610" spans="1:33" x14ac:dyDescent="0.45">
      <c r="A610" t="s">
        <v>672</v>
      </c>
      <c r="B610">
        <v>0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  <c r="AG610">
        <v>0</v>
      </c>
    </row>
    <row r="611" spans="1:33" x14ac:dyDescent="0.45">
      <c r="A611" t="s">
        <v>673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0</v>
      </c>
      <c r="V611">
        <v>0</v>
      </c>
      <c r="W611">
        <v>0</v>
      </c>
      <c r="X611">
        <v>0</v>
      </c>
      <c r="Y611">
        <v>0</v>
      </c>
      <c r="Z611">
        <v>0</v>
      </c>
      <c r="AA611">
        <v>0</v>
      </c>
      <c r="AB611">
        <v>0</v>
      </c>
      <c r="AC611">
        <v>0</v>
      </c>
      <c r="AD611">
        <v>0</v>
      </c>
      <c r="AE611">
        <v>0</v>
      </c>
      <c r="AF611">
        <v>0</v>
      </c>
      <c r="AG611">
        <v>0</v>
      </c>
    </row>
    <row r="612" spans="1:33" x14ac:dyDescent="0.45">
      <c r="A612" t="s">
        <v>674</v>
      </c>
      <c r="B612">
        <v>0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  <c r="AG612">
        <v>0</v>
      </c>
    </row>
    <row r="613" spans="1:33" x14ac:dyDescent="0.45">
      <c r="A613" t="s">
        <v>675</v>
      </c>
      <c r="B613">
        <v>0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  <c r="AG613">
        <v>0</v>
      </c>
    </row>
    <row r="614" spans="1:33" x14ac:dyDescent="0.45">
      <c r="A614" t="s">
        <v>676</v>
      </c>
      <c r="B614">
        <v>0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0</v>
      </c>
      <c r="AG614">
        <v>0</v>
      </c>
    </row>
    <row r="615" spans="1:33" x14ac:dyDescent="0.45">
      <c r="A615" t="s">
        <v>677</v>
      </c>
      <c r="B615">
        <v>0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0</v>
      </c>
      <c r="AG615">
        <v>0</v>
      </c>
    </row>
    <row r="616" spans="1:33" x14ac:dyDescent="0.45">
      <c r="A616" t="s">
        <v>678</v>
      </c>
      <c r="B616">
        <v>0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0</v>
      </c>
      <c r="AE616">
        <v>0</v>
      </c>
      <c r="AF616">
        <v>0</v>
      </c>
      <c r="AG616">
        <v>0</v>
      </c>
    </row>
    <row r="617" spans="1:33" x14ac:dyDescent="0.45">
      <c r="A617" t="s">
        <v>679</v>
      </c>
      <c r="B617">
        <v>0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0</v>
      </c>
      <c r="AD617">
        <v>0</v>
      </c>
      <c r="AE617">
        <v>0</v>
      </c>
      <c r="AF617">
        <v>0</v>
      </c>
      <c r="AG617">
        <v>0</v>
      </c>
    </row>
    <row r="618" spans="1:33" x14ac:dyDescent="0.45">
      <c r="A618" t="s">
        <v>680</v>
      </c>
      <c r="B618">
        <v>0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0</v>
      </c>
      <c r="AB618">
        <v>0</v>
      </c>
      <c r="AC618">
        <v>0</v>
      </c>
      <c r="AD618">
        <v>0</v>
      </c>
      <c r="AE618">
        <v>0</v>
      </c>
      <c r="AF618">
        <v>0</v>
      </c>
      <c r="AG618">
        <v>0</v>
      </c>
    </row>
    <row r="619" spans="1:33" x14ac:dyDescent="0.45">
      <c r="A619" t="s">
        <v>681</v>
      </c>
      <c r="B619">
        <v>0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  <c r="AG619">
        <v>0</v>
      </c>
    </row>
    <row r="620" spans="1:33" x14ac:dyDescent="0.45">
      <c r="A620" t="s">
        <v>682</v>
      </c>
      <c r="B620">
        <v>0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0</v>
      </c>
    </row>
    <row r="621" spans="1:33" x14ac:dyDescent="0.45">
      <c r="A621" t="s">
        <v>683</v>
      </c>
      <c r="B621">
        <v>0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0</v>
      </c>
      <c r="AB621">
        <v>0</v>
      </c>
      <c r="AC621">
        <v>0</v>
      </c>
      <c r="AD621">
        <v>0</v>
      </c>
      <c r="AE621">
        <v>0</v>
      </c>
      <c r="AF621">
        <v>0</v>
      </c>
      <c r="AG621">
        <v>0</v>
      </c>
    </row>
    <row r="622" spans="1:33" x14ac:dyDescent="0.45">
      <c r="A622" t="s">
        <v>684</v>
      </c>
      <c r="B622">
        <v>0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0</v>
      </c>
      <c r="AG622">
        <v>0</v>
      </c>
    </row>
    <row r="623" spans="1:33" x14ac:dyDescent="0.45">
      <c r="A623" t="s">
        <v>685</v>
      </c>
      <c r="B623">
        <v>0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v>0</v>
      </c>
      <c r="AE623">
        <v>0</v>
      </c>
      <c r="AF623">
        <v>0</v>
      </c>
      <c r="AG623">
        <v>0</v>
      </c>
    </row>
    <row r="624" spans="1:33" x14ac:dyDescent="0.45">
      <c r="A624" t="s">
        <v>686</v>
      </c>
      <c r="B624" s="5">
        <v>86422600000000</v>
      </c>
      <c r="C624" s="5">
        <v>69533900000000</v>
      </c>
      <c r="D624" s="5">
        <v>77077800000000</v>
      </c>
      <c r="E624" s="5">
        <v>81238200000000</v>
      </c>
      <c r="F624" s="5">
        <v>83203700000000</v>
      </c>
      <c r="G624" s="5">
        <v>84042900000000</v>
      </c>
      <c r="H624" s="5">
        <v>84286900000000</v>
      </c>
      <c r="I624" s="5">
        <v>84225900000000</v>
      </c>
      <c r="J624" s="5">
        <v>84559100000000</v>
      </c>
      <c r="K624" s="5">
        <v>84729900000000</v>
      </c>
      <c r="L624" s="5">
        <v>84752600000000</v>
      </c>
      <c r="M624" s="5">
        <v>84649700000000</v>
      </c>
      <c r="N624" s="5">
        <v>84402500000000</v>
      </c>
      <c r="O624" s="5">
        <v>84277500000000</v>
      </c>
      <c r="P624" s="5">
        <v>83930300000000</v>
      </c>
      <c r="Q624" s="5">
        <v>83382500000000</v>
      </c>
      <c r="R624" s="5">
        <v>82620500000000</v>
      </c>
      <c r="S624" s="5">
        <v>81653600000000</v>
      </c>
      <c r="T624" s="5">
        <v>80542900000000</v>
      </c>
      <c r="U624" s="5">
        <v>79245000000000</v>
      </c>
      <c r="V624" s="5">
        <v>77782200000000</v>
      </c>
      <c r="W624" s="5">
        <v>76179500000000</v>
      </c>
      <c r="X624" s="5">
        <v>74454500000000</v>
      </c>
      <c r="Y624" s="5">
        <v>72534800000000</v>
      </c>
      <c r="Z624" s="5">
        <v>70540500000000</v>
      </c>
      <c r="AA624" s="5">
        <v>68540500000000</v>
      </c>
      <c r="AB624" s="5">
        <v>66522000000000</v>
      </c>
      <c r="AC624" s="5">
        <v>64492200000000</v>
      </c>
      <c r="AD624" s="5">
        <v>62303800000000</v>
      </c>
      <c r="AE624" s="5">
        <v>60154300000000</v>
      </c>
      <c r="AF624" s="5">
        <v>58065100000000</v>
      </c>
      <c r="AG624" s="5">
        <v>56042400000000</v>
      </c>
    </row>
    <row r="625" spans="1:33" x14ac:dyDescent="0.45">
      <c r="A625" t="s">
        <v>687</v>
      </c>
      <c r="B625">
        <v>0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0</v>
      </c>
      <c r="AB625">
        <v>0</v>
      </c>
      <c r="AC625">
        <v>0</v>
      </c>
      <c r="AD625">
        <v>0</v>
      </c>
      <c r="AE625">
        <v>0</v>
      </c>
      <c r="AF625">
        <v>0</v>
      </c>
      <c r="AG625">
        <v>0</v>
      </c>
    </row>
    <row r="626" spans="1:33" x14ac:dyDescent="0.45">
      <c r="A626" t="s">
        <v>688</v>
      </c>
      <c r="B626">
        <v>0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0</v>
      </c>
      <c r="AG626">
        <v>0</v>
      </c>
    </row>
    <row r="627" spans="1:33" x14ac:dyDescent="0.45">
      <c r="A627" t="s">
        <v>689</v>
      </c>
      <c r="B627">
        <v>0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  <c r="U627">
        <v>0</v>
      </c>
      <c r="V627">
        <v>0</v>
      </c>
      <c r="W627">
        <v>0</v>
      </c>
      <c r="X627">
        <v>0</v>
      </c>
      <c r="Y627">
        <v>0</v>
      </c>
      <c r="Z627">
        <v>0</v>
      </c>
      <c r="AA627">
        <v>0</v>
      </c>
      <c r="AB627">
        <v>0</v>
      </c>
      <c r="AC627">
        <v>0</v>
      </c>
      <c r="AD627">
        <v>0</v>
      </c>
      <c r="AE627">
        <v>0</v>
      </c>
      <c r="AF627">
        <v>0</v>
      </c>
      <c r="AG627">
        <v>0</v>
      </c>
    </row>
    <row r="628" spans="1:33" x14ac:dyDescent="0.45">
      <c r="A628" t="s">
        <v>690</v>
      </c>
      <c r="B628">
        <v>0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0</v>
      </c>
      <c r="AG628">
        <v>0</v>
      </c>
    </row>
    <row r="629" spans="1:33" x14ac:dyDescent="0.45">
      <c r="A629" t="s">
        <v>691</v>
      </c>
      <c r="B629">
        <v>0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0</v>
      </c>
      <c r="AG629">
        <v>0</v>
      </c>
    </row>
    <row r="630" spans="1:33" x14ac:dyDescent="0.45">
      <c r="A630" t="s">
        <v>692</v>
      </c>
      <c r="B630">
        <v>0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0</v>
      </c>
      <c r="AG630">
        <v>0</v>
      </c>
    </row>
    <row r="631" spans="1:33" x14ac:dyDescent="0.45">
      <c r="A631" t="s">
        <v>693</v>
      </c>
      <c r="B631">
        <v>0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0</v>
      </c>
      <c r="AF631">
        <v>0</v>
      </c>
      <c r="AG631">
        <v>0</v>
      </c>
    </row>
    <row r="632" spans="1:33" x14ac:dyDescent="0.45">
      <c r="A632" t="s">
        <v>694</v>
      </c>
      <c r="B632">
        <v>0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0</v>
      </c>
      <c r="AG632">
        <v>0</v>
      </c>
    </row>
    <row r="633" spans="1:33" x14ac:dyDescent="0.45">
      <c r="A633" t="s">
        <v>695</v>
      </c>
      <c r="B633">
        <v>0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0</v>
      </c>
    </row>
    <row r="634" spans="1:33" x14ac:dyDescent="0.45">
      <c r="A634" t="s">
        <v>696</v>
      </c>
      <c r="B634">
        <v>0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0</v>
      </c>
      <c r="AG634">
        <v>0</v>
      </c>
    </row>
    <row r="635" spans="1:33" x14ac:dyDescent="0.45">
      <c r="A635" t="s">
        <v>697</v>
      </c>
      <c r="B635">
        <v>0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0</v>
      </c>
      <c r="AB635">
        <v>0</v>
      </c>
      <c r="AC635">
        <v>0</v>
      </c>
      <c r="AD635">
        <v>0</v>
      </c>
      <c r="AE635">
        <v>0</v>
      </c>
      <c r="AF635">
        <v>0</v>
      </c>
      <c r="AG635">
        <v>0</v>
      </c>
    </row>
    <row r="636" spans="1:33" x14ac:dyDescent="0.45">
      <c r="A636" t="s">
        <v>698</v>
      </c>
      <c r="B636">
        <v>0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  <c r="AG636">
        <v>0</v>
      </c>
    </row>
    <row r="637" spans="1:33" x14ac:dyDescent="0.45">
      <c r="A637" t="s">
        <v>699</v>
      </c>
      <c r="B637">
        <v>0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  <c r="AG637">
        <v>0</v>
      </c>
    </row>
    <row r="638" spans="1:33" x14ac:dyDescent="0.45">
      <c r="A638" t="s">
        <v>700</v>
      </c>
      <c r="B638">
        <v>0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0</v>
      </c>
      <c r="AE638">
        <v>0</v>
      </c>
      <c r="AF638">
        <v>0</v>
      </c>
      <c r="AG638">
        <v>0</v>
      </c>
    </row>
    <row r="639" spans="1:33" x14ac:dyDescent="0.45">
      <c r="A639" t="s">
        <v>701</v>
      </c>
      <c r="B639">
        <v>0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0</v>
      </c>
      <c r="AE639">
        <v>0</v>
      </c>
      <c r="AF639">
        <v>0</v>
      </c>
      <c r="AG639">
        <v>0</v>
      </c>
    </row>
    <row r="640" spans="1:33" x14ac:dyDescent="0.45">
      <c r="A640" t="s">
        <v>702</v>
      </c>
      <c r="B640">
        <v>0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0</v>
      </c>
      <c r="AG640">
        <v>0</v>
      </c>
    </row>
    <row r="641" spans="1:33" x14ac:dyDescent="0.45">
      <c r="A641" t="s">
        <v>703</v>
      </c>
      <c r="B641">
        <v>0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0</v>
      </c>
      <c r="AG641">
        <v>0</v>
      </c>
    </row>
    <row r="642" spans="1:33" x14ac:dyDescent="0.45">
      <c r="A642" t="s">
        <v>704</v>
      </c>
      <c r="B642">
        <v>0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0</v>
      </c>
      <c r="AG642">
        <v>0</v>
      </c>
    </row>
    <row r="643" spans="1:33" x14ac:dyDescent="0.45">
      <c r="A643" t="s">
        <v>705</v>
      </c>
      <c r="B643">
        <v>0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0</v>
      </c>
      <c r="Y643">
        <v>0</v>
      </c>
      <c r="Z643">
        <v>0</v>
      </c>
      <c r="AA643">
        <v>0</v>
      </c>
      <c r="AB643">
        <v>0</v>
      </c>
      <c r="AC643">
        <v>0</v>
      </c>
      <c r="AD643">
        <v>0</v>
      </c>
      <c r="AE643">
        <v>0</v>
      </c>
      <c r="AF643">
        <v>0</v>
      </c>
      <c r="AG643">
        <v>0</v>
      </c>
    </row>
    <row r="644" spans="1:33" x14ac:dyDescent="0.45">
      <c r="A644" t="s">
        <v>706</v>
      </c>
      <c r="B644">
        <v>0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0</v>
      </c>
    </row>
    <row r="645" spans="1:33" x14ac:dyDescent="0.45">
      <c r="A645" t="s">
        <v>707</v>
      </c>
      <c r="B645">
        <v>0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0</v>
      </c>
      <c r="AB645">
        <v>0</v>
      </c>
      <c r="AC645">
        <v>0</v>
      </c>
      <c r="AD645">
        <v>0</v>
      </c>
      <c r="AE645">
        <v>0</v>
      </c>
      <c r="AF645">
        <v>0</v>
      </c>
      <c r="AG645">
        <v>0</v>
      </c>
    </row>
    <row r="646" spans="1:33" x14ac:dyDescent="0.45">
      <c r="A646" t="s">
        <v>708</v>
      </c>
      <c r="B646">
        <v>0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0</v>
      </c>
      <c r="AE646">
        <v>0</v>
      </c>
      <c r="AF646">
        <v>0</v>
      </c>
      <c r="AG646">
        <v>0</v>
      </c>
    </row>
    <row r="647" spans="1:33" x14ac:dyDescent="0.45">
      <c r="A647" t="s">
        <v>709</v>
      </c>
      <c r="B647">
        <v>0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0</v>
      </c>
      <c r="AE647">
        <v>0</v>
      </c>
      <c r="AF647">
        <v>0</v>
      </c>
      <c r="AG647">
        <v>0</v>
      </c>
    </row>
    <row r="648" spans="1:33" x14ac:dyDescent="0.45">
      <c r="A648" t="s">
        <v>710</v>
      </c>
      <c r="B648">
        <v>0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0</v>
      </c>
      <c r="AG648">
        <v>0</v>
      </c>
    </row>
    <row r="649" spans="1:33" x14ac:dyDescent="0.45">
      <c r="A649" t="s">
        <v>711</v>
      </c>
      <c r="B649">
        <v>0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0</v>
      </c>
      <c r="AF649">
        <v>0</v>
      </c>
      <c r="AG649">
        <v>0</v>
      </c>
    </row>
    <row r="650" spans="1:33" x14ac:dyDescent="0.45">
      <c r="A650" t="s">
        <v>712</v>
      </c>
      <c r="B650">
        <v>0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0</v>
      </c>
      <c r="AG650">
        <v>0</v>
      </c>
    </row>
    <row r="651" spans="1:33" x14ac:dyDescent="0.45">
      <c r="A651" t="s">
        <v>713</v>
      </c>
      <c r="B651">
        <v>0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0</v>
      </c>
    </row>
    <row r="652" spans="1:33" x14ac:dyDescent="0.45">
      <c r="A652" t="s">
        <v>714</v>
      </c>
      <c r="B652">
        <v>0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0</v>
      </c>
      <c r="AG652">
        <v>0</v>
      </c>
    </row>
    <row r="653" spans="1:33" x14ac:dyDescent="0.45">
      <c r="A653" t="s">
        <v>715</v>
      </c>
      <c r="B653">
        <v>0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0</v>
      </c>
      <c r="AG653">
        <v>0</v>
      </c>
    </row>
    <row r="654" spans="1:33" x14ac:dyDescent="0.45">
      <c r="A654" t="s">
        <v>716</v>
      </c>
      <c r="B654">
        <v>0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0</v>
      </c>
      <c r="AE654">
        <v>0</v>
      </c>
      <c r="AF654">
        <v>0</v>
      </c>
      <c r="AG654">
        <v>0</v>
      </c>
    </row>
    <row r="655" spans="1:33" x14ac:dyDescent="0.45">
      <c r="A655" t="s">
        <v>717</v>
      </c>
      <c r="B655">
        <v>0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0</v>
      </c>
      <c r="AG655">
        <v>0</v>
      </c>
    </row>
    <row r="656" spans="1:33" x14ac:dyDescent="0.45">
      <c r="A656" t="s">
        <v>718</v>
      </c>
      <c r="B656">
        <v>0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  <c r="AG656">
        <v>0</v>
      </c>
    </row>
    <row r="657" spans="1:33" x14ac:dyDescent="0.45">
      <c r="A657" t="s">
        <v>719</v>
      </c>
      <c r="B657" s="5">
        <v>30025700000000</v>
      </c>
      <c r="C657" s="5">
        <v>25688600000000</v>
      </c>
      <c r="D657" s="5">
        <v>30369700000000</v>
      </c>
      <c r="E657" s="5">
        <v>34189300000000</v>
      </c>
      <c r="F657" s="5">
        <v>37419100000000</v>
      </c>
      <c r="G657" s="5">
        <v>40401100000000</v>
      </c>
      <c r="H657" s="5">
        <v>43347000000000</v>
      </c>
      <c r="I657" s="5">
        <v>46355400000000</v>
      </c>
      <c r="J657" s="5">
        <v>49875100000000</v>
      </c>
      <c r="K657" s="5">
        <v>53587300000000</v>
      </c>
      <c r="L657" s="5">
        <v>57551400000000</v>
      </c>
      <c r="M657" s="5">
        <v>61773900000000</v>
      </c>
      <c r="N657" s="5">
        <v>66307800000000</v>
      </c>
      <c r="O657" s="5">
        <v>71441000000000</v>
      </c>
      <c r="P657" s="5">
        <v>76982900000000</v>
      </c>
      <c r="Q657" s="5">
        <v>82919500000000</v>
      </c>
      <c r="R657" s="5">
        <v>89279800000000</v>
      </c>
      <c r="S657" s="5">
        <v>96056400000000</v>
      </c>
      <c r="T657" s="5">
        <v>103272000000000</v>
      </c>
      <c r="U657" s="5">
        <v>110898000000000</v>
      </c>
      <c r="V657" s="5">
        <v>118911000000000</v>
      </c>
      <c r="W657" s="5">
        <v>127283000000000</v>
      </c>
      <c r="X657" s="5">
        <v>136002000000000</v>
      </c>
      <c r="Y657" s="5">
        <v>144788000000000</v>
      </c>
      <c r="Z657" s="5">
        <v>153866000000000</v>
      </c>
      <c r="AA657" s="5">
        <v>163158000000000</v>
      </c>
      <c r="AB657" s="5">
        <v>172656000000000</v>
      </c>
      <c r="AC657" s="5">
        <v>182352000000000</v>
      </c>
      <c r="AD657" s="5">
        <v>191691000000000</v>
      </c>
      <c r="AE657" s="5">
        <v>201140000000000</v>
      </c>
      <c r="AF657" s="5">
        <v>210658000000000</v>
      </c>
      <c r="AG657" s="5">
        <v>220226000000000</v>
      </c>
    </row>
    <row r="658" spans="1:33" x14ac:dyDescent="0.45">
      <c r="A658" t="s">
        <v>720</v>
      </c>
      <c r="B658">
        <v>0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0</v>
      </c>
      <c r="AG658">
        <v>0</v>
      </c>
    </row>
    <row r="659" spans="1:33" x14ac:dyDescent="0.45">
      <c r="A659" t="s">
        <v>721</v>
      </c>
      <c r="B659" s="5">
        <v>1580300000000</v>
      </c>
      <c r="C659" s="5">
        <v>1352030000000</v>
      </c>
      <c r="D659" s="5">
        <v>1598400000000</v>
      </c>
      <c r="E659" s="5">
        <v>1799440000000</v>
      </c>
      <c r="F659" s="5">
        <v>1969430000000</v>
      </c>
      <c r="G659" s="5">
        <v>2126370000000</v>
      </c>
      <c r="H659" s="5">
        <v>2281420000000</v>
      </c>
      <c r="I659" s="5">
        <v>2439760000000</v>
      </c>
      <c r="J659" s="5">
        <v>2625010000000</v>
      </c>
      <c r="K659" s="5">
        <v>2820390000000</v>
      </c>
      <c r="L659" s="5">
        <v>3029020000000</v>
      </c>
      <c r="M659" s="5">
        <v>3251260000000</v>
      </c>
      <c r="N659" s="5">
        <v>3489880000000</v>
      </c>
      <c r="O659" s="5">
        <v>3760050000000</v>
      </c>
      <c r="P659" s="5">
        <v>4051730000000</v>
      </c>
      <c r="Q659" s="5">
        <v>4364190000000</v>
      </c>
      <c r="R659" s="5">
        <v>4698930000000</v>
      </c>
      <c r="S659" s="5">
        <v>5055600000000</v>
      </c>
      <c r="T659" s="5">
        <v>5435390000000</v>
      </c>
      <c r="U659" s="5">
        <v>5836730000000</v>
      </c>
      <c r="V659" s="5">
        <v>6258450000000</v>
      </c>
      <c r="W659" s="5">
        <v>6699090000000</v>
      </c>
      <c r="X659" s="5">
        <v>7157980000000</v>
      </c>
      <c r="Y659" s="5">
        <v>7620420000000</v>
      </c>
      <c r="Z659" s="5">
        <v>8098230000000</v>
      </c>
      <c r="AA659" s="5">
        <v>8587250000000</v>
      </c>
      <c r="AB659" s="5">
        <v>9087130000000</v>
      </c>
      <c r="AC659" s="5">
        <v>9597490000000</v>
      </c>
      <c r="AD659" s="5">
        <v>10089000000000</v>
      </c>
      <c r="AE659" s="5">
        <v>10586300000000</v>
      </c>
      <c r="AF659" s="5">
        <v>11087300000000</v>
      </c>
      <c r="AG659" s="5">
        <v>11590800000000</v>
      </c>
    </row>
    <row r="660" spans="1:33" x14ac:dyDescent="0.45">
      <c r="A660" t="s">
        <v>722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0</v>
      </c>
      <c r="AG660">
        <v>0</v>
      </c>
    </row>
    <row r="661" spans="1:33" x14ac:dyDescent="0.45">
      <c r="A661" t="s">
        <v>723</v>
      </c>
      <c r="B661">
        <v>0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0</v>
      </c>
      <c r="AG661">
        <v>0</v>
      </c>
    </row>
    <row r="662" spans="1:33" x14ac:dyDescent="0.45">
      <c r="A662" t="s">
        <v>724</v>
      </c>
      <c r="B662">
        <v>0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0</v>
      </c>
      <c r="AG662">
        <v>0</v>
      </c>
    </row>
    <row r="663" spans="1:33" x14ac:dyDescent="0.45">
      <c r="A663" t="s">
        <v>725</v>
      </c>
      <c r="B663">
        <v>0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v>0</v>
      </c>
      <c r="AB663">
        <v>0</v>
      </c>
      <c r="AC663">
        <v>0</v>
      </c>
      <c r="AD663">
        <v>0</v>
      </c>
      <c r="AE663">
        <v>0</v>
      </c>
      <c r="AF663">
        <v>0</v>
      </c>
      <c r="AG663">
        <v>0</v>
      </c>
    </row>
    <row r="664" spans="1:33" x14ac:dyDescent="0.45">
      <c r="A664" t="s">
        <v>726</v>
      </c>
      <c r="B664">
        <v>0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0</v>
      </c>
      <c r="AE664">
        <v>0</v>
      </c>
      <c r="AF664">
        <v>0</v>
      </c>
      <c r="AG664">
        <v>0</v>
      </c>
    </row>
    <row r="665" spans="1:33" x14ac:dyDescent="0.45">
      <c r="A665" t="s">
        <v>727</v>
      </c>
      <c r="B665">
        <v>0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0</v>
      </c>
      <c r="AB665">
        <v>0</v>
      </c>
      <c r="AC665">
        <v>0</v>
      </c>
      <c r="AD665">
        <v>0</v>
      </c>
      <c r="AE665">
        <v>0</v>
      </c>
      <c r="AF665">
        <v>0</v>
      </c>
      <c r="AG665">
        <v>0</v>
      </c>
    </row>
    <row r="666" spans="1:33" x14ac:dyDescent="0.45">
      <c r="A666" t="s">
        <v>728</v>
      </c>
      <c r="B666">
        <v>0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0</v>
      </c>
      <c r="AB666">
        <v>0</v>
      </c>
      <c r="AC666">
        <v>0</v>
      </c>
      <c r="AD666">
        <v>0</v>
      </c>
      <c r="AE666">
        <v>0</v>
      </c>
      <c r="AF666">
        <v>0</v>
      </c>
      <c r="AG666">
        <v>0</v>
      </c>
    </row>
    <row r="667" spans="1:33" x14ac:dyDescent="0.45">
      <c r="A667" t="s">
        <v>729</v>
      </c>
      <c r="B667">
        <v>0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0</v>
      </c>
      <c r="AG667">
        <v>0</v>
      </c>
    </row>
    <row r="668" spans="1:33" x14ac:dyDescent="0.45">
      <c r="A668" t="s">
        <v>730</v>
      </c>
      <c r="B668">
        <v>0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0</v>
      </c>
      <c r="AB668">
        <v>0</v>
      </c>
      <c r="AC668">
        <v>0</v>
      </c>
      <c r="AD668">
        <v>0</v>
      </c>
      <c r="AE668">
        <v>0</v>
      </c>
      <c r="AF668">
        <v>0</v>
      </c>
      <c r="AG668">
        <v>0</v>
      </c>
    </row>
    <row r="669" spans="1:33" x14ac:dyDescent="0.45">
      <c r="A669" t="s">
        <v>731</v>
      </c>
      <c r="B669">
        <v>0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0</v>
      </c>
      <c r="AB669">
        <v>0</v>
      </c>
      <c r="AC669">
        <v>0</v>
      </c>
      <c r="AD669">
        <v>0</v>
      </c>
      <c r="AE669">
        <v>0</v>
      </c>
      <c r="AF669">
        <v>0</v>
      </c>
      <c r="AG669">
        <v>0</v>
      </c>
    </row>
    <row r="670" spans="1:33" x14ac:dyDescent="0.45">
      <c r="A670" t="s">
        <v>732</v>
      </c>
      <c r="B670">
        <v>0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0</v>
      </c>
      <c r="AG670">
        <v>0</v>
      </c>
    </row>
    <row r="671" spans="1:33" x14ac:dyDescent="0.45">
      <c r="A671" t="s">
        <v>733</v>
      </c>
      <c r="B671">
        <v>0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v>0</v>
      </c>
      <c r="AE671">
        <v>0</v>
      </c>
      <c r="AF671">
        <v>0</v>
      </c>
      <c r="AG671">
        <v>0</v>
      </c>
    </row>
    <row r="672" spans="1:33" x14ac:dyDescent="0.45">
      <c r="A672" t="s">
        <v>734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0</v>
      </c>
      <c r="AG672">
        <v>0</v>
      </c>
    </row>
    <row r="673" spans="1:33" x14ac:dyDescent="0.45">
      <c r="A673" t="s">
        <v>735</v>
      </c>
      <c r="B673">
        <v>0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0</v>
      </c>
      <c r="AG673">
        <v>0</v>
      </c>
    </row>
    <row r="674" spans="1:33" x14ac:dyDescent="0.45">
      <c r="A674" t="s">
        <v>736</v>
      </c>
      <c r="B674">
        <v>0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0</v>
      </c>
      <c r="W674">
        <v>0</v>
      </c>
      <c r="X674">
        <v>0</v>
      </c>
      <c r="Y674">
        <v>0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0</v>
      </c>
      <c r="AF674">
        <v>0</v>
      </c>
      <c r="AG674">
        <v>0</v>
      </c>
    </row>
    <row r="675" spans="1:33" x14ac:dyDescent="0.45">
      <c r="A675" t="s">
        <v>737</v>
      </c>
      <c r="B675">
        <v>0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  <c r="U675">
        <v>0</v>
      </c>
      <c r="V675">
        <v>0</v>
      </c>
      <c r="W675">
        <v>0</v>
      </c>
      <c r="X675">
        <v>0</v>
      </c>
      <c r="Y675">
        <v>0</v>
      </c>
      <c r="Z675">
        <v>0</v>
      </c>
      <c r="AA675">
        <v>0</v>
      </c>
      <c r="AB675">
        <v>0</v>
      </c>
      <c r="AC675">
        <v>0</v>
      </c>
      <c r="AD675">
        <v>0</v>
      </c>
      <c r="AE675">
        <v>0</v>
      </c>
      <c r="AF675">
        <v>0</v>
      </c>
      <c r="AG675">
        <v>0</v>
      </c>
    </row>
    <row r="676" spans="1:33" x14ac:dyDescent="0.45">
      <c r="A676" t="s">
        <v>738</v>
      </c>
      <c r="B676">
        <v>0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0</v>
      </c>
      <c r="AG676">
        <v>0</v>
      </c>
    </row>
    <row r="677" spans="1:33" x14ac:dyDescent="0.45">
      <c r="A677" t="s">
        <v>739</v>
      </c>
      <c r="B677">
        <v>0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0</v>
      </c>
      <c r="AE677">
        <v>0</v>
      </c>
      <c r="AF677">
        <v>0</v>
      </c>
      <c r="AG677">
        <v>0</v>
      </c>
    </row>
    <row r="678" spans="1:33" x14ac:dyDescent="0.45">
      <c r="A678" t="s">
        <v>740</v>
      </c>
      <c r="B678">
        <v>0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0</v>
      </c>
      <c r="Y678">
        <v>0</v>
      </c>
      <c r="Z678">
        <v>0</v>
      </c>
      <c r="AA678">
        <v>0</v>
      </c>
      <c r="AB678">
        <v>0</v>
      </c>
      <c r="AC678">
        <v>0</v>
      </c>
      <c r="AD678">
        <v>0</v>
      </c>
      <c r="AE678">
        <v>0</v>
      </c>
      <c r="AF678">
        <v>0</v>
      </c>
      <c r="AG678">
        <v>0</v>
      </c>
    </row>
    <row r="679" spans="1:33" x14ac:dyDescent="0.45">
      <c r="A679" t="s">
        <v>741</v>
      </c>
      <c r="B679">
        <v>0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0</v>
      </c>
      <c r="AB679">
        <v>0</v>
      </c>
      <c r="AC679">
        <v>0</v>
      </c>
      <c r="AD679">
        <v>0</v>
      </c>
      <c r="AE679">
        <v>0</v>
      </c>
      <c r="AF679">
        <v>0</v>
      </c>
      <c r="AG679">
        <v>0</v>
      </c>
    </row>
    <row r="680" spans="1:33" x14ac:dyDescent="0.45">
      <c r="A680" t="s">
        <v>742</v>
      </c>
      <c r="B680">
        <v>0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0</v>
      </c>
      <c r="AG680">
        <v>0</v>
      </c>
    </row>
    <row r="681" spans="1:33" x14ac:dyDescent="0.45">
      <c r="A681" t="s">
        <v>743</v>
      </c>
      <c r="B681">
        <v>0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v>0</v>
      </c>
      <c r="AB681">
        <v>0</v>
      </c>
      <c r="AC681">
        <v>0</v>
      </c>
      <c r="AD681">
        <v>0</v>
      </c>
      <c r="AE681">
        <v>0</v>
      </c>
      <c r="AF681">
        <v>0</v>
      </c>
      <c r="AG681">
        <v>0</v>
      </c>
    </row>
    <row r="682" spans="1:33" x14ac:dyDescent="0.45">
      <c r="A682" t="s">
        <v>744</v>
      </c>
      <c r="B682">
        <v>0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0</v>
      </c>
      <c r="AE682">
        <v>0</v>
      </c>
      <c r="AF682">
        <v>0</v>
      </c>
      <c r="AG682">
        <v>0</v>
      </c>
    </row>
    <row r="683" spans="1:33" x14ac:dyDescent="0.45">
      <c r="A683" t="s">
        <v>745</v>
      </c>
      <c r="B683">
        <v>0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0</v>
      </c>
      <c r="AB683">
        <v>0</v>
      </c>
      <c r="AC683">
        <v>0</v>
      </c>
      <c r="AD683">
        <v>0</v>
      </c>
      <c r="AE683">
        <v>0</v>
      </c>
      <c r="AF683">
        <v>0</v>
      </c>
      <c r="AG683">
        <v>0</v>
      </c>
    </row>
    <row r="684" spans="1:33" x14ac:dyDescent="0.45">
      <c r="A684" t="s">
        <v>746</v>
      </c>
      <c r="B684">
        <v>0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0</v>
      </c>
      <c r="AG684">
        <v>0</v>
      </c>
    </row>
    <row r="685" spans="1:33" x14ac:dyDescent="0.45">
      <c r="A685" t="s">
        <v>747</v>
      </c>
      <c r="B685">
        <v>0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0</v>
      </c>
      <c r="AA685">
        <v>0</v>
      </c>
      <c r="AB685">
        <v>0</v>
      </c>
      <c r="AC685">
        <v>0</v>
      </c>
      <c r="AD685">
        <v>0</v>
      </c>
      <c r="AE685">
        <v>0</v>
      </c>
      <c r="AF685">
        <v>0</v>
      </c>
      <c r="AG685">
        <v>0</v>
      </c>
    </row>
    <row r="686" spans="1:33" x14ac:dyDescent="0.45">
      <c r="A686" t="s">
        <v>748</v>
      </c>
      <c r="B686">
        <v>0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0</v>
      </c>
      <c r="AG686">
        <v>0</v>
      </c>
    </row>
    <row r="687" spans="1:33" x14ac:dyDescent="0.45">
      <c r="A687" t="s">
        <v>749</v>
      </c>
      <c r="B687">
        <v>0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0</v>
      </c>
      <c r="AG687">
        <v>0</v>
      </c>
    </row>
    <row r="688" spans="1:33" x14ac:dyDescent="0.45">
      <c r="A688" t="s">
        <v>750</v>
      </c>
      <c r="B688">
        <v>0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0</v>
      </c>
      <c r="Y688">
        <v>0</v>
      </c>
      <c r="Z688">
        <v>0</v>
      </c>
      <c r="AA688">
        <v>0</v>
      </c>
      <c r="AB688">
        <v>0</v>
      </c>
      <c r="AC688">
        <v>0</v>
      </c>
      <c r="AD688">
        <v>0</v>
      </c>
      <c r="AE688">
        <v>0</v>
      </c>
      <c r="AF688">
        <v>0</v>
      </c>
      <c r="AG688">
        <v>0</v>
      </c>
    </row>
    <row r="689" spans="1:33" x14ac:dyDescent="0.45">
      <c r="A689" t="s">
        <v>751</v>
      </c>
      <c r="B689">
        <v>0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0</v>
      </c>
      <c r="AB689">
        <v>0</v>
      </c>
      <c r="AC689">
        <v>0</v>
      </c>
      <c r="AD689">
        <v>0</v>
      </c>
      <c r="AE689">
        <v>0</v>
      </c>
      <c r="AF689">
        <v>0</v>
      </c>
      <c r="AG689">
        <v>0</v>
      </c>
    </row>
    <row r="690" spans="1:33" x14ac:dyDescent="0.45">
      <c r="A690" t="s">
        <v>752</v>
      </c>
      <c r="B690">
        <v>0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0</v>
      </c>
      <c r="Y690">
        <v>0</v>
      </c>
      <c r="Z690">
        <v>0</v>
      </c>
      <c r="AA690">
        <v>0</v>
      </c>
      <c r="AB690">
        <v>0</v>
      </c>
      <c r="AC690">
        <v>0</v>
      </c>
      <c r="AD690">
        <v>0</v>
      </c>
      <c r="AE690">
        <v>0</v>
      </c>
      <c r="AF690">
        <v>0</v>
      </c>
      <c r="AG690">
        <v>0</v>
      </c>
    </row>
    <row r="691" spans="1:33" x14ac:dyDescent="0.45">
      <c r="A691" t="s">
        <v>753</v>
      </c>
      <c r="B691">
        <v>0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0</v>
      </c>
      <c r="V691">
        <v>0</v>
      </c>
      <c r="W691">
        <v>0</v>
      </c>
      <c r="X691">
        <v>0</v>
      </c>
      <c r="Y691">
        <v>0</v>
      </c>
      <c r="Z691">
        <v>0</v>
      </c>
      <c r="AA691">
        <v>0</v>
      </c>
      <c r="AB691">
        <v>0</v>
      </c>
      <c r="AC691">
        <v>0</v>
      </c>
      <c r="AD691">
        <v>0</v>
      </c>
      <c r="AE691">
        <v>0</v>
      </c>
      <c r="AF691">
        <v>0</v>
      </c>
      <c r="AG691">
        <v>0</v>
      </c>
    </row>
    <row r="692" spans="1:33" x14ac:dyDescent="0.45">
      <c r="A692" t="s">
        <v>754</v>
      </c>
      <c r="B692">
        <v>0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0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  <c r="AG692">
        <v>0</v>
      </c>
    </row>
    <row r="693" spans="1:33" x14ac:dyDescent="0.45">
      <c r="A693" t="s">
        <v>755</v>
      </c>
      <c r="B693">
        <v>0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0</v>
      </c>
      <c r="Y693">
        <v>0</v>
      </c>
      <c r="Z693">
        <v>0</v>
      </c>
      <c r="AA693">
        <v>0</v>
      </c>
      <c r="AB693">
        <v>0</v>
      </c>
      <c r="AC693">
        <v>0</v>
      </c>
      <c r="AD693">
        <v>0</v>
      </c>
      <c r="AE693">
        <v>0</v>
      </c>
      <c r="AF693">
        <v>0</v>
      </c>
      <c r="AG693">
        <v>0</v>
      </c>
    </row>
    <row r="694" spans="1:33" x14ac:dyDescent="0.45">
      <c r="A694" t="s">
        <v>756</v>
      </c>
      <c r="B694">
        <v>0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0</v>
      </c>
      <c r="AD694">
        <v>0</v>
      </c>
      <c r="AE694">
        <v>0</v>
      </c>
      <c r="AF694">
        <v>0</v>
      </c>
      <c r="AG694">
        <v>0</v>
      </c>
    </row>
    <row r="695" spans="1:33" x14ac:dyDescent="0.45">
      <c r="A695" t="s">
        <v>757</v>
      </c>
      <c r="B695">
        <v>0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0</v>
      </c>
      <c r="V695">
        <v>0</v>
      </c>
      <c r="W695">
        <v>0</v>
      </c>
      <c r="X695">
        <v>0</v>
      </c>
      <c r="Y695">
        <v>0</v>
      </c>
      <c r="Z695">
        <v>0</v>
      </c>
      <c r="AA695">
        <v>0</v>
      </c>
      <c r="AB695">
        <v>0</v>
      </c>
      <c r="AC695">
        <v>0</v>
      </c>
      <c r="AD695">
        <v>0</v>
      </c>
      <c r="AE695">
        <v>0</v>
      </c>
      <c r="AF695">
        <v>0</v>
      </c>
      <c r="AG695">
        <v>0</v>
      </c>
    </row>
    <row r="696" spans="1:33" x14ac:dyDescent="0.45">
      <c r="A696" t="s">
        <v>758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  <c r="U696">
        <v>0</v>
      </c>
      <c r="V696">
        <v>0</v>
      </c>
      <c r="W696">
        <v>0</v>
      </c>
      <c r="X696">
        <v>0</v>
      </c>
      <c r="Y696">
        <v>0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0</v>
      </c>
      <c r="AG696">
        <v>0</v>
      </c>
    </row>
    <row r="697" spans="1:33" x14ac:dyDescent="0.45">
      <c r="A697" t="s">
        <v>759</v>
      </c>
      <c r="B697">
        <v>0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0</v>
      </c>
      <c r="AC697">
        <v>0</v>
      </c>
      <c r="AD697">
        <v>0</v>
      </c>
      <c r="AE697">
        <v>0</v>
      </c>
      <c r="AF697">
        <v>0</v>
      </c>
      <c r="AG697">
        <v>0</v>
      </c>
    </row>
    <row r="698" spans="1:33" x14ac:dyDescent="0.45">
      <c r="A698" t="s">
        <v>760</v>
      </c>
      <c r="B698">
        <v>0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0</v>
      </c>
      <c r="AG698">
        <v>0</v>
      </c>
    </row>
    <row r="699" spans="1:33" x14ac:dyDescent="0.45">
      <c r="A699" t="s">
        <v>761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0</v>
      </c>
      <c r="AG699">
        <v>0</v>
      </c>
    </row>
    <row r="700" spans="1:33" x14ac:dyDescent="0.45">
      <c r="A700" t="s">
        <v>762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0</v>
      </c>
      <c r="AB700">
        <v>0</v>
      </c>
      <c r="AC700">
        <v>0</v>
      </c>
      <c r="AD700">
        <v>0</v>
      </c>
      <c r="AE700">
        <v>0</v>
      </c>
      <c r="AF700">
        <v>0</v>
      </c>
      <c r="AG700">
        <v>0</v>
      </c>
    </row>
    <row r="701" spans="1:33" x14ac:dyDescent="0.45">
      <c r="A701" t="s">
        <v>763</v>
      </c>
      <c r="B701">
        <v>0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0</v>
      </c>
      <c r="AG701">
        <v>0</v>
      </c>
    </row>
    <row r="702" spans="1:33" x14ac:dyDescent="0.45">
      <c r="A702" t="s">
        <v>764</v>
      </c>
      <c r="B702">
        <v>0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0</v>
      </c>
      <c r="AB702">
        <v>0</v>
      </c>
      <c r="AC702">
        <v>0</v>
      </c>
      <c r="AD702">
        <v>0</v>
      </c>
      <c r="AE702">
        <v>0</v>
      </c>
      <c r="AF702">
        <v>0</v>
      </c>
      <c r="AG702">
        <v>0</v>
      </c>
    </row>
    <row r="703" spans="1:33" x14ac:dyDescent="0.45">
      <c r="A703" t="s">
        <v>765</v>
      </c>
      <c r="B703">
        <v>0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0</v>
      </c>
      <c r="AB703">
        <v>0</v>
      </c>
      <c r="AC703">
        <v>0</v>
      </c>
      <c r="AD703">
        <v>0</v>
      </c>
      <c r="AE703">
        <v>0</v>
      </c>
      <c r="AF703">
        <v>0</v>
      </c>
      <c r="AG703">
        <v>0</v>
      </c>
    </row>
    <row r="704" spans="1:33" x14ac:dyDescent="0.45">
      <c r="A704" t="s">
        <v>766</v>
      </c>
      <c r="B704">
        <v>0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0</v>
      </c>
      <c r="V704">
        <v>0</v>
      </c>
      <c r="W704">
        <v>0</v>
      </c>
      <c r="X704">
        <v>0</v>
      </c>
      <c r="Y704">
        <v>0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0</v>
      </c>
      <c r="AG704">
        <v>0</v>
      </c>
    </row>
    <row r="705" spans="1:33" x14ac:dyDescent="0.45">
      <c r="A705" t="s">
        <v>767</v>
      </c>
      <c r="B705">
        <v>0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  <c r="U705">
        <v>0</v>
      </c>
      <c r="V705">
        <v>0</v>
      </c>
      <c r="W705">
        <v>0</v>
      </c>
      <c r="X705">
        <v>0</v>
      </c>
      <c r="Y705">
        <v>0</v>
      </c>
      <c r="Z705">
        <v>0</v>
      </c>
      <c r="AA705">
        <v>0</v>
      </c>
      <c r="AB705">
        <v>0</v>
      </c>
      <c r="AC705">
        <v>0</v>
      </c>
      <c r="AD705">
        <v>0</v>
      </c>
      <c r="AE705">
        <v>0</v>
      </c>
      <c r="AF705">
        <v>0</v>
      </c>
      <c r="AG705">
        <v>0</v>
      </c>
    </row>
    <row r="706" spans="1:33" x14ac:dyDescent="0.45">
      <c r="A706" t="s">
        <v>768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0</v>
      </c>
      <c r="V706">
        <v>0</v>
      </c>
      <c r="W706">
        <v>0</v>
      </c>
      <c r="X706">
        <v>0</v>
      </c>
      <c r="Y706">
        <v>0</v>
      </c>
      <c r="Z706">
        <v>0</v>
      </c>
      <c r="AA706">
        <v>0</v>
      </c>
      <c r="AB706">
        <v>0</v>
      </c>
      <c r="AC706">
        <v>0</v>
      </c>
      <c r="AD706">
        <v>0</v>
      </c>
      <c r="AE706">
        <v>0</v>
      </c>
      <c r="AF706">
        <v>0</v>
      </c>
      <c r="AG706">
        <v>0</v>
      </c>
    </row>
    <row r="707" spans="1:33" x14ac:dyDescent="0.45">
      <c r="A707" t="s">
        <v>769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  <c r="U707">
        <v>0</v>
      </c>
      <c r="V707">
        <v>0</v>
      </c>
      <c r="W707">
        <v>0</v>
      </c>
      <c r="X707">
        <v>0</v>
      </c>
      <c r="Y707">
        <v>0</v>
      </c>
      <c r="Z707">
        <v>0</v>
      </c>
      <c r="AA707">
        <v>0</v>
      </c>
      <c r="AB707">
        <v>0</v>
      </c>
      <c r="AC707">
        <v>0</v>
      </c>
      <c r="AD707">
        <v>0</v>
      </c>
      <c r="AE707">
        <v>0</v>
      </c>
      <c r="AF707">
        <v>0</v>
      </c>
      <c r="AG707">
        <v>0</v>
      </c>
    </row>
    <row r="708" spans="1:33" x14ac:dyDescent="0.45">
      <c r="A708" t="s">
        <v>770</v>
      </c>
      <c r="B708">
        <v>0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0</v>
      </c>
      <c r="AG708">
        <v>0</v>
      </c>
    </row>
    <row r="709" spans="1:33" x14ac:dyDescent="0.45">
      <c r="A709" t="s">
        <v>771</v>
      </c>
      <c r="B709">
        <v>0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0</v>
      </c>
      <c r="AB709">
        <v>0</v>
      </c>
      <c r="AC709">
        <v>0</v>
      </c>
      <c r="AD709">
        <v>0</v>
      </c>
      <c r="AE709">
        <v>0</v>
      </c>
      <c r="AF709">
        <v>0</v>
      </c>
      <c r="AG709">
        <v>0</v>
      </c>
    </row>
    <row r="710" spans="1:33" x14ac:dyDescent="0.45">
      <c r="A710" t="s">
        <v>772</v>
      </c>
      <c r="B710">
        <v>0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0</v>
      </c>
      <c r="AB710">
        <v>0</v>
      </c>
      <c r="AC710">
        <v>0</v>
      </c>
      <c r="AD710">
        <v>0</v>
      </c>
      <c r="AE710">
        <v>0</v>
      </c>
      <c r="AF710">
        <v>0</v>
      </c>
      <c r="AG710">
        <v>0</v>
      </c>
    </row>
    <row r="711" spans="1:33" x14ac:dyDescent="0.45">
      <c r="A711" t="s">
        <v>773</v>
      </c>
      <c r="B711">
        <v>0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0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v>0</v>
      </c>
      <c r="AB711">
        <v>0</v>
      </c>
      <c r="AC711">
        <v>0</v>
      </c>
      <c r="AD711">
        <v>0</v>
      </c>
      <c r="AE711">
        <v>0</v>
      </c>
      <c r="AF711">
        <v>0</v>
      </c>
      <c r="AG711">
        <v>0</v>
      </c>
    </row>
    <row r="712" spans="1:33" x14ac:dyDescent="0.45">
      <c r="A712" t="s">
        <v>774</v>
      </c>
      <c r="B712">
        <v>0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  <c r="AG712">
        <v>0</v>
      </c>
    </row>
    <row r="713" spans="1:33" x14ac:dyDescent="0.45">
      <c r="A713" t="s">
        <v>775</v>
      </c>
      <c r="B713">
        <v>0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0</v>
      </c>
      <c r="AB713">
        <v>0</v>
      </c>
      <c r="AC713">
        <v>0</v>
      </c>
      <c r="AD713">
        <v>0</v>
      </c>
      <c r="AE713">
        <v>0</v>
      </c>
      <c r="AF713">
        <v>0</v>
      </c>
      <c r="AG713">
        <v>0</v>
      </c>
    </row>
    <row r="714" spans="1:33" x14ac:dyDescent="0.45">
      <c r="A714" t="s">
        <v>776</v>
      </c>
      <c r="B714">
        <v>0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0</v>
      </c>
      <c r="AB714">
        <v>0</v>
      </c>
      <c r="AC714">
        <v>0</v>
      </c>
      <c r="AD714">
        <v>0</v>
      </c>
      <c r="AE714">
        <v>0</v>
      </c>
      <c r="AF714">
        <v>0</v>
      </c>
      <c r="AG714">
        <v>0</v>
      </c>
    </row>
    <row r="715" spans="1:33" x14ac:dyDescent="0.45">
      <c r="A715" t="s">
        <v>777</v>
      </c>
      <c r="B715">
        <v>0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0</v>
      </c>
      <c r="AG715">
        <v>0</v>
      </c>
    </row>
    <row r="716" spans="1:33" x14ac:dyDescent="0.45">
      <c r="A716" t="s">
        <v>778</v>
      </c>
      <c r="B716" s="5">
        <v>0</v>
      </c>
      <c r="C716" s="5">
        <v>0</v>
      </c>
      <c r="D716" s="5">
        <v>0</v>
      </c>
      <c r="E716" s="5">
        <v>0</v>
      </c>
      <c r="F716" s="5">
        <v>0</v>
      </c>
      <c r="G716" s="5">
        <v>0</v>
      </c>
      <c r="H716" s="5">
        <v>0</v>
      </c>
      <c r="I716" s="5">
        <v>0</v>
      </c>
      <c r="J716" s="5">
        <v>0</v>
      </c>
      <c r="K716" s="5">
        <v>0</v>
      </c>
      <c r="L716" s="5">
        <v>0</v>
      </c>
      <c r="M716" s="5">
        <v>0</v>
      </c>
      <c r="N716" s="5">
        <v>0</v>
      </c>
      <c r="O716" s="5">
        <v>0</v>
      </c>
      <c r="P716" s="5">
        <v>0</v>
      </c>
      <c r="Q716" s="5">
        <v>0</v>
      </c>
      <c r="R716" s="5">
        <v>0</v>
      </c>
      <c r="S716" s="5">
        <v>0</v>
      </c>
      <c r="T716" s="5">
        <v>0</v>
      </c>
      <c r="U716" s="5">
        <v>0</v>
      </c>
      <c r="V716" s="5">
        <v>0</v>
      </c>
      <c r="W716" s="5">
        <v>0</v>
      </c>
      <c r="X716" s="5">
        <v>0</v>
      </c>
      <c r="Y716" s="5">
        <v>0</v>
      </c>
      <c r="Z716" s="5">
        <v>0</v>
      </c>
      <c r="AA716" s="5">
        <v>0</v>
      </c>
      <c r="AB716" s="5">
        <v>0</v>
      </c>
      <c r="AC716" s="5">
        <v>0</v>
      </c>
      <c r="AD716" s="5">
        <v>0</v>
      </c>
      <c r="AE716" s="5">
        <v>0</v>
      </c>
      <c r="AF716" s="5">
        <v>0</v>
      </c>
      <c r="AG716" s="5">
        <v>0</v>
      </c>
    </row>
    <row r="717" spans="1:33" x14ac:dyDescent="0.45">
      <c r="A717" t="s">
        <v>779</v>
      </c>
      <c r="B717">
        <v>0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0</v>
      </c>
      <c r="AB717">
        <v>0</v>
      </c>
      <c r="AC717">
        <v>0</v>
      </c>
      <c r="AD717">
        <v>0</v>
      </c>
      <c r="AE717">
        <v>0</v>
      </c>
      <c r="AF717">
        <v>0</v>
      </c>
      <c r="AG717">
        <v>0</v>
      </c>
    </row>
    <row r="718" spans="1:33" x14ac:dyDescent="0.45">
      <c r="A718" t="s">
        <v>780</v>
      </c>
      <c r="B718">
        <v>0</v>
      </c>
      <c r="C718">
        <v>0</v>
      </c>
      <c r="D718" s="5">
        <v>0</v>
      </c>
      <c r="E718" s="5">
        <v>0</v>
      </c>
      <c r="F718" s="5">
        <v>0</v>
      </c>
      <c r="G718" s="5">
        <v>0</v>
      </c>
      <c r="H718" s="5">
        <v>0</v>
      </c>
      <c r="I718" s="5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0</v>
      </c>
      <c r="AE718">
        <v>0</v>
      </c>
      <c r="AF718">
        <v>0</v>
      </c>
      <c r="AG718">
        <v>0</v>
      </c>
    </row>
    <row r="719" spans="1:33" x14ac:dyDescent="0.45">
      <c r="A719" t="s">
        <v>781</v>
      </c>
      <c r="B719">
        <v>0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0</v>
      </c>
      <c r="AA719">
        <v>0</v>
      </c>
      <c r="AB719">
        <v>0</v>
      </c>
      <c r="AC719">
        <v>0</v>
      </c>
      <c r="AD719">
        <v>0</v>
      </c>
      <c r="AE719">
        <v>0</v>
      </c>
      <c r="AF719">
        <v>0</v>
      </c>
      <c r="AG719">
        <v>0</v>
      </c>
    </row>
    <row r="720" spans="1:33" x14ac:dyDescent="0.45">
      <c r="A720" t="s">
        <v>782</v>
      </c>
      <c r="B720">
        <v>0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0</v>
      </c>
      <c r="Y720">
        <v>0</v>
      </c>
      <c r="Z720">
        <v>0</v>
      </c>
      <c r="AA720">
        <v>0</v>
      </c>
      <c r="AB720">
        <v>0</v>
      </c>
      <c r="AC720">
        <v>0</v>
      </c>
      <c r="AD720">
        <v>0</v>
      </c>
      <c r="AE720">
        <v>0</v>
      </c>
      <c r="AF720">
        <v>0</v>
      </c>
      <c r="AG720">
        <v>0</v>
      </c>
    </row>
    <row r="721" spans="1:33" x14ac:dyDescent="0.45">
      <c r="A721" t="s">
        <v>783</v>
      </c>
      <c r="B721">
        <v>0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0</v>
      </c>
      <c r="Y721">
        <v>0</v>
      </c>
      <c r="Z721">
        <v>0</v>
      </c>
      <c r="AA721">
        <v>0</v>
      </c>
      <c r="AB721">
        <v>0</v>
      </c>
      <c r="AC721">
        <v>0</v>
      </c>
      <c r="AD721">
        <v>0</v>
      </c>
      <c r="AE721">
        <v>0</v>
      </c>
      <c r="AF721">
        <v>0</v>
      </c>
      <c r="AG721">
        <v>0</v>
      </c>
    </row>
    <row r="722" spans="1:33" x14ac:dyDescent="0.45">
      <c r="A722" t="s">
        <v>784</v>
      </c>
      <c r="B722">
        <v>0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0</v>
      </c>
      <c r="AB722">
        <v>0</v>
      </c>
      <c r="AC722">
        <v>0</v>
      </c>
      <c r="AD722">
        <v>0</v>
      </c>
      <c r="AE722">
        <v>0</v>
      </c>
      <c r="AF722">
        <v>0</v>
      </c>
      <c r="AG722">
        <v>0</v>
      </c>
    </row>
    <row r="723" spans="1:33" x14ac:dyDescent="0.45">
      <c r="A723" t="s">
        <v>785</v>
      </c>
      <c r="B723">
        <v>0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  <c r="U723">
        <v>0</v>
      </c>
      <c r="V723">
        <v>0</v>
      </c>
      <c r="W723">
        <v>0</v>
      </c>
      <c r="X723">
        <v>0</v>
      </c>
      <c r="Y723">
        <v>0</v>
      </c>
      <c r="Z723">
        <v>0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0</v>
      </c>
      <c r="AG723">
        <v>0</v>
      </c>
    </row>
    <row r="724" spans="1:33" x14ac:dyDescent="0.45">
      <c r="A724" t="s">
        <v>786</v>
      </c>
      <c r="B724">
        <v>0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0</v>
      </c>
      <c r="AG724">
        <v>0</v>
      </c>
    </row>
    <row r="725" spans="1:33" x14ac:dyDescent="0.45">
      <c r="A725" t="s">
        <v>787</v>
      </c>
      <c r="B725">
        <v>0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0</v>
      </c>
      <c r="Y725">
        <v>0</v>
      </c>
      <c r="Z725">
        <v>0</v>
      </c>
      <c r="AA725">
        <v>0</v>
      </c>
      <c r="AB725">
        <v>0</v>
      </c>
      <c r="AC725">
        <v>0</v>
      </c>
      <c r="AD725">
        <v>0</v>
      </c>
      <c r="AE725">
        <v>0</v>
      </c>
      <c r="AF725">
        <v>0</v>
      </c>
      <c r="AG725">
        <v>0</v>
      </c>
    </row>
    <row r="726" spans="1:33" x14ac:dyDescent="0.45">
      <c r="A726" t="s">
        <v>788</v>
      </c>
      <c r="B726">
        <v>0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v>0</v>
      </c>
      <c r="AF726">
        <v>0</v>
      </c>
      <c r="AG726">
        <v>0</v>
      </c>
    </row>
    <row r="727" spans="1:33" x14ac:dyDescent="0.45">
      <c r="A727" t="s">
        <v>789</v>
      </c>
      <c r="B727" s="5">
        <v>18408500000000</v>
      </c>
      <c r="C727" s="5">
        <v>15568600000000</v>
      </c>
      <c r="D727" s="5">
        <v>18174400000000</v>
      </c>
      <c r="E727" s="5">
        <v>19867600000000</v>
      </c>
      <c r="F727" s="5">
        <v>21116700000000</v>
      </c>
      <c r="G727" s="5">
        <v>22134700000000</v>
      </c>
      <c r="H727" s="5">
        <v>23032500000000</v>
      </c>
      <c r="I727" s="5">
        <v>23867900000000</v>
      </c>
      <c r="J727" s="5">
        <v>24488300000000</v>
      </c>
      <c r="K727" s="5">
        <v>25091700000000</v>
      </c>
      <c r="L727" s="5">
        <v>25686300000000</v>
      </c>
      <c r="M727" s="5">
        <v>26276500000000</v>
      </c>
      <c r="N727" s="5">
        <v>26864300000000</v>
      </c>
      <c r="O727" s="5">
        <v>27215900000000</v>
      </c>
      <c r="P727" s="5">
        <v>27564900000000</v>
      </c>
      <c r="Q727" s="5">
        <v>27913900000000</v>
      </c>
      <c r="R727" s="5">
        <v>28263000000000</v>
      </c>
      <c r="S727" s="5">
        <v>28612000000000</v>
      </c>
      <c r="T727" s="5">
        <v>28814700000000</v>
      </c>
      <c r="U727" s="5">
        <v>29017300000000</v>
      </c>
      <c r="V727" s="5">
        <v>29220000000000</v>
      </c>
      <c r="W727" s="5">
        <v>29422600000000</v>
      </c>
      <c r="X727" s="5">
        <v>29625300000000</v>
      </c>
      <c r="Y727" s="5">
        <v>29752000000000</v>
      </c>
      <c r="Z727" s="5">
        <v>29878600000000</v>
      </c>
      <c r="AA727" s="5">
        <v>30005300000000</v>
      </c>
      <c r="AB727" s="5">
        <v>30132000000000</v>
      </c>
      <c r="AC727" s="5">
        <v>30258600000000</v>
      </c>
      <c r="AD727" s="5">
        <v>30326200000000</v>
      </c>
      <c r="AE727" s="5">
        <v>30393700000000</v>
      </c>
      <c r="AF727" s="5">
        <v>30461300000000</v>
      </c>
      <c r="AG727" s="5">
        <v>30528800000000</v>
      </c>
    </row>
    <row r="728" spans="1:33" x14ac:dyDescent="0.45">
      <c r="A728" t="s">
        <v>790</v>
      </c>
      <c r="B728">
        <v>0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</row>
    <row r="729" spans="1:33" x14ac:dyDescent="0.45">
      <c r="A729" t="s">
        <v>791</v>
      </c>
      <c r="B729">
        <v>0</v>
      </c>
      <c r="C729">
        <v>0</v>
      </c>
      <c r="D729" s="5">
        <v>0</v>
      </c>
      <c r="E729" s="5">
        <v>0</v>
      </c>
      <c r="F729" s="5">
        <v>0</v>
      </c>
      <c r="G729" s="5">
        <v>0</v>
      </c>
      <c r="H729" s="5">
        <v>0</v>
      </c>
      <c r="I729" s="5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</v>
      </c>
    </row>
    <row r="730" spans="1:33" x14ac:dyDescent="0.45">
      <c r="A730" t="s">
        <v>792</v>
      </c>
      <c r="B730">
        <v>0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0</v>
      </c>
      <c r="AG730">
        <v>0</v>
      </c>
    </row>
    <row r="731" spans="1:33" x14ac:dyDescent="0.45">
      <c r="A731" t="s">
        <v>793</v>
      </c>
      <c r="B731">
        <v>0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0</v>
      </c>
      <c r="Y731">
        <v>0</v>
      </c>
      <c r="Z731">
        <v>0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  <c r="AG731">
        <v>0</v>
      </c>
    </row>
    <row r="732" spans="1:33" x14ac:dyDescent="0.45">
      <c r="A732" t="s">
        <v>794</v>
      </c>
      <c r="B732">
        <v>0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0</v>
      </c>
      <c r="V732">
        <v>0</v>
      </c>
      <c r="W732">
        <v>0</v>
      </c>
      <c r="X732">
        <v>0</v>
      </c>
      <c r="Y732">
        <v>0</v>
      </c>
      <c r="Z732">
        <v>0</v>
      </c>
      <c r="AA732">
        <v>0</v>
      </c>
      <c r="AB732">
        <v>0</v>
      </c>
      <c r="AC732">
        <v>0</v>
      </c>
      <c r="AD732">
        <v>0</v>
      </c>
      <c r="AE732">
        <v>0</v>
      </c>
      <c r="AF732">
        <v>0</v>
      </c>
      <c r="AG732">
        <v>0</v>
      </c>
    </row>
    <row r="733" spans="1:33" x14ac:dyDescent="0.45">
      <c r="A733" t="s">
        <v>795</v>
      </c>
      <c r="B733">
        <v>0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0</v>
      </c>
      <c r="AA733">
        <v>0</v>
      </c>
      <c r="AB733">
        <v>0</v>
      </c>
      <c r="AC733">
        <v>0</v>
      </c>
      <c r="AD733">
        <v>0</v>
      </c>
      <c r="AE733">
        <v>0</v>
      </c>
      <c r="AF733">
        <v>0</v>
      </c>
      <c r="AG733">
        <v>0</v>
      </c>
    </row>
    <row r="734" spans="1:33" x14ac:dyDescent="0.45">
      <c r="A734" t="s">
        <v>796</v>
      </c>
      <c r="B734">
        <v>0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0</v>
      </c>
    </row>
    <row r="735" spans="1:33" x14ac:dyDescent="0.45">
      <c r="A735" t="s">
        <v>797</v>
      </c>
      <c r="B735">
        <v>0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0</v>
      </c>
      <c r="AC735">
        <v>0</v>
      </c>
      <c r="AD735">
        <v>0</v>
      </c>
      <c r="AE735">
        <v>0</v>
      </c>
      <c r="AF735">
        <v>0</v>
      </c>
      <c r="AG735">
        <v>0</v>
      </c>
    </row>
    <row r="736" spans="1:33" x14ac:dyDescent="0.45">
      <c r="A736" t="s">
        <v>798</v>
      </c>
      <c r="B736">
        <v>0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0</v>
      </c>
      <c r="Y736">
        <v>0</v>
      </c>
      <c r="Z736">
        <v>0</v>
      </c>
      <c r="AA736">
        <v>0</v>
      </c>
      <c r="AB736">
        <v>0</v>
      </c>
      <c r="AC736">
        <v>0</v>
      </c>
      <c r="AD736">
        <v>0</v>
      </c>
      <c r="AE736">
        <v>0</v>
      </c>
      <c r="AF736">
        <v>0</v>
      </c>
      <c r="AG736">
        <v>0</v>
      </c>
    </row>
    <row r="737" spans="1:33" x14ac:dyDescent="0.45">
      <c r="A737" t="s">
        <v>799</v>
      </c>
      <c r="B737">
        <v>0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0</v>
      </c>
      <c r="Y737">
        <v>0</v>
      </c>
      <c r="Z737">
        <v>0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0</v>
      </c>
      <c r="AG737">
        <v>0</v>
      </c>
    </row>
    <row r="738" spans="1:33" x14ac:dyDescent="0.45">
      <c r="A738" t="s">
        <v>800</v>
      </c>
      <c r="B738">
        <v>0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  <c r="AG738">
        <v>0</v>
      </c>
    </row>
    <row r="739" spans="1:33" x14ac:dyDescent="0.45">
      <c r="A739" t="s">
        <v>801</v>
      </c>
      <c r="B739">
        <v>0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  <c r="U739">
        <v>0</v>
      </c>
      <c r="V739">
        <v>0</v>
      </c>
      <c r="W739">
        <v>0</v>
      </c>
      <c r="X739">
        <v>0</v>
      </c>
      <c r="Y739">
        <v>0</v>
      </c>
      <c r="Z739">
        <v>0</v>
      </c>
      <c r="AA739">
        <v>0</v>
      </c>
      <c r="AB739">
        <v>0</v>
      </c>
      <c r="AC739">
        <v>0</v>
      </c>
      <c r="AD739">
        <v>0</v>
      </c>
      <c r="AE739">
        <v>0</v>
      </c>
      <c r="AF739">
        <v>0</v>
      </c>
      <c r="AG739">
        <v>0</v>
      </c>
    </row>
    <row r="740" spans="1:33" x14ac:dyDescent="0.45">
      <c r="A740" t="s">
        <v>802</v>
      </c>
      <c r="B740">
        <v>0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v>0</v>
      </c>
      <c r="AB740">
        <v>0</v>
      </c>
      <c r="AC740">
        <v>0</v>
      </c>
      <c r="AD740">
        <v>0</v>
      </c>
      <c r="AE740">
        <v>0</v>
      </c>
      <c r="AF740">
        <v>0</v>
      </c>
      <c r="AG740">
        <v>0</v>
      </c>
    </row>
    <row r="741" spans="1:33" x14ac:dyDescent="0.45">
      <c r="A741" t="s">
        <v>803</v>
      </c>
      <c r="B741">
        <v>0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0</v>
      </c>
      <c r="AA741">
        <v>0</v>
      </c>
      <c r="AB741">
        <v>0</v>
      </c>
      <c r="AC741">
        <v>0</v>
      </c>
      <c r="AD741">
        <v>0</v>
      </c>
      <c r="AE741">
        <v>0</v>
      </c>
      <c r="AF741">
        <v>0</v>
      </c>
      <c r="AG741">
        <v>0</v>
      </c>
    </row>
    <row r="742" spans="1:33" x14ac:dyDescent="0.45">
      <c r="A742" t="s">
        <v>804</v>
      </c>
      <c r="B742">
        <v>0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0</v>
      </c>
      <c r="X742">
        <v>0</v>
      </c>
      <c r="Y742">
        <v>0</v>
      </c>
      <c r="Z742">
        <v>0</v>
      </c>
      <c r="AA742">
        <v>0</v>
      </c>
      <c r="AB742">
        <v>0</v>
      </c>
      <c r="AC742">
        <v>0</v>
      </c>
      <c r="AD742">
        <v>0</v>
      </c>
      <c r="AE742">
        <v>0</v>
      </c>
      <c r="AF742">
        <v>0</v>
      </c>
      <c r="AG742">
        <v>0</v>
      </c>
    </row>
    <row r="743" spans="1:33" x14ac:dyDescent="0.45">
      <c r="A743" t="s">
        <v>805</v>
      </c>
      <c r="B743">
        <v>0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0</v>
      </c>
      <c r="AB743">
        <v>0</v>
      </c>
      <c r="AC743">
        <v>0</v>
      </c>
      <c r="AD743">
        <v>0</v>
      </c>
      <c r="AE743">
        <v>0</v>
      </c>
      <c r="AF743">
        <v>0</v>
      </c>
      <c r="AG743">
        <v>0</v>
      </c>
    </row>
    <row r="744" spans="1:33" x14ac:dyDescent="0.45">
      <c r="A744" t="s">
        <v>806</v>
      </c>
      <c r="B744">
        <v>0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0</v>
      </c>
      <c r="Y744">
        <v>0</v>
      </c>
      <c r="Z744">
        <v>0</v>
      </c>
      <c r="AA744">
        <v>0</v>
      </c>
      <c r="AB744">
        <v>0</v>
      </c>
      <c r="AC744">
        <v>0</v>
      </c>
      <c r="AD744">
        <v>0</v>
      </c>
      <c r="AE744">
        <v>0</v>
      </c>
      <c r="AF744">
        <v>0</v>
      </c>
      <c r="AG744">
        <v>0</v>
      </c>
    </row>
    <row r="745" spans="1:33" x14ac:dyDescent="0.45">
      <c r="A745" t="s">
        <v>807</v>
      </c>
      <c r="B745">
        <v>0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0</v>
      </c>
      <c r="Z745">
        <v>0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</row>
    <row r="746" spans="1:33" x14ac:dyDescent="0.45">
      <c r="A746" t="s">
        <v>808</v>
      </c>
      <c r="B746">
        <v>0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v>0</v>
      </c>
      <c r="AG746">
        <v>0</v>
      </c>
    </row>
    <row r="747" spans="1:33" x14ac:dyDescent="0.45">
      <c r="A747" t="s">
        <v>809</v>
      </c>
      <c r="B747">
        <v>0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0</v>
      </c>
      <c r="W747">
        <v>0</v>
      </c>
      <c r="X747">
        <v>0</v>
      </c>
      <c r="Y747">
        <v>0</v>
      </c>
      <c r="Z747">
        <v>0</v>
      </c>
      <c r="AA747">
        <v>0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0</v>
      </c>
    </row>
    <row r="748" spans="1:33" x14ac:dyDescent="0.45">
      <c r="A748" t="s">
        <v>810</v>
      </c>
      <c r="B748">
        <v>0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0</v>
      </c>
      <c r="AA748">
        <v>0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0</v>
      </c>
    </row>
    <row r="749" spans="1:33" x14ac:dyDescent="0.45">
      <c r="A749" t="s">
        <v>811</v>
      </c>
      <c r="B749">
        <v>0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0</v>
      </c>
    </row>
    <row r="750" spans="1:33" x14ac:dyDescent="0.45">
      <c r="A750" t="s">
        <v>812</v>
      </c>
      <c r="B750">
        <v>0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0</v>
      </c>
      <c r="AB750">
        <v>0</v>
      </c>
      <c r="AC750">
        <v>0</v>
      </c>
      <c r="AD750">
        <v>0</v>
      </c>
      <c r="AE750">
        <v>0</v>
      </c>
      <c r="AF750">
        <v>0</v>
      </c>
      <c r="AG750">
        <v>0</v>
      </c>
    </row>
    <row r="751" spans="1:33" x14ac:dyDescent="0.45">
      <c r="A751" t="s">
        <v>813</v>
      </c>
      <c r="B751">
        <v>0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0</v>
      </c>
      <c r="X751">
        <v>0</v>
      </c>
      <c r="Y751">
        <v>0</v>
      </c>
      <c r="Z751">
        <v>0</v>
      </c>
      <c r="AA751">
        <v>0</v>
      </c>
      <c r="AB751">
        <v>0</v>
      </c>
      <c r="AC751">
        <v>0</v>
      </c>
      <c r="AD751">
        <v>0</v>
      </c>
      <c r="AE751">
        <v>0</v>
      </c>
      <c r="AF751">
        <v>0</v>
      </c>
      <c r="AG751">
        <v>0</v>
      </c>
    </row>
    <row r="752" spans="1:33" x14ac:dyDescent="0.45">
      <c r="A752" t="s">
        <v>814</v>
      </c>
      <c r="B752">
        <v>0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0</v>
      </c>
      <c r="X752">
        <v>0</v>
      </c>
      <c r="Y752">
        <v>0</v>
      </c>
      <c r="Z752">
        <v>0</v>
      </c>
      <c r="AA752">
        <v>0</v>
      </c>
      <c r="AB752">
        <v>0</v>
      </c>
      <c r="AC752">
        <v>0</v>
      </c>
      <c r="AD752">
        <v>0</v>
      </c>
      <c r="AE752">
        <v>0</v>
      </c>
      <c r="AF752">
        <v>0</v>
      </c>
      <c r="AG752">
        <v>0</v>
      </c>
    </row>
    <row r="753" spans="1:33" x14ac:dyDescent="0.45">
      <c r="A753" t="s">
        <v>815</v>
      </c>
      <c r="B753">
        <v>0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0</v>
      </c>
    </row>
    <row r="754" spans="1:33" x14ac:dyDescent="0.45">
      <c r="A754" t="s">
        <v>816</v>
      </c>
      <c r="B754">
        <v>0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0</v>
      </c>
    </row>
    <row r="755" spans="1:33" x14ac:dyDescent="0.45">
      <c r="A755" t="s">
        <v>817</v>
      </c>
      <c r="B755">
        <v>0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  <c r="U755">
        <v>0</v>
      </c>
      <c r="V755">
        <v>0</v>
      </c>
      <c r="W755">
        <v>0</v>
      </c>
      <c r="X755">
        <v>0</v>
      </c>
      <c r="Y755">
        <v>0</v>
      </c>
      <c r="Z755">
        <v>0</v>
      </c>
      <c r="AA755">
        <v>0</v>
      </c>
      <c r="AB755">
        <v>0</v>
      </c>
      <c r="AC755">
        <v>0</v>
      </c>
      <c r="AD755">
        <v>0</v>
      </c>
      <c r="AE755">
        <v>0</v>
      </c>
      <c r="AF755">
        <v>0</v>
      </c>
      <c r="AG755">
        <v>0</v>
      </c>
    </row>
    <row r="756" spans="1:33" x14ac:dyDescent="0.45">
      <c r="A756" t="s">
        <v>818</v>
      </c>
      <c r="B756">
        <v>0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0</v>
      </c>
      <c r="AB756">
        <v>0</v>
      </c>
      <c r="AC756">
        <v>0</v>
      </c>
      <c r="AD756">
        <v>0</v>
      </c>
      <c r="AE756">
        <v>0</v>
      </c>
      <c r="AF756">
        <v>0</v>
      </c>
      <c r="AG756">
        <v>0</v>
      </c>
    </row>
    <row r="757" spans="1:33" x14ac:dyDescent="0.45">
      <c r="A757" t="s">
        <v>819</v>
      </c>
      <c r="B757">
        <v>0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  <c r="U757">
        <v>0</v>
      </c>
      <c r="V757">
        <v>0</v>
      </c>
      <c r="W757">
        <v>0</v>
      </c>
      <c r="X757">
        <v>0</v>
      </c>
      <c r="Y757">
        <v>0</v>
      </c>
      <c r="Z757">
        <v>0</v>
      </c>
      <c r="AA757">
        <v>0</v>
      </c>
      <c r="AB757">
        <v>0</v>
      </c>
      <c r="AC757">
        <v>0</v>
      </c>
      <c r="AD757">
        <v>0</v>
      </c>
      <c r="AE757">
        <v>0</v>
      </c>
      <c r="AF757">
        <v>0</v>
      </c>
      <c r="AG757">
        <v>0</v>
      </c>
    </row>
    <row r="758" spans="1:33" x14ac:dyDescent="0.45">
      <c r="A758" t="s">
        <v>820</v>
      </c>
      <c r="B758">
        <v>0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  <c r="U758">
        <v>0</v>
      </c>
      <c r="V758">
        <v>0</v>
      </c>
      <c r="W758">
        <v>0</v>
      </c>
      <c r="X758">
        <v>0</v>
      </c>
      <c r="Y758">
        <v>0</v>
      </c>
      <c r="Z758">
        <v>0</v>
      </c>
      <c r="AA758">
        <v>0</v>
      </c>
      <c r="AB758">
        <v>0</v>
      </c>
      <c r="AC758">
        <v>0</v>
      </c>
      <c r="AD758">
        <v>0</v>
      </c>
      <c r="AE758">
        <v>0</v>
      </c>
      <c r="AF758">
        <v>0</v>
      </c>
      <c r="AG758">
        <v>0</v>
      </c>
    </row>
    <row r="759" spans="1:33" x14ac:dyDescent="0.45">
      <c r="A759" t="s">
        <v>821</v>
      </c>
      <c r="B759">
        <v>0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  <c r="U759">
        <v>0</v>
      </c>
      <c r="V759">
        <v>0</v>
      </c>
      <c r="W759">
        <v>0</v>
      </c>
      <c r="X759">
        <v>0</v>
      </c>
      <c r="Y759">
        <v>0</v>
      </c>
      <c r="Z759">
        <v>0</v>
      </c>
      <c r="AA759">
        <v>0</v>
      </c>
      <c r="AB759">
        <v>0</v>
      </c>
      <c r="AC759">
        <v>0</v>
      </c>
      <c r="AD759">
        <v>0</v>
      </c>
      <c r="AE759">
        <v>0</v>
      </c>
      <c r="AF759">
        <v>0</v>
      </c>
      <c r="AG759">
        <v>0</v>
      </c>
    </row>
    <row r="760" spans="1:33" x14ac:dyDescent="0.45">
      <c r="A760" t="s">
        <v>822</v>
      </c>
      <c r="B760">
        <v>0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  <c r="U760">
        <v>0</v>
      </c>
      <c r="V760">
        <v>0</v>
      </c>
      <c r="W760">
        <v>0</v>
      </c>
      <c r="X760">
        <v>0</v>
      </c>
      <c r="Y760">
        <v>0</v>
      </c>
      <c r="Z760">
        <v>0</v>
      </c>
      <c r="AA760">
        <v>0</v>
      </c>
      <c r="AB760">
        <v>0</v>
      </c>
      <c r="AC760">
        <v>0</v>
      </c>
      <c r="AD760">
        <v>0</v>
      </c>
      <c r="AE760">
        <v>0</v>
      </c>
      <c r="AF760">
        <v>0</v>
      </c>
      <c r="AG760">
        <v>0</v>
      </c>
    </row>
    <row r="761" spans="1:33" x14ac:dyDescent="0.45">
      <c r="A761" t="s">
        <v>823</v>
      </c>
      <c r="B761">
        <v>0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0</v>
      </c>
      <c r="W761">
        <v>0</v>
      </c>
      <c r="X761">
        <v>0</v>
      </c>
      <c r="Y761">
        <v>0</v>
      </c>
      <c r="Z761">
        <v>0</v>
      </c>
      <c r="AA761">
        <v>0</v>
      </c>
      <c r="AB761">
        <v>0</v>
      </c>
      <c r="AC761">
        <v>0</v>
      </c>
      <c r="AD761">
        <v>0</v>
      </c>
      <c r="AE761">
        <v>0</v>
      </c>
      <c r="AF761">
        <v>0</v>
      </c>
      <c r="AG761">
        <v>0</v>
      </c>
    </row>
    <row r="762" spans="1:33" x14ac:dyDescent="0.45">
      <c r="A762" t="s">
        <v>824</v>
      </c>
      <c r="B762">
        <v>0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0</v>
      </c>
      <c r="AE762">
        <v>0</v>
      </c>
      <c r="AF762">
        <v>0</v>
      </c>
      <c r="AG762">
        <v>0</v>
      </c>
    </row>
    <row r="763" spans="1:33" x14ac:dyDescent="0.45">
      <c r="A763" t="s">
        <v>825</v>
      </c>
      <c r="B763">
        <v>0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0</v>
      </c>
      <c r="V763">
        <v>0</v>
      </c>
      <c r="W763">
        <v>0</v>
      </c>
      <c r="X763">
        <v>0</v>
      </c>
      <c r="Y763">
        <v>0</v>
      </c>
      <c r="Z763">
        <v>0</v>
      </c>
      <c r="AA763">
        <v>0</v>
      </c>
      <c r="AB763">
        <v>0</v>
      </c>
      <c r="AC763">
        <v>0</v>
      </c>
      <c r="AD763">
        <v>0</v>
      </c>
      <c r="AE763">
        <v>0</v>
      </c>
      <c r="AF763">
        <v>0</v>
      </c>
      <c r="AG763">
        <v>0</v>
      </c>
    </row>
    <row r="764" spans="1:33" x14ac:dyDescent="0.45">
      <c r="A764" t="s">
        <v>826</v>
      </c>
      <c r="B764">
        <v>0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0</v>
      </c>
      <c r="V764">
        <v>0</v>
      </c>
      <c r="W764">
        <v>0</v>
      </c>
      <c r="X764">
        <v>0</v>
      </c>
      <c r="Y764">
        <v>0</v>
      </c>
      <c r="Z764">
        <v>0</v>
      </c>
      <c r="AA764">
        <v>0</v>
      </c>
      <c r="AB764">
        <v>0</v>
      </c>
      <c r="AC764">
        <v>0</v>
      </c>
      <c r="AD764">
        <v>0</v>
      </c>
      <c r="AE764">
        <v>0</v>
      </c>
      <c r="AF764">
        <v>0</v>
      </c>
      <c r="AG764">
        <v>0</v>
      </c>
    </row>
    <row r="765" spans="1:33" x14ac:dyDescent="0.45">
      <c r="A765" t="s">
        <v>827</v>
      </c>
      <c r="B765">
        <v>0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0</v>
      </c>
      <c r="X765">
        <v>0</v>
      </c>
      <c r="Y765">
        <v>0</v>
      </c>
      <c r="Z765">
        <v>0</v>
      </c>
      <c r="AA765">
        <v>0</v>
      </c>
      <c r="AB765">
        <v>0</v>
      </c>
      <c r="AC765">
        <v>0</v>
      </c>
      <c r="AD765">
        <v>0</v>
      </c>
      <c r="AE765">
        <v>0</v>
      </c>
      <c r="AF765">
        <v>0</v>
      </c>
      <c r="AG765">
        <v>0</v>
      </c>
    </row>
    <row r="766" spans="1:33" x14ac:dyDescent="0.45">
      <c r="A766" t="s">
        <v>828</v>
      </c>
      <c r="B766">
        <v>0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0</v>
      </c>
      <c r="V766">
        <v>0</v>
      </c>
      <c r="W766">
        <v>0</v>
      </c>
      <c r="X766">
        <v>0</v>
      </c>
      <c r="Y766">
        <v>0</v>
      </c>
      <c r="Z766">
        <v>0</v>
      </c>
      <c r="AA766">
        <v>0</v>
      </c>
      <c r="AB766">
        <v>0</v>
      </c>
      <c r="AC766">
        <v>0</v>
      </c>
      <c r="AD766">
        <v>0</v>
      </c>
      <c r="AE766">
        <v>0</v>
      </c>
      <c r="AF766">
        <v>0</v>
      </c>
      <c r="AG766">
        <v>0</v>
      </c>
    </row>
    <row r="767" spans="1:33" x14ac:dyDescent="0.45">
      <c r="A767" t="s">
        <v>829</v>
      </c>
      <c r="B767">
        <v>0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0</v>
      </c>
      <c r="Y767">
        <v>0</v>
      </c>
      <c r="Z767">
        <v>0</v>
      </c>
      <c r="AA767">
        <v>0</v>
      </c>
      <c r="AB767">
        <v>0</v>
      </c>
      <c r="AC767">
        <v>0</v>
      </c>
      <c r="AD767">
        <v>0</v>
      </c>
      <c r="AE767">
        <v>0</v>
      </c>
      <c r="AF767">
        <v>0</v>
      </c>
      <c r="AG767">
        <v>0</v>
      </c>
    </row>
    <row r="768" spans="1:33" x14ac:dyDescent="0.45">
      <c r="A768" t="s">
        <v>830</v>
      </c>
      <c r="B768">
        <v>0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0</v>
      </c>
      <c r="Y768">
        <v>0</v>
      </c>
      <c r="Z768">
        <v>0</v>
      </c>
      <c r="AA768">
        <v>0</v>
      </c>
      <c r="AB768">
        <v>0</v>
      </c>
      <c r="AC768">
        <v>0</v>
      </c>
      <c r="AD768">
        <v>0</v>
      </c>
      <c r="AE768">
        <v>0</v>
      </c>
      <c r="AF768">
        <v>0</v>
      </c>
      <c r="AG768">
        <v>0</v>
      </c>
    </row>
    <row r="769" spans="1:33" x14ac:dyDescent="0.45">
      <c r="A769" t="s">
        <v>831</v>
      </c>
      <c r="B769">
        <v>0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0</v>
      </c>
      <c r="Y769">
        <v>0</v>
      </c>
      <c r="Z769">
        <v>0</v>
      </c>
      <c r="AA769">
        <v>0</v>
      </c>
      <c r="AB769">
        <v>0</v>
      </c>
      <c r="AC769">
        <v>0</v>
      </c>
      <c r="AD769">
        <v>0</v>
      </c>
      <c r="AE769">
        <v>0</v>
      </c>
      <c r="AF769">
        <v>0</v>
      </c>
      <c r="AG769">
        <v>0</v>
      </c>
    </row>
    <row r="770" spans="1:33" x14ac:dyDescent="0.45">
      <c r="A770" t="s">
        <v>832</v>
      </c>
      <c r="B770">
        <v>0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v>0</v>
      </c>
      <c r="AE770">
        <v>0</v>
      </c>
      <c r="AF770">
        <v>0</v>
      </c>
      <c r="AG770">
        <v>0</v>
      </c>
    </row>
    <row r="771" spans="1:33" x14ac:dyDescent="0.45">
      <c r="A771" t="s">
        <v>833</v>
      </c>
      <c r="B771">
        <v>0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0</v>
      </c>
      <c r="AB771">
        <v>0</v>
      </c>
      <c r="AC771">
        <v>0</v>
      </c>
      <c r="AD771">
        <v>0</v>
      </c>
      <c r="AE771">
        <v>0</v>
      </c>
      <c r="AF771">
        <v>0</v>
      </c>
      <c r="AG771">
        <v>0</v>
      </c>
    </row>
    <row r="772" spans="1:33" x14ac:dyDescent="0.45">
      <c r="A772" t="s">
        <v>834</v>
      </c>
      <c r="B772">
        <v>0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  <c r="U772">
        <v>0</v>
      </c>
      <c r="V772">
        <v>0</v>
      </c>
      <c r="W772">
        <v>0</v>
      </c>
      <c r="X772">
        <v>0</v>
      </c>
      <c r="Y772">
        <v>0</v>
      </c>
      <c r="Z772">
        <v>0</v>
      </c>
      <c r="AA772">
        <v>0</v>
      </c>
      <c r="AB772">
        <v>0</v>
      </c>
      <c r="AC772">
        <v>0</v>
      </c>
      <c r="AD772">
        <v>0</v>
      </c>
      <c r="AE772">
        <v>0</v>
      </c>
      <c r="AF772">
        <v>0</v>
      </c>
      <c r="AG772">
        <v>0</v>
      </c>
    </row>
    <row r="773" spans="1:33" x14ac:dyDescent="0.45">
      <c r="A773" t="s">
        <v>835</v>
      </c>
      <c r="B773">
        <v>0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0</v>
      </c>
      <c r="X773">
        <v>0</v>
      </c>
      <c r="Y773">
        <v>0</v>
      </c>
      <c r="Z773">
        <v>0</v>
      </c>
      <c r="AA773">
        <v>0</v>
      </c>
      <c r="AB773">
        <v>0</v>
      </c>
      <c r="AC773">
        <v>0</v>
      </c>
      <c r="AD773">
        <v>0</v>
      </c>
      <c r="AE773">
        <v>0</v>
      </c>
      <c r="AF773">
        <v>0</v>
      </c>
      <c r="AG773">
        <v>0</v>
      </c>
    </row>
    <row r="774" spans="1:33" x14ac:dyDescent="0.45">
      <c r="A774" t="s">
        <v>836</v>
      </c>
      <c r="B774">
        <v>0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  <c r="U774">
        <v>0</v>
      </c>
      <c r="V774">
        <v>0</v>
      </c>
      <c r="W774">
        <v>0</v>
      </c>
      <c r="X774">
        <v>0</v>
      </c>
      <c r="Y774">
        <v>0</v>
      </c>
      <c r="Z774">
        <v>0</v>
      </c>
      <c r="AA774">
        <v>0</v>
      </c>
      <c r="AB774">
        <v>0</v>
      </c>
      <c r="AC774">
        <v>0</v>
      </c>
      <c r="AD774">
        <v>0</v>
      </c>
      <c r="AE774">
        <v>0</v>
      </c>
      <c r="AF774">
        <v>0</v>
      </c>
      <c r="AG774">
        <v>0</v>
      </c>
    </row>
    <row r="775" spans="1:33" x14ac:dyDescent="0.45">
      <c r="A775" t="s">
        <v>837</v>
      </c>
      <c r="B775">
        <v>0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  <c r="U775">
        <v>0</v>
      </c>
      <c r="V775">
        <v>0</v>
      </c>
      <c r="W775">
        <v>0</v>
      </c>
      <c r="X775">
        <v>0</v>
      </c>
      <c r="Y775">
        <v>0</v>
      </c>
      <c r="Z775">
        <v>0</v>
      </c>
      <c r="AA775">
        <v>0</v>
      </c>
      <c r="AB775">
        <v>0</v>
      </c>
      <c r="AC775">
        <v>0</v>
      </c>
      <c r="AD775">
        <v>0</v>
      </c>
      <c r="AE775">
        <v>0</v>
      </c>
      <c r="AF775">
        <v>0</v>
      </c>
      <c r="AG775">
        <v>0</v>
      </c>
    </row>
    <row r="776" spans="1:33" x14ac:dyDescent="0.45">
      <c r="A776" t="s">
        <v>838</v>
      </c>
      <c r="B776">
        <v>0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  <c r="U776">
        <v>0</v>
      </c>
      <c r="V776">
        <v>0</v>
      </c>
      <c r="W776">
        <v>0</v>
      </c>
      <c r="X776">
        <v>0</v>
      </c>
      <c r="Y776">
        <v>0</v>
      </c>
      <c r="Z776">
        <v>0</v>
      </c>
      <c r="AA776">
        <v>0</v>
      </c>
      <c r="AB776">
        <v>0</v>
      </c>
      <c r="AC776">
        <v>0</v>
      </c>
      <c r="AD776">
        <v>0</v>
      </c>
      <c r="AE776">
        <v>0</v>
      </c>
      <c r="AF776">
        <v>0</v>
      </c>
      <c r="AG776">
        <v>0</v>
      </c>
    </row>
    <row r="777" spans="1:33" x14ac:dyDescent="0.45">
      <c r="A777" t="s">
        <v>839</v>
      </c>
      <c r="B777">
        <v>0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  <c r="U777">
        <v>0</v>
      </c>
      <c r="V777">
        <v>0</v>
      </c>
      <c r="W777">
        <v>0</v>
      </c>
      <c r="X777">
        <v>0</v>
      </c>
      <c r="Y777">
        <v>0</v>
      </c>
      <c r="Z777">
        <v>0</v>
      </c>
      <c r="AA777">
        <v>0</v>
      </c>
      <c r="AB777">
        <v>0</v>
      </c>
      <c r="AC777">
        <v>0</v>
      </c>
      <c r="AD777">
        <v>0</v>
      </c>
      <c r="AE777">
        <v>0</v>
      </c>
      <c r="AF777">
        <v>0</v>
      </c>
      <c r="AG777">
        <v>0</v>
      </c>
    </row>
    <row r="778" spans="1:33" x14ac:dyDescent="0.45">
      <c r="A778" t="s">
        <v>840</v>
      </c>
      <c r="B778">
        <v>0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  <c r="U778">
        <v>0</v>
      </c>
      <c r="V778">
        <v>0</v>
      </c>
      <c r="W778">
        <v>0</v>
      </c>
      <c r="X778">
        <v>0</v>
      </c>
      <c r="Y778">
        <v>0</v>
      </c>
      <c r="Z778">
        <v>0</v>
      </c>
      <c r="AA778">
        <v>0</v>
      </c>
      <c r="AB778">
        <v>0</v>
      </c>
      <c r="AC778">
        <v>0</v>
      </c>
      <c r="AD778">
        <v>0</v>
      </c>
      <c r="AE778">
        <v>0</v>
      </c>
      <c r="AF778">
        <v>0</v>
      </c>
      <c r="AG778">
        <v>0</v>
      </c>
    </row>
    <row r="779" spans="1:33" x14ac:dyDescent="0.45">
      <c r="A779" t="s">
        <v>841</v>
      </c>
      <c r="B779">
        <v>0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  <c r="U779">
        <v>0</v>
      </c>
      <c r="V779">
        <v>0</v>
      </c>
      <c r="W779">
        <v>0</v>
      </c>
      <c r="X779">
        <v>0</v>
      </c>
      <c r="Y779">
        <v>0</v>
      </c>
      <c r="Z779">
        <v>0</v>
      </c>
      <c r="AA779">
        <v>0</v>
      </c>
      <c r="AB779">
        <v>0</v>
      </c>
      <c r="AC779">
        <v>0</v>
      </c>
      <c r="AD779">
        <v>0</v>
      </c>
      <c r="AE779">
        <v>0</v>
      </c>
      <c r="AF779">
        <v>0</v>
      </c>
      <c r="AG779">
        <v>0</v>
      </c>
    </row>
    <row r="780" spans="1:33" x14ac:dyDescent="0.45">
      <c r="A780" t="s">
        <v>842</v>
      </c>
      <c r="B780">
        <v>0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0</v>
      </c>
      <c r="Y780">
        <v>0</v>
      </c>
      <c r="Z780">
        <v>0</v>
      </c>
      <c r="AA780">
        <v>0</v>
      </c>
      <c r="AB780">
        <v>0</v>
      </c>
      <c r="AC780">
        <v>0</v>
      </c>
      <c r="AD780">
        <v>0</v>
      </c>
      <c r="AE780">
        <v>0</v>
      </c>
      <c r="AF780">
        <v>0</v>
      </c>
      <c r="AG780">
        <v>0</v>
      </c>
    </row>
    <row r="781" spans="1:33" x14ac:dyDescent="0.45">
      <c r="A781" t="s">
        <v>843</v>
      </c>
      <c r="B781">
        <v>0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0</v>
      </c>
      <c r="W781">
        <v>0</v>
      </c>
      <c r="X781">
        <v>0</v>
      </c>
      <c r="Y781">
        <v>0</v>
      </c>
      <c r="Z781">
        <v>0</v>
      </c>
      <c r="AA781">
        <v>0</v>
      </c>
      <c r="AB781">
        <v>0</v>
      </c>
      <c r="AC781">
        <v>0</v>
      </c>
      <c r="AD781">
        <v>0</v>
      </c>
      <c r="AE781">
        <v>0</v>
      </c>
      <c r="AF781">
        <v>0</v>
      </c>
      <c r="AG781">
        <v>0</v>
      </c>
    </row>
    <row r="782" spans="1:33" x14ac:dyDescent="0.45">
      <c r="A782" t="s">
        <v>844</v>
      </c>
      <c r="B782">
        <v>0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  <c r="U782">
        <v>0</v>
      </c>
      <c r="V782">
        <v>0</v>
      </c>
      <c r="W782">
        <v>0</v>
      </c>
      <c r="X782">
        <v>0</v>
      </c>
      <c r="Y782">
        <v>0</v>
      </c>
      <c r="Z782">
        <v>0</v>
      </c>
      <c r="AA782">
        <v>0</v>
      </c>
      <c r="AB782">
        <v>0</v>
      </c>
      <c r="AC782">
        <v>0</v>
      </c>
      <c r="AD782">
        <v>0</v>
      </c>
      <c r="AE782">
        <v>0</v>
      </c>
      <c r="AF782">
        <v>0</v>
      </c>
      <c r="AG782">
        <v>0</v>
      </c>
    </row>
    <row r="783" spans="1:33" x14ac:dyDescent="0.45">
      <c r="A783" t="s">
        <v>845</v>
      </c>
      <c r="B783">
        <v>0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  <c r="U783">
        <v>0</v>
      </c>
      <c r="V783">
        <v>0</v>
      </c>
      <c r="W783">
        <v>0</v>
      </c>
      <c r="X783">
        <v>0</v>
      </c>
      <c r="Y783">
        <v>0</v>
      </c>
      <c r="Z783">
        <v>0</v>
      </c>
      <c r="AA783">
        <v>0</v>
      </c>
      <c r="AB783">
        <v>0</v>
      </c>
      <c r="AC783">
        <v>0</v>
      </c>
      <c r="AD783">
        <v>0</v>
      </c>
      <c r="AE783">
        <v>0</v>
      </c>
      <c r="AF783">
        <v>0</v>
      </c>
      <c r="AG783">
        <v>0</v>
      </c>
    </row>
    <row r="784" spans="1:33" x14ac:dyDescent="0.45">
      <c r="A784" t="s">
        <v>846</v>
      </c>
      <c r="B784">
        <v>0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  <c r="U784">
        <v>0</v>
      </c>
      <c r="V784">
        <v>0</v>
      </c>
      <c r="W784">
        <v>0</v>
      </c>
      <c r="X784">
        <v>0</v>
      </c>
      <c r="Y784">
        <v>0</v>
      </c>
      <c r="Z784">
        <v>0</v>
      </c>
      <c r="AA784">
        <v>0</v>
      </c>
      <c r="AB784">
        <v>0</v>
      </c>
      <c r="AC784">
        <v>0</v>
      </c>
      <c r="AD784">
        <v>0</v>
      </c>
      <c r="AE784">
        <v>0</v>
      </c>
      <c r="AF784">
        <v>0</v>
      </c>
      <c r="AG784">
        <v>0</v>
      </c>
    </row>
    <row r="785" spans="1:33" x14ac:dyDescent="0.45">
      <c r="A785" t="s">
        <v>847</v>
      </c>
      <c r="B785">
        <v>0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  <c r="U785">
        <v>0</v>
      </c>
      <c r="V785">
        <v>0</v>
      </c>
      <c r="W785">
        <v>0</v>
      </c>
      <c r="X785">
        <v>0</v>
      </c>
      <c r="Y785">
        <v>0</v>
      </c>
      <c r="Z785">
        <v>0</v>
      </c>
      <c r="AA785">
        <v>0</v>
      </c>
      <c r="AB785">
        <v>0</v>
      </c>
      <c r="AC785">
        <v>0</v>
      </c>
      <c r="AD785">
        <v>0</v>
      </c>
      <c r="AE785">
        <v>0</v>
      </c>
      <c r="AF785">
        <v>0</v>
      </c>
      <c r="AG785">
        <v>0</v>
      </c>
    </row>
    <row r="786" spans="1:33" x14ac:dyDescent="0.45">
      <c r="A786" t="s">
        <v>848</v>
      </c>
      <c r="B786">
        <v>0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  <c r="U786">
        <v>0</v>
      </c>
      <c r="V786">
        <v>0</v>
      </c>
      <c r="W786">
        <v>0</v>
      </c>
      <c r="X786">
        <v>0</v>
      </c>
      <c r="Y786">
        <v>0</v>
      </c>
      <c r="Z786">
        <v>0</v>
      </c>
      <c r="AA786">
        <v>0</v>
      </c>
      <c r="AB786">
        <v>0</v>
      </c>
      <c r="AC786">
        <v>0</v>
      </c>
      <c r="AD786">
        <v>0</v>
      </c>
      <c r="AE786">
        <v>0</v>
      </c>
      <c r="AF786">
        <v>0</v>
      </c>
      <c r="AG786">
        <v>0</v>
      </c>
    </row>
    <row r="787" spans="1:33" x14ac:dyDescent="0.45">
      <c r="A787" t="s">
        <v>849</v>
      </c>
      <c r="B787">
        <v>0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  <c r="U787">
        <v>0</v>
      </c>
      <c r="V787">
        <v>0</v>
      </c>
      <c r="W787">
        <v>0</v>
      </c>
      <c r="X787">
        <v>0</v>
      </c>
      <c r="Y787">
        <v>0</v>
      </c>
      <c r="Z787">
        <v>0</v>
      </c>
      <c r="AA787">
        <v>0</v>
      </c>
      <c r="AB787">
        <v>0</v>
      </c>
      <c r="AC787">
        <v>0</v>
      </c>
      <c r="AD787">
        <v>0</v>
      </c>
      <c r="AE787">
        <v>0</v>
      </c>
      <c r="AF787">
        <v>0</v>
      </c>
      <c r="AG787">
        <v>0</v>
      </c>
    </row>
    <row r="788" spans="1:33" x14ac:dyDescent="0.45">
      <c r="A788" t="s">
        <v>850</v>
      </c>
      <c r="B788">
        <v>0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  <c r="U788">
        <v>0</v>
      </c>
      <c r="V788">
        <v>0</v>
      </c>
      <c r="W788">
        <v>0</v>
      </c>
      <c r="X788">
        <v>0</v>
      </c>
      <c r="Y788">
        <v>0</v>
      </c>
      <c r="Z788">
        <v>0</v>
      </c>
      <c r="AA788">
        <v>0</v>
      </c>
      <c r="AB788">
        <v>0</v>
      </c>
      <c r="AC788">
        <v>0</v>
      </c>
      <c r="AD788">
        <v>0</v>
      </c>
      <c r="AE788">
        <v>0</v>
      </c>
      <c r="AF788">
        <v>0</v>
      </c>
      <c r="AG788">
        <v>0</v>
      </c>
    </row>
    <row r="789" spans="1:33" x14ac:dyDescent="0.45">
      <c r="A789" t="s">
        <v>851</v>
      </c>
      <c r="B789">
        <v>0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  <c r="U789">
        <v>0</v>
      </c>
      <c r="V789">
        <v>0</v>
      </c>
      <c r="W789">
        <v>0</v>
      </c>
      <c r="X789">
        <v>0</v>
      </c>
      <c r="Y789">
        <v>0</v>
      </c>
      <c r="Z789">
        <v>0</v>
      </c>
      <c r="AA789">
        <v>0</v>
      </c>
      <c r="AB789">
        <v>0</v>
      </c>
      <c r="AC789">
        <v>0</v>
      </c>
      <c r="AD789">
        <v>0</v>
      </c>
      <c r="AE789">
        <v>0</v>
      </c>
      <c r="AF789">
        <v>0</v>
      </c>
      <c r="AG789">
        <v>0</v>
      </c>
    </row>
    <row r="790" spans="1:33" x14ac:dyDescent="0.45">
      <c r="A790" t="s">
        <v>852</v>
      </c>
      <c r="B790">
        <v>0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  <c r="U790">
        <v>0</v>
      </c>
      <c r="V790">
        <v>0</v>
      </c>
      <c r="W790">
        <v>0</v>
      </c>
      <c r="X790">
        <v>0</v>
      </c>
      <c r="Y790">
        <v>0</v>
      </c>
      <c r="Z790">
        <v>0</v>
      </c>
      <c r="AA790">
        <v>0</v>
      </c>
      <c r="AB790">
        <v>0</v>
      </c>
      <c r="AC790">
        <v>0</v>
      </c>
      <c r="AD790">
        <v>0</v>
      </c>
      <c r="AE790">
        <v>0</v>
      </c>
      <c r="AF790">
        <v>0</v>
      </c>
      <c r="AG790">
        <v>0</v>
      </c>
    </row>
    <row r="791" spans="1:33" x14ac:dyDescent="0.45">
      <c r="A791" t="s">
        <v>853</v>
      </c>
      <c r="B791">
        <v>0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  <c r="U791">
        <v>0</v>
      </c>
      <c r="V791">
        <v>0</v>
      </c>
      <c r="W791">
        <v>0</v>
      </c>
      <c r="X791">
        <v>0</v>
      </c>
      <c r="Y791">
        <v>0</v>
      </c>
      <c r="Z791">
        <v>0</v>
      </c>
      <c r="AA791">
        <v>0</v>
      </c>
      <c r="AB791">
        <v>0</v>
      </c>
      <c r="AC791">
        <v>0</v>
      </c>
      <c r="AD791">
        <v>0</v>
      </c>
      <c r="AE791">
        <v>0</v>
      </c>
      <c r="AF791">
        <v>0</v>
      </c>
      <c r="AG791">
        <v>0</v>
      </c>
    </row>
    <row r="792" spans="1:33" x14ac:dyDescent="0.45">
      <c r="A792" t="s">
        <v>854</v>
      </c>
      <c r="B792">
        <v>0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  <c r="U792">
        <v>0</v>
      </c>
      <c r="V792">
        <v>0</v>
      </c>
      <c r="W792">
        <v>0</v>
      </c>
      <c r="X792">
        <v>0</v>
      </c>
      <c r="Y792">
        <v>0</v>
      </c>
      <c r="Z792">
        <v>0</v>
      </c>
      <c r="AA792">
        <v>0</v>
      </c>
      <c r="AB792">
        <v>0</v>
      </c>
      <c r="AC792">
        <v>0</v>
      </c>
      <c r="AD792">
        <v>0</v>
      </c>
      <c r="AE792">
        <v>0</v>
      </c>
      <c r="AF792">
        <v>0</v>
      </c>
      <c r="AG792">
        <v>0</v>
      </c>
    </row>
    <row r="793" spans="1:33" x14ac:dyDescent="0.45">
      <c r="A793" t="s">
        <v>855</v>
      </c>
      <c r="B793">
        <v>0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  <c r="U793">
        <v>0</v>
      </c>
      <c r="V793">
        <v>0</v>
      </c>
      <c r="W793">
        <v>0</v>
      </c>
      <c r="X793">
        <v>0</v>
      </c>
      <c r="Y793">
        <v>0</v>
      </c>
      <c r="Z793">
        <v>0</v>
      </c>
      <c r="AA793">
        <v>0</v>
      </c>
      <c r="AB793">
        <v>0</v>
      </c>
      <c r="AC793">
        <v>0</v>
      </c>
      <c r="AD793">
        <v>0</v>
      </c>
      <c r="AE793">
        <v>0</v>
      </c>
      <c r="AF793">
        <v>0</v>
      </c>
      <c r="AG793">
        <v>0</v>
      </c>
    </row>
    <row r="794" spans="1:33" x14ac:dyDescent="0.45">
      <c r="A794" t="s">
        <v>856</v>
      </c>
      <c r="B794">
        <v>0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  <c r="U794">
        <v>0</v>
      </c>
      <c r="V794">
        <v>0</v>
      </c>
      <c r="W794">
        <v>0</v>
      </c>
      <c r="X794">
        <v>0</v>
      </c>
      <c r="Y794">
        <v>0</v>
      </c>
      <c r="Z794">
        <v>0</v>
      </c>
      <c r="AA794">
        <v>0</v>
      </c>
      <c r="AB794">
        <v>0</v>
      </c>
      <c r="AC794">
        <v>0</v>
      </c>
      <c r="AD794">
        <v>0</v>
      </c>
      <c r="AE794">
        <v>0</v>
      </c>
      <c r="AF794">
        <v>0</v>
      </c>
      <c r="AG794">
        <v>0</v>
      </c>
    </row>
    <row r="795" spans="1:33" x14ac:dyDescent="0.45">
      <c r="A795" t="s">
        <v>857</v>
      </c>
      <c r="B795">
        <v>0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  <c r="U795">
        <v>0</v>
      </c>
      <c r="V795">
        <v>0</v>
      </c>
      <c r="W795">
        <v>0</v>
      </c>
      <c r="X795">
        <v>0</v>
      </c>
      <c r="Y795">
        <v>0</v>
      </c>
      <c r="Z795">
        <v>0</v>
      </c>
      <c r="AA795">
        <v>0</v>
      </c>
      <c r="AB795">
        <v>0</v>
      </c>
      <c r="AC795">
        <v>0</v>
      </c>
      <c r="AD795">
        <v>0</v>
      </c>
      <c r="AE795">
        <v>0</v>
      </c>
      <c r="AF795">
        <v>0</v>
      </c>
      <c r="AG795">
        <v>0</v>
      </c>
    </row>
    <row r="796" spans="1:33" x14ac:dyDescent="0.45">
      <c r="A796" t="s">
        <v>858</v>
      </c>
      <c r="B796">
        <v>0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  <c r="U796">
        <v>0</v>
      </c>
      <c r="V796">
        <v>0</v>
      </c>
      <c r="W796">
        <v>0</v>
      </c>
      <c r="X796">
        <v>0</v>
      </c>
      <c r="Y796">
        <v>0</v>
      </c>
      <c r="Z796">
        <v>0</v>
      </c>
      <c r="AA796">
        <v>0</v>
      </c>
      <c r="AB796">
        <v>0</v>
      </c>
      <c r="AC796">
        <v>0</v>
      </c>
      <c r="AD796">
        <v>0</v>
      </c>
      <c r="AE796">
        <v>0</v>
      </c>
      <c r="AF796">
        <v>0</v>
      </c>
      <c r="AG796">
        <v>0</v>
      </c>
    </row>
    <row r="797" spans="1:33" x14ac:dyDescent="0.45">
      <c r="A797" t="s">
        <v>859</v>
      </c>
      <c r="B797" s="5">
        <v>30283600000000</v>
      </c>
      <c r="C797" s="5">
        <v>25432200000000</v>
      </c>
      <c r="D797" s="5">
        <v>29429800000000</v>
      </c>
      <c r="E797" s="5">
        <v>32342800000000</v>
      </c>
      <c r="F797" s="5">
        <v>34475800000000</v>
      </c>
      <c r="G797" s="5">
        <v>36173500000000</v>
      </c>
      <c r="H797" s="5">
        <v>37633600000000</v>
      </c>
      <c r="I797" s="5">
        <v>38927900000000</v>
      </c>
      <c r="J797" s="5">
        <v>40389500000000</v>
      </c>
      <c r="K797" s="5">
        <v>41757400000000</v>
      </c>
      <c r="L797" s="5">
        <v>43043900000000</v>
      </c>
      <c r="M797" s="5">
        <v>44298100000000</v>
      </c>
      <c r="N797" s="5">
        <v>45517700000000</v>
      </c>
      <c r="O797" s="5">
        <v>46861700000000</v>
      </c>
      <c r="P797" s="5">
        <v>48173000000000</v>
      </c>
      <c r="Q797" s="5">
        <v>49455000000000</v>
      </c>
      <c r="R797" s="5">
        <v>50725100000000</v>
      </c>
      <c r="S797" s="5">
        <v>51967500000000</v>
      </c>
      <c r="T797" s="5">
        <v>53210300000000</v>
      </c>
      <c r="U797" s="5">
        <v>54435000000000</v>
      </c>
      <c r="V797" s="5">
        <v>55638200000000</v>
      </c>
      <c r="W797" s="5">
        <v>56817400000000</v>
      </c>
      <c r="X797" s="5">
        <v>57999500000000</v>
      </c>
      <c r="Y797" s="5">
        <v>59085300000000</v>
      </c>
      <c r="Z797" s="5">
        <v>60172700000000</v>
      </c>
      <c r="AA797" s="5">
        <v>61261600000000</v>
      </c>
      <c r="AB797" s="5">
        <v>62347100000000</v>
      </c>
      <c r="AC797" s="5">
        <v>63431400000000</v>
      </c>
      <c r="AD797" s="5">
        <v>64342300000000</v>
      </c>
      <c r="AE797" s="5">
        <v>65254100000000</v>
      </c>
      <c r="AF797" s="5">
        <v>66165200000000</v>
      </c>
      <c r="AG797" s="5">
        <v>67067500000000</v>
      </c>
    </row>
    <row r="798" spans="1:33" x14ac:dyDescent="0.45">
      <c r="A798" t="s">
        <v>860</v>
      </c>
      <c r="B798">
        <v>0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  <c r="U798">
        <v>0</v>
      </c>
      <c r="V798">
        <v>0</v>
      </c>
      <c r="W798">
        <v>0</v>
      </c>
      <c r="X798">
        <v>0</v>
      </c>
      <c r="Y798">
        <v>0</v>
      </c>
      <c r="Z798">
        <v>0</v>
      </c>
      <c r="AA798">
        <v>0</v>
      </c>
      <c r="AB798">
        <v>0</v>
      </c>
      <c r="AC798">
        <v>0</v>
      </c>
      <c r="AD798">
        <v>0</v>
      </c>
      <c r="AE798">
        <v>0</v>
      </c>
      <c r="AF798">
        <v>0</v>
      </c>
      <c r="AG798">
        <v>0</v>
      </c>
    </row>
    <row r="799" spans="1:33" x14ac:dyDescent="0.45">
      <c r="A799" t="s">
        <v>861</v>
      </c>
      <c r="B799">
        <v>0</v>
      </c>
      <c r="C799">
        <v>0</v>
      </c>
      <c r="D799" s="5">
        <v>0</v>
      </c>
      <c r="E799" s="5">
        <v>0</v>
      </c>
      <c r="F799" s="5">
        <v>0</v>
      </c>
      <c r="G799" s="5">
        <v>0</v>
      </c>
      <c r="H799" s="5">
        <v>0</v>
      </c>
      <c r="I799" s="5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0</v>
      </c>
      <c r="Y799">
        <v>0</v>
      </c>
      <c r="Z799">
        <v>0</v>
      </c>
      <c r="AA799">
        <v>0</v>
      </c>
      <c r="AB799">
        <v>0</v>
      </c>
      <c r="AC799">
        <v>0</v>
      </c>
      <c r="AD799">
        <v>0</v>
      </c>
      <c r="AE799">
        <v>0</v>
      </c>
      <c r="AF799">
        <v>0</v>
      </c>
      <c r="AG799">
        <v>0</v>
      </c>
    </row>
    <row r="800" spans="1:33" x14ac:dyDescent="0.45">
      <c r="A800" t="s">
        <v>862</v>
      </c>
      <c r="B800">
        <v>0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  <c r="U800">
        <v>0</v>
      </c>
      <c r="V800">
        <v>0</v>
      </c>
      <c r="W800">
        <v>0</v>
      </c>
      <c r="X800">
        <v>0</v>
      </c>
      <c r="Y800">
        <v>0</v>
      </c>
      <c r="Z800">
        <v>0</v>
      </c>
      <c r="AA800">
        <v>0</v>
      </c>
      <c r="AB800">
        <v>0</v>
      </c>
      <c r="AC800">
        <v>0</v>
      </c>
      <c r="AD800">
        <v>0</v>
      </c>
      <c r="AE800">
        <v>0</v>
      </c>
      <c r="AF800">
        <v>0</v>
      </c>
      <c r="AG800">
        <v>0</v>
      </c>
    </row>
    <row r="801" spans="1:33" x14ac:dyDescent="0.45">
      <c r="A801" t="s">
        <v>863</v>
      </c>
      <c r="B801" s="5">
        <v>121134000000000</v>
      </c>
      <c r="C801" s="5">
        <v>101729000000000</v>
      </c>
      <c r="D801" s="5">
        <v>117719000000000</v>
      </c>
      <c r="E801" s="5">
        <v>129371000000000</v>
      </c>
      <c r="F801" s="5">
        <v>137903000000000</v>
      </c>
      <c r="G801" s="5">
        <v>144694000000000</v>
      </c>
      <c r="H801" s="5">
        <v>150534000000000</v>
      </c>
      <c r="I801" s="5">
        <v>155712000000000</v>
      </c>
      <c r="J801" s="5">
        <v>161558000000000</v>
      </c>
      <c r="K801" s="5">
        <v>167030000000000</v>
      </c>
      <c r="L801" s="5">
        <v>172176000000000</v>
      </c>
      <c r="M801" s="5">
        <v>177192000000000</v>
      </c>
      <c r="N801" s="5">
        <v>182071000000000</v>
      </c>
      <c r="O801" s="5">
        <v>187447000000000</v>
      </c>
      <c r="P801" s="5">
        <v>192692000000000</v>
      </c>
      <c r="Q801" s="5">
        <v>197820000000000</v>
      </c>
      <c r="R801" s="5">
        <v>202900000000000</v>
      </c>
      <c r="S801" s="5">
        <v>207870000000000</v>
      </c>
      <c r="T801" s="5">
        <v>212841000000000</v>
      </c>
      <c r="U801" s="5">
        <v>217740000000000</v>
      </c>
      <c r="V801" s="5">
        <v>222553000000000</v>
      </c>
      <c r="W801" s="5">
        <v>227270000000000</v>
      </c>
      <c r="X801" s="5">
        <v>231998000000000</v>
      </c>
      <c r="Y801" s="5">
        <v>236341000000000</v>
      </c>
      <c r="Z801" s="5">
        <v>240691000000000</v>
      </c>
      <c r="AA801" s="5">
        <v>245047000000000</v>
      </c>
      <c r="AB801" s="5">
        <v>249389000000000</v>
      </c>
      <c r="AC801" s="5">
        <v>253726000000000</v>
      </c>
      <c r="AD801" s="5">
        <v>257369000000000</v>
      </c>
      <c r="AE801" s="5">
        <v>261017000000000</v>
      </c>
      <c r="AF801" s="5">
        <v>264661000000000</v>
      </c>
      <c r="AG801" s="5">
        <v>268270000000000</v>
      </c>
    </row>
    <row r="802" spans="1:33" x14ac:dyDescent="0.45">
      <c r="A802" t="s">
        <v>864</v>
      </c>
      <c r="B802">
        <v>0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  <c r="T802">
        <v>0</v>
      </c>
      <c r="U802">
        <v>0</v>
      </c>
      <c r="V802">
        <v>0</v>
      </c>
      <c r="W802">
        <v>0</v>
      </c>
      <c r="X802">
        <v>0</v>
      </c>
      <c r="Y802">
        <v>0</v>
      </c>
      <c r="Z802">
        <v>0</v>
      </c>
      <c r="AA802">
        <v>0</v>
      </c>
      <c r="AB802">
        <v>0</v>
      </c>
      <c r="AC802">
        <v>0</v>
      </c>
      <c r="AD802">
        <v>0</v>
      </c>
      <c r="AE802">
        <v>0</v>
      </c>
      <c r="AF802">
        <v>0</v>
      </c>
      <c r="AG802">
        <v>0</v>
      </c>
    </row>
    <row r="803" spans="1:33" x14ac:dyDescent="0.45">
      <c r="A803" t="s">
        <v>865</v>
      </c>
      <c r="B803">
        <v>0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  <c r="T803">
        <v>0</v>
      </c>
      <c r="U803">
        <v>0</v>
      </c>
      <c r="V803">
        <v>0</v>
      </c>
      <c r="W803">
        <v>0</v>
      </c>
      <c r="X803">
        <v>0</v>
      </c>
      <c r="Y803">
        <v>0</v>
      </c>
      <c r="Z803">
        <v>0</v>
      </c>
      <c r="AA803">
        <v>0</v>
      </c>
      <c r="AB803">
        <v>0</v>
      </c>
      <c r="AC803">
        <v>0</v>
      </c>
      <c r="AD803">
        <v>0</v>
      </c>
      <c r="AE803">
        <v>0</v>
      </c>
      <c r="AF803">
        <v>0</v>
      </c>
      <c r="AG803">
        <v>0</v>
      </c>
    </row>
    <row r="804" spans="1:33" x14ac:dyDescent="0.45">
      <c r="A804" t="s">
        <v>866</v>
      </c>
      <c r="B804">
        <v>0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  <c r="T804">
        <v>0</v>
      </c>
      <c r="U804">
        <v>0</v>
      </c>
      <c r="V804">
        <v>0</v>
      </c>
      <c r="W804">
        <v>0</v>
      </c>
      <c r="X804">
        <v>0</v>
      </c>
      <c r="Y804">
        <v>0</v>
      </c>
      <c r="Z804">
        <v>0</v>
      </c>
      <c r="AA804">
        <v>0</v>
      </c>
      <c r="AB804">
        <v>0</v>
      </c>
      <c r="AC804">
        <v>0</v>
      </c>
      <c r="AD804">
        <v>0</v>
      </c>
      <c r="AE804">
        <v>0</v>
      </c>
      <c r="AF804">
        <v>0</v>
      </c>
      <c r="AG804">
        <v>0</v>
      </c>
    </row>
    <row r="805" spans="1:33" x14ac:dyDescent="0.45">
      <c r="A805" t="s">
        <v>867</v>
      </c>
      <c r="B805">
        <v>0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  <c r="T805">
        <v>0</v>
      </c>
      <c r="U805">
        <v>0</v>
      </c>
      <c r="V805">
        <v>0</v>
      </c>
      <c r="W805">
        <v>0</v>
      </c>
      <c r="X805">
        <v>0</v>
      </c>
      <c r="Y805">
        <v>0</v>
      </c>
      <c r="Z805">
        <v>0</v>
      </c>
      <c r="AA805">
        <v>0</v>
      </c>
      <c r="AB805">
        <v>0</v>
      </c>
      <c r="AC805">
        <v>0</v>
      </c>
      <c r="AD805">
        <v>0</v>
      </c>
      <c r="AE805">
        <v>0</v>
      </c>
      <c r="AF805">
        <v>0</v>
      </c>
      <c r="AG805">
        <v>0</v>
      </c>
    </row>
    <row r="806" spans="1:33" x14ac:dyDescent="0.45">
      <c r="A806" t="s">
        <v>868</v>
      </c>
      <c r="B806">
        <v>0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  <c r="U806">
        <v>0</v>
      </c>
      <c r="V806">
        <v>0</v>
      </c>
      <c r="W806">
        <v>0</v>
      </c>
      <c r="X806">
        <v>0</v>
      </c>
      <c r="Y806">
        <v>0</v>
      </c>
      <c r="Z806">
        <v>0</v>
      </c>
      <c r="AA806">
        <v>0</v>
      </c>
      <c r="AB806">
        <v>0</v>
      </c>
      <c r="AC806">
        <v>0</v>
      </c>
      <c r="AD806">
        <v>0</v>
      </c>
      <c r="AE806">
        <v>0</v>
      </c>
      <c r="AF806">
        <v>0</v>
      </c>
      <c r="AG806">
        <v>0</v>
      </c>
    </row>
    <row r="807" spans="1:33" x14ac:dyDescent="0.45">
      <c r="A807" t="s">
        <v>869</v>
      </c>
      <c r="B807">
        <v>0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0</v>
      </c>
      <c r="U807">
        <v>0</v>
      </c>
      <c r="V807">
        <v>0</v>
      </c>
      <c r="W807">
        <v>0</v>
      </c>
      <c r="X807">
        <v>0</v>
      </c>
      <c r="Y807">
        <v>0</v>
      </c>
      <c r="Z807">
        <v>0</v>
      </c>
      <c r="AA807">
        <v>0</v>
      </c>
      <c r="AB807">
        <v>0</v>
      </c>
      <c r="AC807">
        <v>0</v>
      </c>
      <c r="AD807">
        <v>0</v>
      </c>
      <c r="AE807">
        <v>0</v>
      </c>
      <c r="AF807">
        <v>0</v>
      </c>
      <c r="AG807">
        <v>0</v>
      </c>
    </row>
    <row r="808" spans="1:33" x14ac:dyDescent="0.45">
      <c r="A808" t="s">
        <v>870</v>
      </c>
      <c r="B808">
        <v>0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0</v>
      </c>
      <c r="U808">
        <v>0</v>
      </c>
      <c r="V808">
        <v>0</v>
      </c>
      <c r="W808">
        <v>0</v>
      </c>
      <c r="X808">
        <v>0</v>
      </c>
      <c r="Y808">
        <v>0</v>
      </c>
      <c r="Z808">
        <v>0</v>
      </c>
      <c r="AA808">
        <v>0</v>
      </c>
      <c r="AB808">
        <v>0</v>
      </c>
      <c r="AC808">
        <v>0</v>
      </c>
      <c r="AD808">
        <v>0</v>
      </c>
      <c r="AE808">
        <v>0</v>
      </c>
      <c r="AF808">
        <v>0</v>
      </c>
      <c r="AG808">
        <v>0</v>
      </c>
    </row>
    <row r="809" spans="1:33" x14ac:dyDescent="0.45">
      <c r="A809" t="s">
        <v>871</v>
      </c>
      <c r="B809">
        <v>0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  <c r="T809">
        <v>0</v>
      </c>
      <c r="U809">
        <v>0</v>
      </c>
      <c r="V809">
        <v>0</v>
      </c>
      <c r="W809">
        <v>0</v>
      </c>
      <c r="X809">
        <v>0</v>
      </c>
      <c r="Y809">
        <v>0</v>
      </c>
      <c r="Z809">
        <v>0</v>
      </c>
      <c r="AA809">
        <v>0</v>
      </c>
      <c r="AB809">
        <v>0</v>
      </c>
      <c r="AC809">
        <v>0</v>
      </c>
      <c r="AD809">
        <v>0</v>
      </c>
      <c r="AE809">
        <v>0</v>
      </c>
      <c r="AF809">
        <v>0</v>
      </c>
      <c r="AG809">
        <v>0</v>
      </c>
    </row>
    <row r="810" spans="1:33" x14ac:dyDescent="0.45">
      <c r="A810" t="s">
        <v>872</v>
      </c>
      <c r="B810">
        <v>0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0</v>
      </c>
      <c r="U810">
        <v>0</v>
      </c>
      <c r="V810">
        <v>0</v>
      </c>
      <c r="W810">
        <v>0</v>
      </c>
      <c r="X810">
        <v>0</v>
      </c>
      <c r="Y810">
        <v>0</v>
      </c>
      <c r="Z810">
        <v>0</v>
      </c>
      <c r="AA810">
        <v>0</v>
      </c>
      <c r="AB810">
        <v>0</v>
      </c>
      <c r="AC810">
        <v>0</v>
      </c>
      <c r="AD810">
        <v>0</v>
      </c>
      <c r="AE810">
        <v>0</v>
      </c>
      <c r="AF810">
        <v>0</v>
      </c>
      <c r="AG810">
        <v>0</v>
      </c>
    </row>
    <row r="811" spans="1:33" x14ac:dyDescent="0.45">
      <c r="A811" t="s">
        <v>873</v>
      </c>
      <c r="B811">
        <v>0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0</v>
      </c>
      <c r="U811">
        <v>0</v>
      </c>
      <c r="V811">
        <v>0</v>
      </c>
      <c r="W811">
        <v>0</v>
      </c>
      <c r="X811">
        <v>0</v>
      </c>
      <c r="Y811">
        <v>0</v>
      </c>
      <c r="Z811">
        <v>0</v>
      </c>
      <c r="AA811">
        <v>0</v>
      </c>
      <c r="AB811">
        <v>0</v>
      </c>
      <c r="AC811">
        <v>0</v>
      </c>
      <c r="AD811">
        <v>0</v>
      </c>
      <c r="AE811">
        <v>0</v>
      </c>
      <c r="AF811">
        <v>0</v>
      </c>
      <c r="AG811">
        <v>0</v>
      </c>
    </row>
    <row r="812" spans="1:33" x14ac:dyDescent="0.45">
      <c r="A812" t="s">
        <v>874</v>
      </c>
      <c r="B812">
        <v>0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  <c r="U812">
        <v>0</v>
      </c>
      <c r="V812">
        <v>0</v>
      </c>
      <c r="W812">
        <v>0</v>
      </c>
      <c r="X812">
        <v>0</v>
      </c>
      <c r="Y812">
        <v>0</v>
      </c>
      <c r="Z812">
        <v>0</v>
      </c>
      <c r="AA812">
        <v>0</v>
      </c>
      <c r="AB812">
        <v>0</v>
      </c>
      <c r="AC812">
        <v>0</v>
      </c>
      <c r="AD812">
        <v>0</v>
      </c>
      <c r="AE812">
        <v>0</v>
      </c>
      <c r="AF812">
        <v>0</v>
      </c>
      <c r="AG812">
        <v>0</v>
      </c>
    </row>
    <row r="813" spans="1:33" x14ac:dyDescent="0.45">
      <c r="A813" t="s">
        <v>875</v>
      </c>
      <c r="B813">
        <v>0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  <c r="U813">
        <v>0</v>
      </c>
      <c r="V813">
        <v>0</v>
      </c>
      <c r="W813">
        <v>0</v>
      </c>
      <c r="X813">
        <v>0</v>
      </c>
      <c r="Y813">
        <v>0</v>
      </c>
      <c r="Z813">
        <v>0</v>
      </c>
      <c r="AA813">
        <v>0</v>
      </c>
      <c r="AB813">
        <v>0</v>
      </c>
      <c r="AC813">
        <v>0</v>
      </c>
      <c r="AD813">
        <v>0</v>
      </c>
      <c r="AE813">
        <v>0</v>
      </c>
      <c r="AF813">
        <v>0</v>
      </c>
      <c r="AG813">
        <v>0</v>
      </c>
    </row>
    <row r="814" spans="1:33" x14ac:dyDescent="0.45">
      <c r="A814" t="s">
        <v>876</v>
      </c>
      <c r="B814">
        <v>0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  <c r="U814">
        <v>0</v>
      </c>
      <c r="V814">
        <v>0</v>
      </c>
      <c r="W814">
        <v>0</v>
      </c>
      <c r="X814">
        <v>0</v>
      </c>
      <c r="Y814">
        <v>0</v>
      </c>
      <c r="Z814">
        <v>0</v>
      </c>
      <c r="AA814">
        <v>0</v>
      </c>
      <c r="AB814">
        <v>0</v>
      </c>
      <c r="AC814">
        <v>0</v>
      </c>
      <c r="AD814">
        <v>0</v>
      </c>
      <c r="AE814">
        <v>0</v>
      </c>
      <c r="AF814">
        <v>0</v>
      </c>
      <c r="AG814">
        <v>0</v>
      </c>
    </row>
    <row r="815" spans="1:33" x14ac:dyDescent="0.45">
      <c r="A815" t="s">
        <v>877</v>
      </c>
      <c r="B815">
        <v>0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0</v>
      </c>
      <c r="U815">
        <v>0</v>
      </c>
      <c r="V815">
        <v>0</v>
      </c>
      <c r="W815">
        <v>0</v>
      </c>
      <c r="X815">
        <v>0</v>
      </c>
      <c r="Y815">
        <v>0</v>
      </c>
      <c r="Z815">
        <v>0</v>
      </c>
      <c r="AA815">
        <v>0</v>
      </c>
      <c r="AB815">
        <v>0</v>
      </c>
      <c r="AC815">
        <v>0</v>
      </c>
      <c r="AD815">
        <v>0</v>
      </c>
      <c r="AE815">
        <v>0</v>
      </c>
      <c r="AF815">
        <v>0</v>
      </c>
      <c r="AG815">
        <v>0</v>
      </c>
    </row>
    <row r="816" spans="1:33" x14ac:dyDescent="0.45">
      <c r="A816" t="s">
        <v>878</v>
      </c>
      <c r="B816">
        <v>0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</v>
      </c>
      <c r="U816">
        <v>0</v>
      </c>
      <c r="V816">
        <v>0</v>
      </c>
      <c r="W816">
        <v>0</v>
      </c>
      <c r="X816">
        <v>0</v>
      </c>
      <c r="Y816">
        <v>0</v>
      </c>
      <c r="Z816">
        <v>0</v>
      </c>
      <c r="AA816">
        <v>0</v>
      </c>
      <c r="AB816">
        <v>0</v>
      </c>
      <c r="AC816">
        <v>0</v>
      </c>
      <c r="AD816">
        <v>0</v>
      </c>
      <c r="AE816">
        <v>0</v>
      </c>
      <c r="AF816">
        <v>0</v>
      </c>
      <c r="AG816">
        <v>0</v>
      </c>
    </row>
    <row r="817" spans="1:33" x14ac:dyDescent="0.45">
      <c r="A817" t="s">
        <v>879</v>
      </c>
      <c r="B817">
        <v>0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  <c r="U817">
        <v>0</v>
      </c>
      <c r="V817">
        <v>0</v>
      </c>
      <c r="W817">
        <v>0</v>
      </c>
      <c r="X817">
        <v>0</v>
      </c>
      <c r="Y817">
        <v>0</v>
      </c>
      <c r="Z817">
        <v>0</v>
      </c>
      <c r="AA817">
        <v>0</v>
      </c>
      <c r="AB817">
        <v>0</v>
      </c>
      <c r="AC817">
        <v>0</v>
      </c>
      <c r="AD817">
        <v>0</v>
      </c>
      <c r="AE817">
        <v>0</v>
      </c>
      <c r="AF817">
        <v>0</v>
      </c>
      <c r="AG817">
        <v>0</v>
      </c>
    </row>
    <row r="818" spans="1:33" x14ac:dyDescent="0.45">
      <c r="A818" t="s">
        <v>880</v>
      </c>
      <c r="B818">
        <v>0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0</v>
      </c>
      <c r="U818">
        <v>0</v>
      </c>
      <c r="V818">
        <v>0</v>
      </c>
      <c r="W818">
        <v>0</v>
      </c>
      <c r="X818">
        <v>0</v>
      </c>
      <c r="Y818">
        <v>0</v>
      </c>
      <c r="Z818">
        <v>0</v>
      </c>
      <c r="AA818">
        <v>0</v>
      </c>
      <c r="AB818">
        <v>0</v>
      </c>
      <c r="AC818">
        <v>0</v>
      </c>
      <c r="AD818">
        <v>0</v>
      </c>
      <c r="AE818">
        <v>0</v>
      </c>
      <c r="AF818">
        <v>0</v>
      </c>
      <c r="AG818">
        <v>0</v>
      </c>
    </row>
    <row r="819" spans="1:33" x14ac:dyDescent="0.45">
      <c r="A819" t="s">
        <v>881</v>
      </c>
      <c r="B819">
        <v>0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</v>
      </c>
      <c r="U819">
        <v>0</v>
      </c>
      <c r="V819">
        <v>0</v>
      </c>
      <c r="W819">
        <v>0</v>
      </c>
      <c r="X819">
        <v>0</v>
      </c>
      <c r="Y819">
        <v>0</v>
      </c>
      <c r="Z819">
        <v>0</v>
      </c>
      <c r="AA819">
        <v>0</v>
      </c>
      <c r="AB819">
        <v>0</v>
      </c>
      <c r="AC819">
        <v>0</v>
      </c>
      <c r="AD819">
        <v>0</v>
      </c>
      <c r="AE819">
        <v>0</v>
      </c>
      <c r="AF819">
        <v>0</v>
      </c>
      <c r="AG819">
        <v>0</v>
      </c>
    </row>
    <row r="820" spans="1:33" x14ac:dyDescent="0.45">
      <c r="A820" t="s">
        <v>882</v>
      </c>
      <c r="B820">
        <v>0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  <c r="U820">
        <v>0</v>
      </c>
      <c r="V820">
        <v>0</v>
      </c>
      <c r="W820">
        <v>0</v>
      </c>
      <c r="X820">
        <v>0</v>
      </c>
      <c r="Y820">
        <v>0</v>
      </c>
      <c r="Z820">
        <v>0</v>
      </c>
      <c r="AA820">
        <v>0</v>
      </c>
      <c r="AB820">
        <v>0</v>
      </c>
      <c r="AC820">
        <v>0</v>
      </c>
      <c r="AD820">
        <v>0</v>
      </c>
      <c r="AE820">
        <v>0</v>
      </c>
      <c r="AF820">
        <v>0</v>
      </c>
      <c r="AG820">
        <v>0</v>
      </c>
    </row>
    <row r="821" spans="1:33" x14ac:dyDescent="0.45">
      <c r="A821" t="s">
        <v>883</v>
      </c>
      <c r="B821">
        <v>0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0</v>
      </c>
      <c r="U821">
        <v>0</v>
      </c>
      <c r="V821">
        <v>0</v>
      </c>
      <c r="W821">
        <v>0</v>
      </c>
      <c r="X821">
        <v>0</v>
      </c>
      <c r="Y821">
        <v>0</v>
      </c>
      <c r="Z821">
        <v>0</v>
      </c>
      <c r="AA821">
        <v>0</v>
      </c>
      <c r="AB821">
        <v>0</v>
      </c>
      <c r="AC821">
        <v>0</v>
      </c>
      <c r="AD821">
        <v>0</v>
      </c>
      <c r="AE821">
        <v>0</v>
      </c>
      <c r="AF821">
        <v>0</v>
      </c>
      <c r="AG821">
        <v>0</v>
      </c>
    </row>
    <row r="822" spans="1:33" x14ac:dyDescent="0.45">
      <c r="A822" t="s">
        <v>884</v>
      </c>
      <c r="B822">
        <v>0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  <c r="U822">
        <v>0</v>
      </c>
      <c r="V822">
        <v>0</v>
      </c>
      <c r="W822">
        <v>0</v>
      </c>
      <c r="X822">
        <v>0</v>
      </c>
      <c r="Y822">
        <v>0</v>
      </c>
      <c r="Z822">
        <v>0</v>
      </c>
      <c r="AA822">
        <v>0</v>
      </c>
      <c r="AB822">
        <v>0</v>
      </c>
      <c r="AC822">
        <v>0</v>
      </c>
      <c r="AD822">
        <v>0</v>
      </c>
      <c r="AE822">
        <v>0</v>
      </c>
      <c r="AF822">
        <v>0</v>
      </c>
      <c r="AG822">
        <v>0</v>
      </c>
    </row>
    <row r="823" spans="1:33" x14ac:dyDescent="0.45">
      <c r="A823" t="s">
        <v>885</v>
      </c>
      <c r="B823">
        <v>0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0</v>
      </c>
      <c r="U823">
        <v>0</v>
      </c>
      <c r="V823">
        <v>0</v>
      </c>
      <c r="W823">
        <v>0</v>
      </c>
      <c r="X823">
        <v>0</v>
      </c>
      <c r="Y823">
        <v>0</v>
      </c>
      <c r="Z823">
        <v>0</v>
      </c>
      <c r="AA823">
        <v>0</v>
      </c>
      <c r="AB823">
        <v>0</v>
      </c>
      <c r="AC823">
        <v>0</v>
      </c>
      <c r="AD823">
        <v>0</v>
      </c>
      <c r="AE823">
        <v>0</v>
      </c>
      <c r="AF823">
        <v>0</v>
      </c>
      <c r="AG823">
        <v>0</v>
      </c>
    </row>
    <row r="824" spans="1:33" x14ac:dyDescent="0.45">
      <c r="A824" t="s">
        <v>886</v>
      </c>
      <c r="B824">
        <v>0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0</v>
      </c>
      <c r="U824">
        <v>0</v>
      </c>
      <c r="V824">
        <v>0</v>
      </c>
      <c r="W824">
        <v>0</v>
      </c>
      <c r="X824">
        <v>0</v>
      </c>
      <c r="Y824">
        <v>0</v>
      </c>
      <c r="Z824">
        <v>0</v>
      </c>
      <c r="AA824">
        <v>0</v>
      </c>
      <c r="AB824">
        <v>0</v>
      </c>
      <c r="AC824">
        <v>0</v>
      </c>
      <c r="AD824">
        <v>0</v>
      </c>
      <c r="AE824">
        <v>0</v>
      </c>
      <c r="AF824">
        <v>0</v>
      </c>
      <c r="AG824">
        <v>0</v>
      </c>
    </row>
    <row r="825" spans="1:33" x14ac:dyDescent="0.45">
      <c r="A825" t="s">
        <v>887</v>
      </c>
      <c r="B825">
        <v>0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0</v>
      </c>
      <c r="U825">
        <v>0</v>
      </c>
      <c r="V825">
        <v>0</v>
      </c>
      <c r="W825">
        <v>0</v>
      </c>
      <c r="X825">
        <v>0</v>
      </c>
      <c r="Y825">
        <v>0</v>
      </c>
      <c r="Z825">
        <v>0</v>
      </c>
      <c r="AA825">
        <v>0</v>
      </c>
      <c r="AB825">
        <v>0</v>
      </c>
      <c r="AC825">
        <v>0</v>
      </c>
      <c r="AD825">
        <v>0</v>
      </c>
      <c r="AE825">
        <v>0</v>
      </c>
      <c r="AF825">
        <v>0</v>
      </c>
      <c r="AG825">
        <v>0</v>
      </c>
    </row>
    <row r="826" spans="1:33" x14ac:dyDescent="0.45">
      <c r="A826" t="s">
        <v>888</v>
      </c>
      <c r="B826">
        <v>0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</v>
      </c>
      <c r="T826">
        <v>0</v>
      </c>
      <c r="U826">
        <v>0</v>
      </c>
      <c r="V826">
        <v>0</v>
      </c>
      <c r="W826">
        <v>0</v>
      </c>
      <c r="X826">
        <v>0</v>
      </c>
      <c r="Y826">
        <v>0</v>
      </c>
      <c r="Z826">
        <v>0</v>
      </c>
      <c r="AA826">
        <v>0</v>
      </c>
      <c r="AB826">
        <v>0</v>
      </c>
      <c r="AC826">
        <v>0</v>
      </c>
      <c r="AD826">
        <v>0</v>
      </c>
      <c r="AE826">
        <v>0</v>
      </c>
      <c r="AF826">
        <v>0</v>
      </c>
      <c r="AG826">
        <v>0</v>
      </c>
    </row>
    <row r="827" spans="1:33" x14ac:dyDescent="0.45">
      <c r="A827" t="s">
        <v>889</v>
      </c>
      <c r="B827">
        <v>0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0</v>
      </c>
      <c r="U827">
        <v>0</v>
      </c>
      <c r="V827">
        <v>0</v>
      </c>
      <c r="W827">
        <v>0</v>
      </c>
      <c r="X827">
        <v>0</v>
      </c>
      <c r="Y827">
        <v>0</v>
      </c>
      <c r="Z827">
        <v>0</v>
      </c>
      <c r="AA827">
        <v>0</v>
      </c>
      <c r="AB827">
        <v>0</v>
      </c>
      <c r="AC827">
        <v>0</v>
      </c>
      <c r="AD827">
        <v>0</v>
      </c>
      <c r="AE827">
        <v>0</v>
      </c>
      <c r="AF827">
        <v>0</v>
      </c>
      <c r="AG827">
        <v>0</v>
      </c>
    </row>
    <row r="828" spans="1:33" x14ac:dyDescent="0.45">
      <c r="A828" t="s">
        <v>890</v>
      </c>
      <c r="B828">
        <v>0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0</v>
      </c>
      <c r="U828">
        <v>0</v>
      </c>
      <c r="V828">
        <v>0</v>
      </c>
      <c r="W828">
        <v>0</v>
      </c>
      <c r="X828">
        <v>0</v>
      </c>
      <c r="Y828">
        <v>0</v>
      </c>
      <c r="Z828">
        <v>0</v>
      </c>
      <c r="AA828">
        <v>0</v>
      </c>
      <c r="AB828">
        <v>0</v>
      </c>
      <c r="AC828">
        <v>0</v>
      </c>
      <c r="AD828">
        <v>0</v>
      </c>
      <c r="AE828">
        <v>0</v>
      </c>
      <c r="AF828">
        <v>0</v>
      </c>
      <c r="AG828">
        <v>0</v>
      </c>
    </row>
    <row r="829" spans="1:33" x14ac:dyDescent="0.45">
      <c r="A829" t="s">
        <v>891</v>
      </c>
      <c r="B829">
        <v>0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0</v>
      </c>
      <c r="U829">
        <v>0</v>
      </c>
      <c r="V829">
        <v>0</v>
      </c>
      <c r="W829">
        <v>0</v>
      </c>
      <c r="X829">
        <v>0</v>
      </c>
      <c r="Y829">
        <v>0</v>
      </c>
      <c r="Z829">
        <v>0</v>
      </c>
      <c r="AA829">
        <v>0</v>
      </c>
      <c r="AB829">
        <v>0</v>
      </c>
      <c r="AC829">
        <v>0</v>
      </c>
      <c r="AD829">
        <v>0</v>
      </c>
      <c r="AE829">
        <v>0</v>
      </c>
      <c r="AF829">
        <v>0</v>
      </c>
      <c r="AG829">
        <v>0</v>
      </c>
    </row>
    <row r="830" spans="1:33" x14ac:dyDescent="0.45">
      <c r="A830" t="s">
        <v>892</v>
      </c>
      <c r="B830">
        <v>0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0</v>
      </c>
      <c r="U830">
        <v>0</v>
      </c>
      <c r="V830">
        <v>0</v>
      </c>
      <c r="W830">
        <v>0</v>
      </c>
      <c r="X830">
        <v>0</v>
      </c>
      <c r="Y830">
        <v>0</v>
      </c>
      <c r="Z830">
        <v>0</v>
      </c>
      <c r="AA830">
        <v>0</v>
      </c>
      <c r="AB830">
        <v>0</v>
      </c>
      <c r="AC830">
        <v>0</v>
      </c>
      <c r="AD830">
        <v>0</v>
      </c>
      <c r="AE830">
        <v>0</v>
      </c>
      <c r="AF830">
        <v>0</v>
      </c>
      <c r="AG830">
        <v>0</v>
      </c>
    </row>
    <row r="831" spans="1:33" x14ac:dyDescent="0.45">
      <c r="A831" t="s">
        <v>893</v>
      </c>
      <c r="B831">
        <v>0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0</v>
      </c>
      <c r="U831">
        <v>0</v>
      </c>
      <c r="V831">
        <v>0</v>
      </c>
      <c r="W831">
        <v>0</v>
      </c>
      <c r="X831">
        <v>0</v>
      </c>
      <c r="Y831">
        <v>0</v>
      </c>
      <c r="Z831">
        <v>0</v>
      </c>
      <c r="AA831">
        <v>0</v>
      </c>
      <c r="AB831">
        <v>0</v>
      </c>
      <c r="AC831">
        <v>0</v>
      </c>
      <c r="AD831">
        <v>0</v>
      </c>
      <c r="AE831">
        <v>0</v>
      </c>
      <c r="AF831">
        <v>0</v>
      </c>
      <c r="AG831">
        <v>0</v>
      </c>
    </row>
    <row r="832" spans="1:33" x14ac:dyDescent="0.45">
      <c r="A832" t="s">
        <v>894</v>
      </c>
      <c r="B832">
        <v>0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  <c r="U832">
        <v>0</v>
      </c>
      <c r="V832">
        <v>0</v>
      </c>
      <c r="W832">
        <v>0</v>
      </c>
      <c r="X832">
        <v>0</v>
      </c>
      <c r="Y832">
        <v>0</v>
      </c>
      <c r="Z832">
        <v>0</v>
      </c>
      <c r="AA832">
        <v>0</v>
      </c>
      <c r="AB832">
        <v>0</v>
      </c>
      <c r="AC832">
        <v>0</v>
      </c>
      <c r="AD832">
        <v>0</v>
      </c>
      <c r="AE832">
        <v>0</v>
      </c>
      <c r="AF832">
        <v>0</v>
      </c>
      <c r="AG832">
        <v>0</v>
      </c>
    </row>
    <row r="833" spans="1:33" x14ac:dyDescent="0.45">
      <c r="A833" t="s">
        <v>895</v>
      </c>
      <c r="B833">
        <v>0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0</v>
      </c>
      <c r="U833">
        <v>0</v>
      </c>
      <c r="V833">
        <v>0</v>
      </c>
      <c r="W833">
        <v>0</v>
      </c>
      <c r="X833">
        <v>0</v>
      </c>
      <c r="Y833">
        <v>0</v>
      </c>
      <c r="Z833">
        <v>0</v>
      </c>
      <c r="AA833">
        <v>0</v>
      </c>
      <c r="AB833">
        <v>0</v>
      </c>
      <c r="AC833">
        <v>0</v>
      </c>
      <c r="AD833">
        <v>0</v>
      </c>
      <c r="AE833">
        <v>0</v>
      </c>
      <c r="AF833">
        <v>0</v>
      </c>
      <c r="AG833">
        <v>0</v>
      </c>
    </row>
    <row r="834" spans="1:33" x14ac:dyDescent="0.45">
      <c r="A834" t="s">
        <v>896</v>
      </c>
      <c r="B834" s="5">
        <v>6282900000000</v>
      </c>
      <c r="C834" s="5">
        <v>5377490000000</v>
      </c>
      <c r="D834" s="5">
        <v>6433400000000</v>
      </c>
      <c r="E834" s="5">
        <v>7291720000000</v>
      </c>
      <c r="F834" s="5">
        <v>8186990000000</v>
      </c>
      <c r="G834" s="5">
        <v>9239010000000</v>
      </c>
      <c r="H834" s="5">
        <v>10536000000000</v>
      </c>
      <c r="I834" s="5">
        <v>12148100000000</v>
      </c>
      <c r="J834" s="5">
        <v>14203700000000</v>
      </c>
      <c r="K834" s="5">
        <v>16694300000000</v>
      </c>
      <c r="L834" s="5">
        <v>19700100000000</v>
      </c>
      <c r="M834" s="5">
        <v>23004000000000</v>
      </c>
      <c r="N834" s="5">
        <v>26818900000000</v>
      </c>
      <c r="O834" s="5">
        <v>31276100000000</v>
      </c>
      <c r="P834" s="5">
        <v>36139600000000</v>
      </c>
      <c r="Q834" s="5">
        <v>41306000000000</v>
      </c>
      <c r="R834" s="5">
        <v>46656400000000</v>
      </c>
      <c r="S834" s="5">
        <v>52067500000000</v>
      </c>
      <c r="T834" s="5">
        <v>57782600000000</v>
      </c>
      <c r="U834" s="5">
        <v>63388900000000</v>
      </c>
      <c r="V834" s="5">
        <v>68789700000000</v>
      </c>
      <c r="W834" s="5">
        <v>73910200000000</v>
      </c>
      <c r="X834" s="5">
        <v>78714100000000</v>
      </c>
      <c r="Y834" s="5">
        <v>83707800000000</v>
      </c>
      <c r="Z834" s="5">
        <v>88416400000000</v>
      </c>
      <c r="AA834" s="5">
        <v>92861900000000</v>
      </c>
      <c r="AB834" s="5">
        <v>97079700000000</v>
      </c>
      <c r="AC834" s="5">
        <v>101104000000000</v>
      </c>
      <c r="AD834" s="5">
        <v>105616000000000</v>
      </c>
      <c r="AE834" s="5">
        <v>110014000000000</v>
      </c>
      <c r="AF834" s="5">
        <v>114317000000000</v>
      </c>
      <c r="AG834" s="5">
        <v>118547000000000</v>
      </c>
    </row>
    <row r="835" spans="1:33" x14ac:dyDescent="0.45">
      <c r="A835" t="s">
        <v>897</v>
      </c>
      <c r="B835">
        <v>0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0</v>
      </c>
      <c r="U835">
        <v>0</v>
      </c>
      <c r="V835">
        <v>0</v>
      </c>
      <c r="W835">
        <v>0</v>
      </c>
      <c r="X835">
        <v>0</v>
      </c>
      <c r="Y835">
        <v>0</v>
      </c>
      <c r="Z835">
        <v>0</v>
      </c>
      <c r="AA835">
        <v>0</v>
      </c>
      <c r="AB835">
        <v>0</v>
      </c>
      <c r="AC835">
        <v>0</v>
      </c>
      <c r="AD835">
        <v>0</v>
      </c>
      <c r="AE835">
        <v>0</v>
      </c>
      <c r="AF835">
        <v>0</v>
      </c>
      <c r="AG835">
        <v>0</v>
      </c>
    </row>
    <row r="836" spans="1:33" x14ac:dyDescent="0.45">
      <c r="A836" t="s">
        <v>898</v>
      </c>
      <c r="B836">
        <v>0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0</v>
      </c>
      <c r="T836">
        <v>0</v>
      </c>
      <c r="U836">
        <v>0</v>
      </c>
      <c r="V836">
        <v>0</v>
      </c>
      <c r="W836">
        <v>0</v>
      </c>
      <c r="X836">
        <v>0</v>
      </c>
      <c r="Y836">
        <v>0</v>
      </c>
      <c r="Z836">
        <v>0</v>
      </c>
      <c r="AA836">
        <v>0</v>
      </c>
      <c r="AB836">
        <v>0</v>
      </c>
      <c r="AC836">
        <v>0</v>
      </c>
      <c r="AD836">
        <v>0</v>
      </c>
      <c r="AE836">
        <v>0</v>
      </c>
      <c r="AF836">
        <v>0</v>
      </c>
      <c r="AG836">
        <v>0</v>
      </c>
    </row>
    <row r="837" spans="1:33" x14ac:dyDescent="0.45">
      <c r="A837" t="s">
        <v>899</v>
      </c>
      <c r="B837">
        <v>0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  <c r="U837">
        <v>0</v>
      </c>
      <c r="V837">
        <v>0</v>
      </c>
      <c r="W837">
        <v>0</v>
      </c>
      <c r="X837">
        <v>0</v>
      </c>
      <c r="Y837">
        <v>0</v>
      </c>
      <c r="Z837">
        <v>0</v>
      </c>
      <c r="AA837">
        <v>0</v>
      </c>
      <c r="AB837">
        <v>0</v>
      </c>
      <c r="AC837">
        <v>0</v>
      </c>
      <c r="AD837">
        <v>0</v>
      </c>
      <c r="AE837">
        <v>0</v>
      </c>
      <c r="AF837">
        <v>0</v>
      </c>
      <c r="AG837">
        <v>0</v>
      </c>
    </row>
    <row r="838" spans="1:33" x14ac:dyDescent="0.45">
      <c r="A838" t="s">
        <v>900</v>
      </c>
      <c r="B838">
        <v>0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0</v>
      </c>
      <c r="U838">
        <v>0</v>
      </c>
      <c r="V838">
        <v>0</v>
      </c>
      <c r="W838">
        <v>0</v>
      </c>
      <c r="X838">
        <v>0</v>
      </c>
      <c r="Y838">
        <v>0</v>
      </c>
      <c r="Z838">
        <v>0</v>
      </c>
      <c r="AA838">
        <v>0</v>
      </c>
      <c r="AB838">
        <v>0</v>
      </c>
      <c r="AC838">
        <v>0</v>
      </c>
      <c r="AD838">
        <v>0</v>
      </c>
      <c r="AE838">
        <v>0</v>
      </c>
      <c r="AF838">
        <v>0</v>
      </c>
      <c r="AG838">
        <v>0</v>
      </c>
    </row>
    <row r="839" spans="1:33" x14ac:dyDescent="0.45">
      <c r="A839" t="s">
        <v>901</v>
      </c>
      <c r="B839">
        <v>0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0</v>
      </c>
      <c r="U839">
        <v>0</v>
      </c>
      <c r="V839">
        <v>0</v>
      </c>
      <c r="W839">
        <v>0</v>
      </c>
      <c r="X839">
        <v>0</v>
      </c>
      <c r="Y839">
        <v>0</v>
      </c>
      <c r="Z839">
        <v>0</v>
      </c>
      <c r="AA839">
        <v>0</v>
      </c>
      <c r="AB839">
        <v>0</v>
      </c>
      <c r="AC839">
        <v>0</v>
      </c>
      <c r="AD839">
        <v>0</v>
      </c>
      <c r="AE839">
        <v>0</v>
      </c>
      <c r="AF839">
        <v>0</v>
      </c>
      <c r="AG839">
        <v>0</v>
      </c>
    </row>
    <row r="840" spans="1:33" x14ac:dyDescent="0.45">
      <c r="A840" t="s">
        <v>902</v>
      </c>
      <c r="B840">
        <v>0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0</v>
      </c>
      <c r="T840">
        <v>0</v>
      </c>
      <c r="U840">
        <v>0</v>
      </c>
      <c r="V840">
        <v>0</v>
      </c>
      <c r="W840">
        <v>0</v>
      </c>
      <c r="X840">
        <v>0</v>
      </c>
      <c r="Y840">
        <v>0</v>
      </c>
      <c r="Z840">
        <v>0</v>
      </c>
      <c r="AA840">
        <v>0</v>
      </c>
      <c r="AB840">
        <v>0</v>
      </c>
      <c r="AC840">
        <v>0</v>
      </c>
      <c r="AD840">
        <v>0</v>
      </c>
      <c r="AE840">
        <v>0</v>
      </c>
      <c r="AF840">
        <v>0</v>
      </c>
      <c r="AG840">
        <v>0</v>
      </c>
    </row>
    <row r="841" spans="1:33" x14ac:dyDescent="0.45">
      <c r="A841" t="s">
        <v>903</v>
      </c>
      <c r="B841">
        <v>0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  <c r="U841">
        <v>0</v>
      </c>
      <c r="V841">
        <v>0</v>
      </c>
      <c r="W841">
        <v>0</v>
      </c>
      <c r="X841">
        <v>0</v>
      </c>
      <c r="Y841">
        <v>0</v>
      </c>
      <c r="Z841">
        <v>0</v>
      </c>
      <c r="AA841">
        <v>0</v>
      </c>
      <c r="AB841">
        <v>0</v>
      </c>
      <c r="AC841">
        <v>0</v>
      </c>
      <c r="AD841">
        <v>0</v>
      </c>
      <c r="AE841">
        <v>0</v>
      </c>
      <c r="AF841">
        <v>0</v>
      </c>
      <c r="AG841">
        <v>0</v>
      </c>
    </row>
    <row r="842" spans="1:33" x14ac:dyDescent="0.45">
      <c r="A842" t="s">
        <v>904</v>
      </c>
      <c r="B842">
        <v>0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0</v>
      </c>
      <c r="T842">
        <v>0</v>
      </c>
      <c r="U842">
        <v>0</v>
      </c>
      <c r="V842">
        <v>0</v>
      </c>
      <c r="W842">
        <v>0</v>
      </c>
      <c r="X842">
        <v>0</v>
      </c>
      <c r="Y842">
        <v>0</v>
      </c>
      <c r="Z842">
        <v>0</v>
      </c>
      <c r="AA842">
        <v>0</v>
      </c>
      <c r="AB842">
        <v>0</v>
      </c>
      <c r="AC842">
        <v>0</v>
      </c>
      <c r="AD842">
        <v>0</v>
      </c>
      <c r="AE842">
        <v>0</v>
      </c>
      <c r="AF842">
        <v>0</v>
      </c>
      <c r="AG842">
        <v>0</v>
      </c>
    </row>
    <row r="843" spans="1:33" x14ac:dyDescent="0.45">
      <c r="A843" t="s">
        <v>905</v>
      </c>
      <c r="B843">
        <v>0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0</v>
      </c>
      <c r="T843">
        <v>0</v>
      </c>
      <c r="U843">
        <v>0</v>
      </c>
      <c r="V843">
        <v>0</v>
      </c>
      <c r="W843">
        <v>0</v>
      </c>
      <c r="X843">
        <v>0</v>
      </c>
      <c r="Y843">
        <v>0</v>
      </c>
      <c r="Z843">
        <v>0</v>
      </c>
      <c r="AA843">
        <v>0</v>
      </c>
      <c r="AB843">
        <v>0</v>
      </c>
      <c r="AC843">
        <v>0</v>
      </c>
      <c r="AD843">
        <v>0</v>
      </c>
      <c r="AE843">
        <v>0</v>
      </c>
      <c r="AF843">
        <v>0</v>
      </c>
      <c r="AG843">
        <v>0</v>
      </c>
    </row>
    <row r="844" spans="1:33" x14ac:dyDescent="0.45">
      <c r="A844" t="s">
        <v>906</v>
      </c>
      <c r="B844">
        <v>0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0</v>
      </c>
      <c r="T844">
        <v>0</v>
      </c>
      <c r="U844">
        <v>0</v>
      </c>
      <c r="V844">
        <v>0</v>
      </c>
      <c r="W844">
        <v>0</v>
      </c>
      <c r="X844">
        <v>0</v>
      </c>
      <c r="Y844">
        <v>0</v>
      </c>
      <c r="Z844">
        <v>0</v>
      </c>
      <c r="AA844">
        <v>0</v>
      </c>
      <c r="AB844">
        <v>0</v>
      </c>
      <c r="AC844">
        <v>0</v>
      </c>
      <c r="AD844">
        <v>0</v>
      </c>
      <c r="AE844">
        <v>0</v>
      </c>
      <c r="AF844">
        <v>0</v>
      </c>
      <c r="AG844">
        <v>0</v>
      </c>
    </row>
    <row r="845" spans="1:33" x14ac:dyDescent="0.45">
      <c r="A845" t="s">
        <v>907</v>
      </c>
      <c r="B845">
        <v>0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0</v>
      </c>
      <c r="T845">
        <v>0</v>
      </c>
      <c r="U845">
        <v>0</v>
      </c>
      <c r="V845">
        <v>0</v>
      </c>
      <c r="W845">
        <v>0</v>
      </c>
      <c r="X845">
        <v>0</v>
      </c>
      <c r="Y845">
        <v>0</v>
      </c>
      <c r="Z845">
        <v>0</v>
      </c>
      <c r="AA845">
        <v>0</v>
      </c>
      <c r="AB845">
        <v>0</v>
      </c>
      <c r="AC845">
        <v>0</v>
      </c>
      <c r="AD845">
        <v>0</v>
      </c>
      <c r="AE845">
        <v>0</v>
      </c>
      <c r="AF845">
        <v>0</v>
      </c>
      <c r="AG845">
        <v>0</v>
      </c>
    </row>
    <row r="846" spans="1:33" x14ac:dyDescent="0.45">
      <c r="A846" t="s">
        <v>908</v>
      </c>
      <c r="B846">
        <v>0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0</v>
      </c>
      <c r="T846">
        <v>0</v>
      </c>
      <c r="U846">
        <v>0</v>
      </c>
      <c r="V846">
        <v>0</v>
      </c>
      <c r="W846">
        <v>0</v>
      </c>
      <c r="X846">
        <v>0</v>
      </c>
      <c r="Y846">
        <v>0</v>
      </c>
      <c r="Z846">
        <v>0</v>
      </c>
      <c r="AA846">
        <v>0</v>
      </c>
      <c r="AB846">
        <v>0</v>
      </c>
      <c r="AC846">
        <v>0</v>
      </c>
      <c r="AD846">
        <v>0</v>
      </c>
      <c r="AE846">
        <v>0</v>
      </c>
      <c r="AF846">
        <v>0</v>
      </c>
      <c r="AG846">
        <v>0</v>
      </c>
    </row>
    <row r="847" spans="1:33" x14ac:dyDescent="0.45">
      <c r="A847" t="s">
        <v>909</v>
      </c>
      <c r="B847">
        <v>0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0</v>
      </c>
      <c r="U847">
        <v>0</v>
      </c>
      <c r="V847">
        <v>0</v>
      </c>
      <c r="W847">
        <v>0</v>
      </c>
      <c r="X847">
        <v>0</v>
      </c>
      <c r="Y847">
        <v>0</v>
      </c>
      <c r="Z847">
        <v>0</v>
      </c>
      <c r="AA847">
        <v>0</v>
      </c>
      <c r="AB847">
        <v>0</v>
      </c>
      <c r="AC847">
        <v>0</v>
      </c>
      <c r="AD847">
        <v>0</v>
      </c>
      <c r="AE847">
        <v>0</v>
      </c>
      <c r="AF847">
        <v>0</v>
      </c>
      <c r="AG847">
        <v>0</v>
      </c>
    </row>
    <row r="848" spans="1:33" x14ac:dyDescent="0.45">
      <c r="A848" t="s">
        <v>910</v>
      </c>
      <c r="B848">
        <v>0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</v>
      </c>
      <c r="T848">
        <v>0</v>
      </c>
      <c r="U848">
        <v>0</v>
      </c>
      <c r="V848">
        <v>0</v>
      </c>
      <c r="W848">
        <v>0</v>
      </c>
      <c r="X848">
        <v>0</v>
      </c>
      <c r="Y848">
        <v>0</v>
      </c>
      <c r="Z848">
        <v>0</v>
      </c>
      <c r="AA848">
        <v>0</v>
      </c>
      <c r="AB848">
        <v>0</v>
      </c>
      <c r="AC848">
        <v>0</v>
      </c>
      <c r="AD848">
        <v>0</v>
      </c>
      <c r="AE848">
        <v>0</v>
      </c>
      <c r="AF848">
        <v>0</v>
      </c>
      <c r="AG848">
        <v>0</v>
      </c>
    </row>
    <row r="849" spans="1:33" x14ac:dyDescent="0.45">
      <c r="A849" t="s">
        <v>911</v>
      </c>
      <c r="B849">
        <v>0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0</v>
      </c>
      <c r="T849">
        <v>0</v>
      </c>
      <c r="U849">
        <v>0</v>
      </c>
      <c r="V849">
        <v>0</v>
      </c>
      <c r="W849">
        <v>0</v>
      </c>
      <c r="X849">
        <v>0</v>
      </c>
      <c r="Y849">
        <v>0</v>
      </c>
      <c r="Z849">
        <v>0</v>
      </c>
      <c r="AA849">
        <v>0</v>
      </c>
      <c r="AB849">
        <v>0</v>
      </c>
      <c r="AC849">
        <v>0</v>
      </c>
      <c r="AD849">
        <v>0</v>
      </c>
      <c r="AE849">
        <v>0</v>
      </c>
      <c r="AF849">
        <v>0</v>
      </c>
      <c r="AG849">
        <v>0</v>
      </c>
    </row>
    <row r="850" spans="1:33" x14ac:dyDescent="0.45">
      <c r="A850" t="s">
        <v>912</v>
      </c>
      <c r="B850">
        <v>0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0</v>
      </c>
      <c r="T850">
        <v>0</v>
      </c>
      <c r="U850">
        <v>0</v>
      </c>
      <c r="V850">
        <v>0</v>
      </c>
      <c r="W850">
        <v>0</v>
      </c>
      <c r="X850">
        <v>0</v>
      </c>
      <c r="Y850">
        <v>0</v>
      </c>
      <c r="Z850">
        <v>0</v>
      </c>
      <c r="AA850">
        <v>0</v>
      </c>
      <c r="AB850">
        <v>0</v>
      </c>
      <c r="AC850">
        <v>0</v>
      </c>
      <c r="AD850">
        <v>0</v>
      </c>
      <c r="AE850">
        <v>0</v>
      </c>
      <c r="AF850">
        <v>0</v>
      </c>
      <c r="AG850">
        <v>0</v>
      </c>
    </row>
    <row r="851" spans="1:33" x14ac:dyDescent="0.45">
      <c r="A851" t="s">
        <v>913</v>
      </c>
      <c r="B851">
        <v>0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0</v>
      </c>
      <c r="T851">
        <v>0</v>
      </c>
      <c r="U851">
        <v>0</v>
      </c>
      <c r="V851">
        <v>0</v>
      </c>
      <c r="W851">
        <v>0</v>
      </c>
      <c r="X851">
        <v>0</v>
      </c>
      <c r="Y851">
        <v>0</v>
      </c>
      <c r="Z851">
        <v>0</v>
      </c>
      <c r="AA851">
        <v>0</v>
      </c>
      <c r="AB851">
        <v>0</v>
      </c>
      <c r="AC851">
        <v>0</v>
      </c>
      <c r="AD851">
        <v>0</v>
      </c>
      <c r="AE851">
        <v>0</v>
      </c>
      <c r="AF851">
        <v>0</v>
      </c>
      <c r="AG851">
        <v>0</v>
      </c>
    </row>
    <row r="852" spans="1:33" x14ac:dyDescent="0.45">
      <c r="A852" t="s">
        <v>914</v>
      </c>
      <c r="B852">
        <v>0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0</v>
      </c>
      <c r="U852">
        <v>0</v>
      </c>
      <c r="V852">
        <v>0</v>
      </c>
      <c r="W852">
        <v>0</v>
      </c>
      <c r="X852">
        <v>0</v>
      </c>
      <c r="Y852">
        <v>0</v>
      </c>
      <c r="Z852">
        <v>0</v>
      </c>
      <c r="AA852">
        <v>0</v>
      </c>
      <c r="AB852">
        <v>0</v>
      </c>
      <c r="AC852">
        <v>0</v>
      </c>
      <c r="AD852">
        <v>0</v>
      </c>
      <c r="AE852">
        <v>0</v>
      </c>
      <c r="AF852">
        <v>0</v>
      </c>
      <c r="AG852">
        <v>0</v>
      </c>
    </row>
    <row r="853" spans="1:33" x14ac:dyDescent="0.45">
      <c r="A853" t="s">
        <v>915</v>
      </c>
      <c r="B853">
        <v>0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  <c r="U853">
        <v>0</v>
      </c>
      <c r="V853">
        <v>0</v>
      </c>
      <c r="W853">
        <v>0</v>
      </c>
      <c r="X853">
        <v>0</v>
      </c>
      <c r="Y853">
        <v>0</v>
      </c>
      <c r="Z853">
        <v>0</v>
      </c>
      <c r="AA853">
        <v>0</v>
      </c>
      <c r="AB853">
        <v>0</v>
      </c>
      <c r="AC853">
        <v>0</v>
      </c>
      <c r="AD853">
        <v>0</v>
      </c>
      <c r="AE853">
        <v>0</v>
      </c>
      <c r="AF853">
        <v>0</v>
      </c>
      <c r="AG853">
        <v>0</v>
      </c>
    </row>
    <row r="854" spans="1:33" x14ac:dyDescent="0.45">
      <c r="A854" t="s">
        <v>916</v>
      </c>
      <c r="B854">
        <v>0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0</v>
      </c>
      <c r="U854">
        <v>0</v>
      </c>
      <c r="V854">
        <v>0</v>
      </c>
      <c r="W854">
        <v>0</v>
      </c>
      <c r="X854">
        <v>0</v>
      </c>
      <c r="Y854">
        <v>0</v>
      </c>
      <c r="Z854">
        <v>0</v>
      </c>
      <c r="AA854">
        <v>0</v>
      </c>
      <c r="AB854">
        <v>0</v>
      </c>
      <c r="AC854">
        <v>0</v>
      </c>
      <c r="AD854">
        <v>0</v>
      </c>
      <c r="AE854">
        <v>0</v>
      </c>
      <c r="AF854">
        <v>0</v>
      </c>
      <c r="AG854">
        <v>0</v>
      </c>
    </row>
    <row r="855" spans="1:33" x14ac:dyDescent="0.45">
      <c r="A855" t="s">
        <v>917</v>
      </c>
      <c r="B855">
        <v>0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</v>
      </c>
      <c r="T855">
        <v>0</v>
      </c>
      <c r="U855">
        <v>0</v>
      </c>
      <c r="V855">
        <v>0</v>
      </c>
      <c r="W855">
        <v>0</v>
      </c>
      <c r="X855">
        <v>0</v>
      </c>
      <c r="Y855">
        <v>0</v>
      </c>
      <c r="Z855">
        <v>0</v>
      </c>
      <c r="AA855">
        <v>0</v>
      </c>
      <c r="AB855">
        <v>0</v>
      </c>
      <c r="AC855">
        <v>0</v>
      </c>
      <c r="AD855">
        <v>0</v>
      </c>
      <c r="AE855">
        <v>0</v>
      </c>
      <c r="AF855">
        <v>0</v>
      </c>
      <c r="AG855">
        <v>0</v>
      </c>
    </row>
    <row r="856" spans="1:33" x14ac:dyDescent="0.45">
      <c r="A856" t="s">
        <v>918</v>
      </c>
      <c r="B856" s="5">
        <v>459983000000000</v>
      </c>
      <c r="C856" s="5">
        <v>380816000000000</v>
      </c>
      <c r="D856" s="5">
        <v>433310000000000</v>
      </c>
      <c r="E856" s="5">
        <v>458676000000000</v>
      </c>
      <c r="F856" s="5">
        <v>471480000000000</v>
      </c>
      <c r="G856" s="5">
        <v>477441000000000</v>
      </c>
      <c r="H856" s="5">
        <v>479302000000000</v>
      </c>
      <c r="I856" s="5">
        <v>478358000000000</v>
      </c>
      <c r="J856" s="5">
        <v>477212000000000</v>
      </c>
      <c r="K856" s="5">
        <v>473652000000000</v>
      </c>
      <c r="L856" s="5">
        <v>475733000000000</v>
      </c>
      <c r="M856" s="5">
        <v>475750000000000</v>
      </c>
      <c r="N856" s="5">
        <v>474283000000000</v>
      </c>
      <c r="O856" s="5">
        <v>472581000000000</v>
      </c>
      <c r="P856" s="5">
        <v>467911000000000</v>
      </c>
      <c r="Q856" s="5">
        <v>460820000000000</v>
      </c>
      <c r="R856" s="5">
        <v>451939000000000</v>
      </c>
      <c r="S856" s="5">
        <v>441975000000000</v>
      </c>
      <c r="T856" s="5">
        <v>434137000000000</v>
      </c>
      <c r="U856" s="5">
        <v>426286000000000</v>
      </c>
      <c r="V856" s="5">
        <v>419120000000000</v>
      </c>
      <c r="W856" s="5">
        <v>413230000000000</v>
      </c>
      <c r="X856" s="5">
        <v>409027000000000</v>
      </c>
      <c r="Y856" s="5">
        <v>409090000000000</v>
      </c>
      <c r="Z856" s="5">
        <v>410934000000000</v>
      </c>
      <c r="AA856" s="5">
        <v>414561000000000</v>
      </c>
      <c r="AB856" s="5">
        <v>419852000000000</v>
      </c>
      <c r="AC856" s="5">
        <v>426636000000000</v>
      </c>
      <c r="AD856" s="5">
        <v>437255000000000</v>
      </c>
      <c r="AE856" s="5">
        <v>448863000000000</v>
      </c>
      <c r="AF856" s="5">
        <v>461302000000000</v>
      </c>
      <c r="AG856" s="5">
        <v>474412000000000</v>
      </c>
    </row>
    <row r="857" spans="1:33" x14ac:dyDescent="0.45">
      <c r="A857" t="s">
        <v>919</v>
      </c>
      <c r="B857">
        <v>0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  <c r="T857">
        <v>0</v>
      </c>
      <c r="U857">
        <v>0</v>
      </c>
      <c r="V857">
        <v>0</v>
      </c>
      <c r="W857">
        <v>0</v>
      </c>
      <c r="X857">
        <v>0</v>
      </c>
      <c r="Y857">
        <v>0</v>
      </c>
      <c r="Z857">
        <v>0</v>
      </c>
      <c r="AA857">
        <v>0</v>
      </c>
      <c r="AB857">
        <v>0</v>
      </c>
      <c r="AC857">
        <v>0</v>
      </c>
      <c r="AD857">
        <v>0</v>
      </c>
      <c r="AE857">
        <v>0</v>
      </c>
      <c r="AF857">
        <v>0</v>
      </c>
      <c r="AG857">
        <v>0</v>
      </c>
    </row>
    <row r="858" spans="1:33" x14ac:dyDescent="0.45">
      <c r="A858" t="s">
        <v>920</v>
      </c>
      <c r="B858" s="5">
        <v>14421900000000</v>
      </c>
      <c r="C858" s="5">
        <v>13362600000000</v>
      </c>
      <c r="D858" s="5">
        <v>16835400000000</v>
      </c>
      <c r="E858" s="5">
        <v>19510000000000</v>
      </c>
      <c r="F858" s="5">
        <v>21854700000000</v>
      </c>
      <c r="G858" s="5">
        <v>23967300000000</v>
      </c>
      <c r="H858" s="5">
        <v>25917800000000</v>
      </c>
      <c r="I858" s="5">
        <v>27680300000000</v>
      </c>
      <c r="J858" s="5">
        <v>29490100000000</v>
      </c>
      <c r="K858" s="5">
        <v>31146100000000</v>
      </c>
      <c r="L858" s="5">
        <v>33181200000000</v>
      </c>
      <c r="M858" s="5">
        <v>35095000000000</v>
      </c>
      <c r="N858" s="5">
        <v>34986800000000</v>
      </c>
      <c r="O858" s="5">
        <v>34861300000000</v>
      </c>
      <c r="P858" s="5">
        <v>34516800000000</v>
      </c>
      <c r="Q858" s="5">
        <v>33993700000000</v>
      </c>
      <c r="R858" s="5">
        <v>33338500000000</v>
      </c>
      <c r="S858" s="5">
        <v>32603600000000</v>
      </c>
      <c r="T858" s="5">
        <v>32025400000000</v>
      </c>
      <c r="U858" s="5">
        <v>31446200000000</v>
      </c>
      <c r="V858" s="5">
        <v>30917600000000</v>
      </c>
      <c r="W858" s="5">
        <v>30483100000000</v>
      </c>
      <c r="X858" s="5">
        <v>30173000000000</v>
      </c>
      <c r="Y858" s="5">
        <v>30177700000000</v>
      </c>
      <c r="Z858" s="5">
        <v>30313700000000</v>
      </c>
      <c r="AA858" s="5">
        <v>30581300000000</v>
      </c>
      <c r="AB858" s="5">
        <v>30971600000000</v>
      </c>
      <c r="AC858" s="5">
        <v>31472000000000</v>
      </c>
      <c r="AD858" s="5">
        <v>32255400000000</v>
      </c>
      <c r="AE858" s="5">
        <v>33111700000000</v>
      </c>
      <c r="AF858" s="5">
        <v>34029300000000</v>
      </c>
      <c r="AG858" s="5">
        <v>34996400000000</v>
      </c>
    </row>
    <row r="859" spans="1:33" x14ac:dyDescent="0.45">
      <c r="A859" t="s">
        <v>921</v>
      </c>
      <c r="B859">
        <v>0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0</v>
      </c>
      <c r="U859">
        <v>0</v>
      </c>
      <c r="V859">
        <v>0</v>
      </c>
      <c r="W859">
        <v>0</v>
      </c>
      <c r="X859">
        <v>0</v>
      </c>
      <c r="Y859">
        <v>0</v>
      </c>
      <c r="Z859">
        <v>0</v>
      </c>
      <c r="AA859">
        <v>0</v>
      </c>
      <c r="AB859">
        <v>0</v>
      </c>
      <c r="AC859">
        <v>0</v>
      </c>
      <c r="AD859">
        <v>0</v>
      </c>
      <c r="AE859">
        <v>0</v>
      </c>
      <c r="AF859">
        <v>0</v>
      </c>
      <c r="AG859">
        <v>0</v>
      </c>
    </row>
    <row r="860" spans="1:33" x14ac:dyDescent="0.45">
      <c r="A860" t="s">
        <v>922</v>
      </c>
      <c r="B860">
        <v>0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0</v>
      </c>
      <c r="U860">
        <v>0</v>
      </c>
      <c r="V860">
        <v>0</v>
      </c>
      <c r="W860">
        <v>0</v>
      </c>
      <c r="X860">
        <v>0</v>
      </c>
      <c r="Y860">
        <v>0</v>
      </c>
      <c r="Z860">
        <v>0</v>
      </c>
      <c r="AA860">
        <v>0</v>
      </c>
      <c r="AB860">
        <v>0</v>
      </c>
      <c r="AC860">
        <v>0</v>
      </c>
      <c r="AD860">
        <v>0</v>
      </c>
      <c r="AE860">
        <v>0</v>
      </c>
      <c r="AF860">
        <v>0</v>
      </c>
      <c r="AG860">
        <v>0</v>
      </c>
    </row>
    <row r="861" spans="1:33" x14ac:dyDescent="0.45">
      <c r="A861" t="s">
        <v>923</v>
      </c>
      <c r="B861">
        <v>0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0</v>
      </c>
      <c r="U861">
        <v>0</v>
      </c>
      <c r="V861">
        <v>0</v>
      </c>
      <c r="W861">
        <v>0</v>
      </c>
      <c r="X861">
        <v>0</v>
      </c>
      <c r="Y861">
        <v>0</v>
      </c>
      <c r="Z861">
        <v>0</v>
      </c>
      <c r="AA861">
        <v>0</v>
      </c>
      <c r="AB861">
        <v>0</v>
      </c>
      <c r="AC861">
        <v>0</v>
      </c>
      <c r="AD861">
        <v>0</v>
      </c>
      <c r="AE861">
        <v>0</v>
      </c>
      <c r="AF861">
        <v>0</v>
      </c>
      <c r="AG861">
        <v>0</v>
      </c>
    </row>
    <row r="862" spans="1:33" x14ac:dyDescent="0.45">
      <c r="A862" t="s">
        <v>924</v>
      </c>
      <c r="B862">
        <v>0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0</v>
      </c>
      <c r="U862">
        <v>0</v>
      </c>
      <c r="V862">
        <v>0</v>
      </c>
      <c r="W862">
        <v>0</v>
      </c>
      <c r="X862">
        <v>0</v>
      </c>
      <c r="Y862">
        <v>0</v>
      </c>
      <c r="Z862">
        <v>0</v>
      </c>
      <c r="AA862">
        <v>0</v>
      </c>
      <c r="AB862">
        <v>0</v>
      </c>
      <c r="AC862">
        <v>0</v>
      </c>
      <c r="AD862">
        <v>0</v>
      </c>
      <c r="AE862">
        <v>0</v>
      </c>
      <c r="AF862">
        <v>0</v>
      </c>
      <c r="AG862">
        <v>0</v>
      </c>
    </row>
    <row r="863" spans="1:33" x14ac:dyDescent="0.45">
      <c r="A863" t="s">
        <v>925</v>
      </c>
      <c r="B863">
        <v>0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0</v>
      </c>
      <c r="U863">
        <v>0</v>
      </c>
      <c r="V863">
        <v>0</v>
      </c>
      <c r="W863">
        <v>0</v>
      </c>
      <c r="X863">
        <v>0</v>
      </c>
      <c r="Y863">
        <v>0</v>
      </c>
      <c r="Z863">
        <v>0</v>
      </c>
      <c r="AA863">
        <v>0</v>
      </c>
      <c r="AB863">
        <v>0</v>
      </c>
      <c r="AC863">
        <v>0</v>
      </c>
      <c r="AD863">
        <v>0</v>
      </c>
      <c r="AE863">
        <v>0</v>
      </c>
      <c r="AF863">
        <v>0</v>
      </c>
      <c r="AG863">
        <v>0</v>
      </c>
    </row>
    <row r="864" spans="1:33" x14ac:dyDescent="0.45">
      <c r="A864" t="s">
        <v>926</v>
      </c>
      <c r="B864">
        <v>0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0</v>
      </c>
      <c r="U864">
        <v>0</v>
      </c>
      <c r="V864">
        <v>0</v>
      </c>
      <c r="W864">
        <v>0</v>
      </c>
      <c r="X864">
        <v>0</v>
      </c>
      <c r="Y864">
        <v>0</v>
      </c>
      <c r="Z864">
        <v>0</v>
      </c>
      <c r="AA864">
        <v>0</v>
      </c>
      <c r="AB864">
        <v>0</v>
      </c>
      <c r="AC864">
        <v>0</v>
      </c>
      <c r="AD864">
        <v>0</v>
      </c>
      <c r="AE864">
        <v>0</v>
      </c>
      <c r="AF864">
        <v>0</v>
      </c>
      <c r="AG864">
        <v>0</v>
      </c>
    </row>
    <row r="865" spans="1:33" x14ac:dyDescent="0.45">
      <c r="A865" t="s">
        <v>927</v>
      </c>
      <c r="B865">
        <v>0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0</v>
      </c>
      <c r="T865">
        <v>0</v>
      </c>
      <c r="U865">
        <v>0</v>
      </c>
      <c r="V865">
        <v>0</v>
      </c>
      <c r="W865">
        <v>0</v>
      </c>
      <c r="X865">
        <v>0</v>
      </c>
      <c r="Y865">
        <v>0</v>
      </c>
      <c r="Z865">
        <v>0</v>
      </c>
      <c r="AA865">
        <v>0</v>
      </c>
      <c r="AB865">
        <v>0</v>
      </c>
      <c r="AC865">
        <v>0</v>
      </c>
      <c r="AD865">
        <v>0</v>
      </c>
      <c r="AE865">
        <v>0</v>
      </c>
      <c r="AF865">
        <v>0</v>
      </c>
      <c r="AG865">
        <v>0</v>
      </c>
    </row>
    <row r="866" spans="1:33" x14ac:dyDescent="0.45">
      <c r="A866" t="s">
        <v>928</v>
      </c>
      <c r="B866">
        <v>0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0</v>
      </c>
      <c r="T866">
        <v>0</v>
      </c>
      <c r="U866">
        <v>0</v>
      </c>
      <c r="V866">
        <v>0</v>
      </c>
      <c r="W866">
        <v>0</v>
      </c>
      <c r="X866">
        <v>0</v>
      </c>
      <c r="Y866">
        <v>0</v>
      </c>
      <c r="Z866">
        <v>0</v>
      </c>
      <c r="AA866">
        <v>0</v>
      </c>
      <c r="AB866">
        <v>0</v>
      </c>
      <c r="AC866">
        <v>0</v>
      </c>
      <c r="AD866">
        <v>0</v>
      </c>
      <c r="AE866">
        <v>0</v>
      </c>
      <c r="AF866">
        <v>0</v>
      </c>
      <c r="AG866">
        <v>0</v>
      </c>
    </row>
    <row r="867" spans="1:33" x14ac:dyDescent="0.45">
      <c r="A867" t="s">
        <v>929</v>
      </c>
      <c r="B867">
        <v>0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0</v>
      </c>
      <c r="U867">
        <v>0</v>
      </c>
      <c r="V867">
        <v>0</v>
      </c>
      <c r="W867">
        <v>0</v>
      </c>
      <c r="X867">
        <v>0</v>
      </c>
      <c r="Y867">
        <v>0</v>
      </c>
      <c r="Z867">
        <v>0</v>
      </c>
      <c r="AA867">
        <v>0</v>
      </c>
      <c r="AB867">
        <v>0</v>
      </c>
      <c r="AC867">
        <v>0</v>
      </c>
      <c r="AD867">
        <v>0</v>
      </c>
      <c r="AE867">
        <v>0</v>
      </c>
      <c r="AF867">
        <v>0</v>
      </c>
      <c r="AG867">
        <v>0</v>
      </c>
    </row>
    <row r="868" spans="1:33" x14ac:dyDescent="0.45">
      <c r="A868" t="s">
        <v>930</v>
      </c>
      <c r="B868">
        <v>0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0</v>
      </c>
      <c r="U868">
        <v>0</v>
      </c>
      <c r="V868">
        <v>0</v>
      </c>
      <c r="W868">
        <v>0</v>
      </c>
      <c r="X868">
        <v>0</v>
      </c>
      <c r="Y868">
        <v>0</v>
      </c>
      <c r="Z868">
        <v>0</v>
      </c>
      <c r="AA868">
        <v>0</v>
      </c>
      <c r="AB868">
        <v>0</v>
      </c>
      <c r="AC868">
        <v>0</v>
      </c>
      <c r="AD868">
        <v>0</v>
      </c>
      <c r="AE868">
        <v>0</v>
      </c>
      <c r="AF868">
        <v>0</v>
      </c>
      <c r="AG868">
        <v>0</v>
      </c>
    </row>
    <row r="869" spans="1:33" x14ac:dyDescent="0.45">
      <c r="A869" t="s">
        <v>931</v>
      </c>
      <c r="B869">
        <v>0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0</v>
      </c>
      <c r="T869">
        <v>0</v>
      </c>
      <c r="U869">
        <v>0</v>
      </c>
      <c r="V869">
        <v>0</v>
      </c>
      <c r="W869">
        <v>0</v>
      </c>
      <c r="X869">
        <v>0</v>
      </c>
      <c r="Y869">
        <v>0</v>
      </c>
      <c r="Z869">
        <v>0</v>
      </c>
      <c r="AA869">
        <v>0</v>
      </c>
      <c r="AB869">
        <v>0</v>
      </c>
      <c r="AC869">
        <v>0</v>
      </c>
      <c r="AD869">
        <v>0</v>
      </c>
      <c r="AE869">
        <v>0</v>
      </c>
      <c r="AF869">
        <v>0</v>
      </c>
      <c r="AG869">
        <v>0</v>
      </c>
    </row>
    <row r="870" spans="1:33" x14ac:dyDescent="0.45">
      <c r="A870" t="s">
        <v>932</v>
      </c>
      <c r="B870">
        <v>0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0</v>
      </c>
      <c r="U870">
        <v>0</v>
      </c>
      <c r="V870">
        <v>0</v>
      </c>
      <c r="W870">
        <v>0</v>
      </c>
      <c r="X870">
        <v>0</v>
      </c>
      <c r="Y870">
        <v>0</v>
      </c>
      <c r="Z870">
        <v>0</v>
      </c>
      <c r="AA870">
        <v>0</v>
      </c>
      <c r="AB870">
        <v>0</v>
      </c>
      <c r="AC870">
        <v>0</v>
      </c>
      <c r="AD870">
        <v>0</v>
      </c>
      <c r="AE870">
        <v>0</v>
      </c>
      <c r="AF870">
        <v>0</v>
      </c>
      <c r="AG870">
        <v>0</v>
      </c>
    </row>
    <row r="871" spans="1:33" x14ac:dyDescent="0.45">
      <c r="A871" t="s">
        <v>933</v>
      </c>
      <c r="B871">
        <v>0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  <c r="U871">
        <v>0</v>
      </c>
      <c r="V871">
        <v>0</v>
      </c>
      <c r="W871">
        <v>0</v>
      </c>
      <c r="X871">
        <v>0</v>
      </c>
      <c r="Y871">
        <v>0</v>
      </c>
      <c r="Z871">
        <v>0</v>
      </c>
      <c r="AA871">
        <v>0</v>
      </c>
      <c r="AB871">
        <v>0</v>
      </c>
      <c r="AC871">
        <v>0</v>
      </c>
      <c r="AD871">
        <v>0</v>
      </c>
      <c r="AE871">
        <v>0</v>
      </c>
      <c r="AF871">
        <v>0</v>
      </c>
      <c r="AG871">
        <v>0</v>
      </c>
    </row>
    <row r="872" spans="1:33" x14ac:dyDescent="0.45">
      <c r="A872" t="s">
        <v>934</v>
      </c>
      <c r="B872">
        <v>0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0</v>
      </c>
      <c r="T872">
        <v>0</v>
      </c>
      <c r="U872">
        <v>0</v>
      </c>
      <c r="V872">
        <v>0</v>
      </c>
      <c r="W872">
        <v>0</v>
      </c>
      <c r="X872">
        <v>0</v>
      </c>
      <c r="Y872">
        <v>0</v>
      </c>
      <c r="Z872">
        <v>0</v>
      </c>
      <c r="AA872">
        <v>0</v>
      </c>
      <c r="AB872">
        <v>0</v>
      </c>
      <c r="AC872">
        <v>0</v>
      </c>
      <c r="AD872">
        <v>0</v>
      </c>
      <c r="AE872">
        <v>0</v>
      </c>
      <c r="AF872">
        <v>0</v>
      </c>
      <c r="AG872">
        <v>0</v>
      </c>
    </row>
    <row r="873" spans="1:33" x14ac:dyDescent="0.45">
      <c r="A873" t="s">
        <v>935</v>
      </c>
      <c r="B873">
        <v>0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</v>
      </c>
      <c r="T873">
        <v>0</v>
      </c>
      <c r="U873">
        <v>0</v>
      </c>
      <c r="V873">
        <v>0</v>
      </c>
      <c r="W873">
        <v>0</v>
      </c>
      <c r="X873">
        <v>0</v>
      </c>
      <c r="Y873">
        <v>0</v>
      </c>
      <c r="Z873">
        <v>0</v>
      </c>
      <c r="AA873">
        <v>0</v>
      </c>
      <c r="AB873">
        <v>0</v>
      </c>
      <c r="AC873">
        <v>0</v>
      </c>
      <c r="AD873">
        <v>0</v>
      </c>
      <c r="AE873">
        <v>0</v>
      </c>
      <c r="AF873">
        <v>0</v>
      </c>
      <c r="AG873">
        <v>0</v>
      </c>
    </row>
    <row r="874" spans="1:33" x14ac:dyDescent="0.45">
      <c r="A874" t="s">
        <v>936</v>
      </c>
      <c r="B874" s="5">
        <v>122992000000</v>
      </c>
      <c r="C874" s="5">
        <v>225243000000</v>
      </c>
      <c r="D874" s="5">
        <v>479897000000</v>
      </c>
      <c r="E874" s="5">
        <v>854110000000</v>
      </c>
      <c r="F874" s="5">
        <v>1377760000000</v>
      </c>
      <c r="G874" s="5">
        <v>2088760000000</v>
      </c>
      <c r="H874" s="5">
        <v>3034440000000</v>
      </c>
      <c r="I874" s="5">
        <v>4269790000000</v>
      </c>
      <c r="J874" s="5">
        <v>5885820000000</v>
      </c>
      <c r="K874" s="5">
        <v>7929930000000</v>
      </c>
      <c r="L874" s="5">
        <v>10413600000000</v>
      </c>
      <c r="M874" s="5">
        <v>13289800000000</v>
      </c>
      <c r="N874" s="5">
        <v>16789800000000</v>
      </c>
      <c r="O874" s="5">
        <v>21039400000000</v>
      </c>
      <c r="P874" s="5">
        <v>25917300000000</v>
      </c>
      <c r="Q874" s="5">
        <v>31355200000000</v>
      </c>
      <c r="R874" s="5">
        <v>37251300000000</v>
      </c>
      <c r="S874" s="5">
        <v>43479000000000</v>
      </c>
      <c r="T874" s="5">
        <v>50222700000000</v>
      </c>
      <c r="U874" s="5">
        <v>57090000000000</v>
      </c>
      <c r="V874" s="5">
        <v>63929600000000</v>
      </c>
      <c r="W874" s="5">
        <v>70605300000000</v>
      </c>
      <c r="X874" s="5">
        <v>77006500000000</v>
      </c>
      <c r="Y874" s="5">
        <v>83576200000000</v>
      </c>
      <c r="Z874" s="5">
        <v>89801900000000</v>
      </c>
      <c r="AA874" s="5">
        <v>95659100000000</v>
      </c>
      <c r="AB874" s="5">
        <v>101153000000000</v>
      </c>
      <c r="AC874" s="5">
        <v>106309000000000</v>
      </c>
      <c r="AD874" s="5">
        <v>111844000000000</v>
      </c>
      <c r="AE874" s="5">
        <v>117142000000000</v>
      </c>
      <c r="AF874" s="5">
        <v>122237000000000</v>
      </c>
      <c r="AG874" s="5">
        <v>127165000000000</v>
      </c>
    </row>
    <row r="875" spans="1:33" x14ac:dyDescent="0.45">
      <c r="A875" t="s">
        <v>937</v>
      </c>
      <c r="B875">
        <v>0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0</v>
      </c>
      <c r="T875">
        <v>0</v>
      </c>
      <c r="U875">
        <v>0</v>
      </c>
      <c r="V875">
        <v>0</v>
      </c>
      <c r="W875">
        <v>0</v>
      </c>
      <c r="X875">
        <v>0</v>
      </c>
      <c r="Y875">
        <v>0</v>
      </c>
      <c r="Z875">
        <v>0</v>
      </c>
      <c r="AA875">
        <v>0</v>
      </c>
      <c r="AB875">
        <v>0</v>
      </c>
      <c r="AC875">
        <v>0</v>
      </c>
      <c r="AD875">
        <v>0</v>
      </c>
      <c r="AE875">
        <v>0</v>
      </c>
      <c r="AF875">
        <v>0</v>
      </c>
      <c r="AG875">
        <v>0</v>
      </c>
    </row>
    <row r="876" spans="1:33" x14ac:dyDescent="0.45">
      <c r="A876" t="s">
        <v>938</v>
      </c>
      <c r="B876" s="5">
        <v>97566100000</v>
      </c>
      <c r="C876" s="5">
        <v>178065000000</v>
      </c>
      <c r="D876" s="5">
        <v>377985000000</v>
      </c>
      <c r="E876" s="5">
        <v>670243000000</v>
      </c>
      <c r="F876" s="5">
        <v>1077410000000</v>
      </c>
      <c r="G876" s="5">
        <v>1627330000000</v>
      </c>
      <c r="H876" s="5">
        <v>2355280000000</v>
      </c>
      <c r="I876" s="5">
        <v>3302490000000</v>
      </c>
      <c r="J876" s="5">
        <v>4535290000000</v>
      </c>
      <c r="K876" s="5">
        <v>6087300000000</v>
      </c>
      <c r="L876" s="5">
        <v>7965430000000</v>
      </c>
      <c r="M876" s="5">
        <v>10126800000000</v>
      </c>
      <c r="N876" s="5">
        <v>12793800000000</v>
      </c>
      <c r="O876" s="5">
        <v>16032000000000</v>
      </c>
      <c r="P876" s="5">
        <v>19749000000000</v>
      </c>
      <c r="Q876" s="5">
        <v>23892700000000</v>
      </c>
      <c r="R876" s="5">
        <v>28385500000000</v>
      </c>
      <c r="S876" s="5">
        <v>33131000000000</v>
      </c>
      <c r="T876" s="5">
        <v>38269700000000</v>
      </c>
      <c r="U876" s="5">
        <v>43502600000000</v>
      </c>
      <c r="V876" s="5">
        <v>48714400000000</v>
      </c>
      <c r="W876" s="5">
        <v>53801300000000</v>
      </c>
      <c r="X876" s="5">
        <v>58678900000000</v>
      </c>
      <c r="Y876" s="5">
        <v>63685100000000</v>
      </c>
      <c r="Z876" s="5">
        <v>68429100000000</v>
      </c>
      <c r="AA876" s="5">
        <v>72892200000000</v>
      </c>
      <c r="AB876" s="5">
        <v>77078400000000</v>
      </c>
      <c r="AC876" s="5">
        <v>81007500000000</v>
      </c>
      <c r="AD876" s="5">
        <v>85225400000000</v>
      </c>
      <c r="AE876" s="5">
        <v>89262000000000</v>
      </c>
      <c r="AF876" s="5">
        <v>93144500000000</v>
      </c>
      <c r="AG876" s="5">
        <v>96899400000000</v>
      </c>
    </row>
    <row r="877" spans="1:33" x14ac:dyDescent="0.45">
      <c r="A877" t="s">
        <v>939</v>
      </c>
      <c r="B877">
        <v>0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0</v>
      </c>
      <c r="U877">
        <v>0</v>
      </c>
      <c r="V877">
        <v>0</v>
      </c>
      <c r="W877">
        <v>0</v>
      </c>
      <c r="X877">
        <v>0</v>
      </c>
      <c r="Y877">
        <v>0</v>
      </c>
      <c r="Z877">
        <v>0</v>
      </c>
      <c r="AA877">
        <v>0</v>
      </c>
      <c r="AB877">
        <v>0</v>
      </c>
      <c r="AC877">
        <v>0</v>
      </c>
      <c r="AD877">
        <v>0</v>
      </c>
      <c r="AE877">
        <v>0</v>
      </c>
      <c r="AF877">
        <v>0</v>
      </c>
      <c r="AG877">
        <v>0</v>
      </c>
    </row>
    <row r="878" spans="1:33" x14ac:dyDescent="0.45">
      <c r="A878" t="s">
        <v>940</v>
      </c>
      <c r="B878" s="5">
        <v>3063620000</v>
      </c>
      <c r="C878" s="5">
        <v>6224890000</v>
      </c>
      <c r="D878" s="5">
        <v>14658700000</v>
      </c>
      <c r="E878" s="5">
        <v>28573900000</v>
      </c>
      <c r="F878" s="5">
        <v>49850000000</v>
      </c>
      <c r="G878" s="5">
        <v>81651400000</v>
      </c>
      <c r="H878" s="5">
        <v>127447000000</v>
      </c>
      <c r="I878" s="5">
        <v>190976000000</v>
      </c>
      <c r="J878" s="5">
        <v>280379000000</v>
      </c>
      <c r="K878" s="5">
        <v>400822000000</v>
      </c>
      <c r="L878" s="5">
        <v>554759000000</v>
      </c>
      <c r="M878" s="5">
        <v>746646000000</v>
      </c>
      <c r="N878" s="5">
        <v>943283000000</v>
      </c>
      <c r="O878" s="5">
        <v>1182030000000</v>
      </c>
      <c r="P878" s="5">
        <v>1456080000000</v>
      </c>
      <c r="Q878" s="5">
        <v>1761590000000</v>
      </c>
      <c r="R878" s="5">
        <v>2092840000000</v>
      </c>
      <c r="S878" s="5">
        <v>2442730000000</v>
      </c>
      <c r="T878" s="5">
        <v>2821600000000</v>
      </c>
      <c r="U878" s="5">
        <v>3207420000000</v>
      </c>
      <c r="V878" s="5">
        <v>3591680000000</v>
      </c>
      <c r="W878" s="5">
        <v>3966740000000</v>
      </c>
      <c r="X878" s="5">
        <v>4326360000000</v>
      </c>
      <c r="Y878" s="5">
        <v>4695460000000</v>
      </c>
      <c r="Z878" s="5">
        <v>5045230000000</v>
      </c>
      <c r="AA878" s="5">
        <v>5374300000000</v>
      </c>
      <c r="AB878" s="5">
        <v>5682950000000</v>
      </c>
      <c r="AC878" s="5">
        <v>5972640000000</v>
      </c>
      <c r="AD878" s="5">
        <v>6283620000000</v>
      </c>
      <c r="AE878" s="5">
        <v>6581240000000</v>
      </c>
      <c r="AF878" s="5">
        <v>6867490000000</v>
      </c>
      <c r="AG878" s="5">
        <v>7144340000000</v>
      </c>
    </row>
    <row r="879" spans="1:33" x14ac:dyDescent="0.45">
      <c r="A879" t="s">
        <v>941</v>
      </c>
      <c r="B879">
        <v>0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</v>
      </c>
      <c r="T879">
        <v>0</v>
      </c>
      <c r="U879">
        <v>0</v>
      </c>
      <c r="V879">
        <v>0</v>
      </c>
      <c r="W879">
        <v>0</v>
      </c>
      <c r="X879">
        <v>0</v>
      </c>
      <c r="Y879">
        <v>0</v>
      </c>
      <c r="Z879">
        <v>0</v>
      </c>
      <c r="AA879">
        <v>0</v>
      </c>
      <c r="AB879">
        <v>0</v>
      </c>
      <c r="AC879">
        <v>0</v>
      </c>
      <c r="AD879">
        <v>0</v>
      </c>
      <c r="AE879">
        <v>0</v>
      </c>
      <c r="AF879">
        <v>0</v>
      </c>
      <c r="AG879">
        <v>0</v>
      </c>
    </row>
    <row r="880" spans="1:33" x14ac:dyDescent="0.45">
      <c r="A880" t="s">
        <v>942</v>
      </c>
      <c r="B880">
        <v>0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  <c r="U880">
        <v>0</v>
      </c>
      <c r="V880">
        <v>0</v>
      </c>
      <c r="W880">
        <v>0</v>
      </c>
      <c r="X880">
        <v>0</v>
      </c>
      <c r="Y880">
        <v>0</v>
      </c>
      <c r="Z880">
        <v>0</v>
      </c>
      <c r="AA880">
        <v>0</v>
      </c>
      <c r="AB880">
        <v>0</v>
      </c>
      <c r="AC880">
        <v>0</v>
      </c>
      <c r="AD880">
        <v>0</v>
      </c>
      <c r="AE880">
        <v>0</v>
      </c>
      <c r="AF880">
        <v>0</v>
      </c>
      <c r="AG880">
        <v>0</v>
      </c>
    </row>
    <row r="881" spans="1:33" x14ac:dyDescent="0.45">
      <c r="A881" t="s">
        <v>943</v>
      </c>
      <c r="B881">
        <v>0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0</v>
      </c>
      <c r="U881">
        <v>0</v>
      </c>
      <c r="V881">
        <v>0</v>
      </c>
      <c r="W881">
        <v>0</v>
      </c>
      <c r="X881">
        <v>0</v>
      </c>
      <c r="Y881">
        <v>0</v>
      </c>
      <c r="Z881">
        <v>0</v>
      </c>
      <c r="AA881">
        <v>0</v>
      </c>
      <c r="AB881">
        <v>0</v>
      </c>
      <c r="AC881">
        <v>0</v>
      </c>
      <c r="AD881">
        <v>0</v>
      </c>
      <c r="AE881">
        <v>0</v>
      </c>
      <c r="AF881">
        <v>0</v>
      </c>
      <c r="AG881">
        <v>0</v>
      </c>
    </row>
    <row r="882" spans="1:33" x14ac:dyDescent="0.45">
      <c r="A882" t="s">
        <v>944</v>
      </c>
      <c r="B882">
        <v>0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0</v>
      </c>
      <c r="T882">
        <v>0</v>
      </c>
      <c r="U882">
        <v>0</v>
      </c>
      <c r="V882">
        <v>0</v>
      </c>
      <c r="W882">
        <v>0</v>
      </c>
      <c r="X882">
        <v>0</v>
      </c>
      <c r="Y882">
        <v>0</v>
      </c>
      <c r="Z882">
        <v>0</v>
      </c>
      <c r="AA882">
        <v>0</v>
      </c>
      <c r="AB882">
        <v>0</v>
      </c>
      <c r="AC882">
        <v>0</v>
      </c>
      <c r="AD882">
        <v>0</v>
      </c>
      <c r="AE882">
        <v>0</v>
      </c>
      <c r="AF882">
        <v>0</v>
      </c>
      <c r="AG882">
        <v>0</v>
      </c>
    </row>
    <row r="883" spans="1:33" x14ac:dyDescent="0.45">
      <c r="A883" t="s">
        <v>945</v>
      </c>
      <c r="B883">
        <v>0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0</v>
      </c>
      <c r="U883">
        <v>0</v>
      </c>
      <c r="V883">
        <v>0</v>
      </c>
      <c r="W883">
        <v>0</v>
      </c>
      <c r="X883">
        <v>0</v>
      </c>
      <c r="Y883">
        <v>0</v>
      </c>
      <c r="Z883">
        <v>0</v>
      </c>
      <c r="AA883">
        <v>0</v>
      </c>
      <c r="AB883">
        <v>0</v>
      </c>
      <c r="AC883">
        <v>0</v>
      </c>
      <c r="AD883">
        <v>0</v>
      </c>
      <c r="AE883">
        <v>0</v>
      </c>
      <c r="AF883">
        <v>0</v>
      </c>
      <c r="AG883">
        <v>0</v>
      </c>
    </row>
    <row r="884" spans="1:33" x14ac:dyDescent="0.45">
      <c r="A884" t="s">
        <v>946</v>
      </c>
      <c r="B884">
        <v>0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0</v>
      </c>
      <c r="T884">
        <v>0</v>
      </c>
      <c r="U884">
        <v>0</v>
      </c>
      <c r="V884">
        <v>0</v>
      </c>
      <c r="W884">
        <v>0</v>
      </c>
      <c r="X884">
        <v>0</v>
      </c>
      <c r="Y884">
        <v>0</v>
      </c>
      <c r="Z884">
        <v>0</v>
      </c>
      <c r="AA884">
        <v>0</v>
      </c>
      <c r="AB884">
        <v>0</v>
      </c>
      <c r="AC884">
        <v>0</v>
      </c>
      <c r="AD884">
        <v>0</v>
      </c>
      <c r="AE884">
        <v>0</v>
      </c>
      <c r="AF884">
        <v>0</v>
      </c>
      <c r="AG884">
        <v>0</v>
      </c>
    </row>
    <row r="885" spans="1:33" x14ac:dyDescent="0.45">
      <c r="A885" t="s">
        <v>947</v>
      </c>
      <c r="B885">
        <v>0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0</v>
      </c>
      <c r="U885">
        <v>0</v>
      </c>
      <c r="V885">
        <v>0</v>
      </c>
      <c r="W885">
        <v>0</v>
      </c>
      <c r="X885">
        <v>0</v>
      </c>
      <c r="Y885">
        <v>0</v>
      </c>
      <c r="Z885">
        <v>0</v>
      </c>
      <c r="AA885">
        <v>0</v>
      </c>
      <c r="AB885">
        <v>0</v>
      </c>
      <c r="AC885">
        <v>0</v>
      </c>
      <c r="AD885">
        <v>0</v>
      </c>
      <c r="AE885">
        <v>0</v>
      </c>
      <c r="AF885">
        <v>0</v>
      </c>
      <c r="AG885">
        <v>0</v>
      </c>
    </row>
    <row r="886" spans="1:33" x14ac:dyDescent="0.45">
      <c r="A886" t="s">
        <v>948</v>
      </c>
      <c r="B886">
        <v>0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0</v>
      </c>
      <c r="T886">
        <v>0</v>
      </c>
      <c r="U886">
        <v>0</v>
      </c>
      <c r="V886">
        <v>0</v>
      </c>
      <c r="W886">
        <v>0</v>
      </c>
      <c r="X886">
        <v>0</v>
      </c>
      <c r="Y886">
        <v>0</v>
      </c>
      <c r="Z886">
        <v>0</v>
      </c>
      <c r="AA886">
        <v>0</v>
      </c>
      <c r="AB886">
        <v>0</v>
      </c>
      <c r="AC886">
        <v>0</v>
      </c>
      <c r="AD886">
        <v>0</v>
      </c>
      <c r="AE886">
        <v>0</v>
      </c>
      <c r="AF886">
        <v>0</v>
      </c>
      <c r="AG886">
        <v>0</v>
      </c>
    </row>
    <row r="887" spans="1:33" x14ac:dyDescent="0.45">
      <c r="A887" t="s">
        <v>949</v>
      </c>
      <c r="B887">
        <v>0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0</v>
      </c>
      <c r="T887">
        <v>0</v>
      </c>
      <c r="U887">
        <v>0</v>
      </c>
      <c r="V887">
        <v>0</v>
      </c>
      <c r="W887">
        <v>0</v>
      </c>
      <c r="X887">
        <v>0</v>
      </c>
      <c r="Y887">
        <v>0</v>
      </c>
      <c r="Z887">
        <v>0</v>
      </c>
      <c r="AA887">
        <v>0</v>
      </c>
      <c r="AB887">
        <v>0</v>
      </c>
      <c r="AC887">
        <v>0</v>
      </c>
      <c r="AD887">
        <v>0</v>
      </c>
      <c r="AE887">
        <v>0</v>
      </c>
      <c r="AF887">
        <v>0</v>
      </c>
      <c r="AG887">
        <v>0</v>
      </c>
    </row>
    <row r="888" spans="1:33" x14ac:dyDescent="0.45">
      <c r="A888" t="s">
        <v>950</v>
      </c>
      <c r="B888">
        <v>0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0</v>
      </c>
      <c r="T888">
        <v>0</v>
      </c>
      <c r="U888">
        <v>0</v>
      </c>
      <c r="V888">
        <v>0</v>
      </c>
      <c r="W888">
        <v>0</v>
      </c>
      <c r="X888">
        <v>0</v>
      </c>
      <c r="Y888">
        <v>0</v>
      </c>
      <c r="Z888">
        <v>0</v>
      </c>
      <c r="AA888">
        <v>0</v>
      </c>
      <c r="AB888">
        <v>0</v>
      </c>
      <c r="AC888">
        <v>0</v>
      </c>
      <c r="AD888">
        <v>0</v>
      </c>
      <c r="AE888">
        <v>0</v>
      </c>
      <c r="AF888">
        <v>0</v>
      </c>
      <c r="AG888">
        <v>0</v>
      </c>
    </row>
    <row r="889" spans="1:33" x14ac:dyDescent="0.45">
      <c r="A889" t="s">
        <v>951</v>
      </c>
      <c r="B889">
        <v>0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0</v>
      </c>
      <c r="T889">
        <v>0</v>
      </c>
      <c r="U889">
        <v>0</v>
      </c>
      <c r="V889">
        <v>0</v>
      </c>
      <c r="W889">
        <v>0</v>
      </c>
      <c r="X889">
        <v>0</v>
      </c>
      <c r="Y889">
        <v>0</v>
      </c>
      <c r="Z889">
        <v>0</v>
      </c>
      <c r="AA889">
        <v>0</v>
      </c>
      <c r="AB889">
        <v>0</v>
      </c>
      <c r="AC889">
        <v>0</v>
      </c>
      <c r="AD889">
        <v>0</v>
      </c>
      <c r="AE889">
        <v>0</v>
      </c>
      <c r="AF889">
        <v>0</v>
      </c>
      <c r="AG889">
        <v>0</v>
      </c>
    </row>
    <row r="890" spans="1:33" x14ac:dyDescent="0.45">
      <c r="A890" t="s">
        <v>952</v>
      </c>
      <c r="B890">
        <v>0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0</v>
      </c>
      <c r="T890">
        <v>0</v>
      </c>
      <c r="U890">
        <v>0</v>
      </c>
      <c r="V890">
        <v>0</v>
      </c>
      <c r="W890">
        <v>0</v>
      </c>
      <c r="X890">
        <v>0</v>
      </c>
      <c r="Y890">
        <v>0</v>
      </c>
      <c r="Z890">
        <v>0</v>
      </c>
      <c r="AA890">
        <v>0</v>
      </c>
      <c r="AB890">
        <v>0</v>
      </c>
      <c r="AC890">
        <v>0</v>
      </c>
      <c r="AD890">
        <v>0</v>
      </c>
      <c r="AE890">
        <v>0</v>
      </c>
      <c r="AF890">
        <v>0</v>
      </c>
      <c r="AG890">
        <v>0</v>
      </c>
    </row>
    <row r="891" spans="1:33" x14ac:dyDescent="0.45">
      <c r="A891" t="s">
        <v>953</v>
      </c>
      <c r="B891">
        <v>0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0</v>
      </c>
      <c r="T891">
        <v>0</v>
      </c>
      <c r="U891">
        <v>0</v>
      </c>
      <c r="V891">
        <v>0</v>
      </c>
      <c r="W891">
        <v>0</v>
      </c>
      <c r="X891">
        <v>0</v>
      </c>
      <c r="Y891">
        <v>0</v>
      </c>
      <c r="Z891">
        <v>0</v>
      </c>
      <c r="AA891">
        <v>0</v>
      </c>
      <c r="AB891">
        <v>0</v>
      </c>
      <c r="AC891">
        <v>0</v>
      </c>
      <c r="AD891">
        <v>0</v>
      </c>
      <c r="AE891">
        <v>0</v>
      </c>
      <c r="AF891">
        <v>0</v>
      </c>
      <c r="AG891">
        <v>0</v>
      </c>
    </row>
    <row r="892" spans="1:33" x14ac:dyDescent="0.45">
      <c r="A892" t="s">
        <v>954</v>
      </c>
      <c r="B892">
        <v>0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0</v>
      </c>
      <c r="T892">
        <v>0</v>
      </c>
      <c r="U892">
        <v>0</v>
      </c>
      <c r="V892">
        <v>0</v>
      </c>
      <c r="W892">
        <v>0</v>
      </c>
      <c r="X892">
        <v>0</v>
      </c>
      <c r="Y892">
        <v>0</v>
      </c>
      <c r="Z892">
        <v>0</v>
      </c>
      <c r="AA892">
        <v>0</v>
      </c>
      <c r="AB892">
        <v>0</v>
      </c>
      <c r="AC892">
        <v>0</v>
      </c>
      <c r="AD892">
        <v>0</v>
      </c>
      <c r="AE892">
        <v>0</v>
      </c>
      <c r="AF892">
        <v>0</v>
      </c>
      <c r="AG892">
        <v>0</v>
      </c>
    </row>
    <row r="893" spans="1:33" x14ac:dyDescent="0.45">
      <c r="A893" t="s">
        <v>955</v>
      </c>
      <c r="B893">
        <v>0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0</v>
      </c>
      <c r="T893">
        <v>0</v>
      </c>
      <c r="U893">
        <v>0</v>
      </c>
      <c r="V893">
        <v>0</v>
      </c>
      <c r="W893">
        <v>0</v>
      </c>
      <c r="X893">
        <v>0</v>
      </c>
      <c r="Y893">
        <v>0</v>
      </c>
      <c r="Z893">
        <v>0</v>
      </c>
      <c r="AA893">
        <v>0</v>
      </c>
      <c r="AB893">
        <v>0</v>
      </c>
      <c r="AC893">
        <v>0</v>
      </c>
      <c r="AD893">
        <v>0</v>
      </c>
      <c r="AE893">
        <v>0</v>
      </c>
      <c r="AF893">
        <v>0</v>
      </c>
      <c r="AG893">
        <v>0</v>
      </c>
    </row>
    <row r="894" spans="1:33" x14ac:dyDescent="0.45">
      <c r="A894" t="s">
        <v>956</v>
      </c>
      <c r="B894">
        <v>0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0</v>
      </c>
      <c r="T894">
        <v>0</v>
      </c>
      <c r="U894">
        <v>0</v>
      </c>
      <c r="V894">
        <v>0</v>
      </c>
      <c r="W894">
        <v>0</v>
      </c>
      <c r="X894">
        <v>0</v>
      </c>
      <c r="Y894">
        <v>0</v>
      </c>
      <c r="Z894">
        <v>0</v>
      </c>
      <c r="AA894">
        <v>0</v>
      </c>
      <c r="AB894">
        <v>0</v>
      </c>
      <c r="AC894">
        <v>0</v>
      </c>
      <c r="AD894">
        <v>0</v>
      </c>
      <c r="AE894">
        <v>0</v>
      </c>
      <c r="AF894">
        <v>0</v>
      </c>
      <c r="AG894">
        <v>0</v>
      </c>
    </row>
    <row r="895" spans="1:33" x14ac:dyDescent="0.45">
      <c r="A895" t="s">
        <v>957</v>
      </c>
      <c r="B895">
        <v>0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0</v>
      </c>
      <c r="T895">
        <v>0</v>
      </c>
      <c r="U895">
        <v>0</v>
      </c>
      <c r="V895">
        <v>0</v>
      </c>
      <c r="W895">
        <v>0</v>
      </c>
      <c r="X895">
        <v>0</v>
      </c>
      <c r="Y895">
        <v>0</v>
      </c>
      <c r="Z895">
        <v>0</v>
      </c>
      <c r="AA895">
        <v>0</v>
      </c>
      <c r="AB895">
        <v>0</v>
      </c>
      <c r="AC895">
        <v>0</v>
      </c>
      <c r="AD895">
        <v>0</v>
      </c>
      <c r="AE895">
        <v>0</v>
      </c>
      <c r="AF895">
        <v>0</v>
      </c>
      <c r="AG895">
        <v>0</v>
      </c>
    </row>
    <row r="896" spans="1:33" x14ac:dyDescent="0.45">
      <c r="A896" t="s">
        <v>958</v>
      </c>
      <c r="B896">
        <v>0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0</v>
      </c>
      <c r="T896">
        <v>0</v>
      </c>
      <c r="U896">
        <v>0</v>
      </c>
      <c r="V896">
        <v>0</v>
      </c>
      <c r="W896">
        <v>0</v>
      </c>
      <c r="X896">
        <v>0</v>
      </c>
      <c r="Y896">
        <v>0</v>
      </c>
      <c r="Z896">
        <v>0</v>
      </c>
      <c r="AA896">
        <v>0</v>
      </c>
      <c r="AB896">
        <v>0</v>
      </c>
      <c r="AC896">
        <v>0</v>
      </c>
      <c r="AD896">
        <v>0</v>
      </c>
      <c r="AE896">
        <v>0</v>
      </c>
      <c r="AF896">
        <v>0</v>
      </c>
      <c r="AG896">
        <v>0</v>
      </c>
    </row>
    <row r="897" spans="1:33" x14ac:dyDescent="0.45">
      <c r="A897" t="s">
        <v>959</v>
      </c>
      <c r="B897">
        <v>0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0</v>
      </c>
      <c r="T897">
        <v>0</v>
      </c>
      <c r="U897">
        <v>0</v>
      </c>
      <c r="V897">
        <v>0</v>
      </c>
      <c r="W897">
        <v>0</v>
      </c>
      <c r="X897">
        <v>0</v>
      </c>
      <c r="Y897">
        <v>0</v>
      </c>
      <c r="Z897">
        <v>0</v>
      </c>
      <c r="AA897">
        <v>0</v>
      </c>
      <c r="AB897">
        <v>0</v>
      </c>
      <c r="AC897">
        <v>0</v>
      </c>
      <c r="AD897">
        <v>0</v>
      </c>
      <c r="AE897">
        <v>0</v>
      </c>
      <c r="AF897">
        <v>0</v>
      </c>
      <c r="AG897">
        <v>0</v>
      </c>
    </row>
    <row r="898" spans="1:33" x14ac:dyDescent="0.45">
      <c r="A898" t="s">
        <v>960</v>
      </c>
      <c r="B898">
        <v>0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0</v>
      </c>
      <c r="T898">
        <v>0</v>
      </c>
      <c r="U898">
        <v>0</v>
      </c>
      <c r="V898">
        <v>0</v>
      </c>
      <c r="W898">
        <v>0</v>
      </c>
      <c r="X898">
        <v>0</v>
      </c>
      <c r="Y898">
        <v>0</v>
      </c>
      <c r="Z898">
        <v>0</v>
      </c>
      <c r="AA898">
        <v>0</v>
      </c>
      <c r="AB898">
        <v>0</v>
      </c>
      <c r="AC898">
        <v>0</v>
      </c>
      <c r="AD898">
        <v>0</v>
      </c>
      <c r="AE898">
        <v>0</v>
      </c>
      <c r="AF898">
        <v>0</v>
      </c>
      <c r="AG898">
        <v>0</v>
      </c>
    </row>
    <row r="899" spans="1:33" x14ac:dyDescent="0.45">
      <c r="A899" t="s">
        <v>961</v>
      </c>
      <c r="B899">
        <v>0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  <c r="S899">
        <v>0</v>
      </c>
      <c r="T899">
        <v>0</v>
      </c>
      <c r="U899">
        <v>0</v>
      </c>
      <c r="V899">
        <v>0</v>
      </c>
      <c r="W899">
        <v>0</v>
      </c>
      <c r="X899">
        <v>0</v>
      </c>
      <c r="Y899">
        <v>0</v>
      </c>
      <c r="Z899">
        <v>0</v>
      </c>
      <c r="AA899">
        <v>0</v>
      </c>
      <c r="AB899">
        <v>0</v>
      </c>
      <c r="AC899">
        <v>0</v>
      </c>
      <c r="AD899">
        <v>0</v>
      </c>
      <c r="AE899">
        <v>0</v>
      </c>
      <c r="AF899">
        <v>0</v>
      </c>
      <c r="AG899">
        <v>0</v>
      </c>
    </row>
    <row r="900" spans="1:33" x14ac:dyDescent="0.45">
      <c r="A900" t="s">
        <v>962</v>
      </c>
      <c r="B900">
        <v>0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0</v>
      </c>
      <c r="T900">
        <v>0</v>
      </c>
      <c r="U900">
        <v>0</v>
      </c>
      <c r="V900">
        <v>0</v>
      </c>
      <c r="W900">
        <v>0</v>
      </c>
      <c r="X900">
        <v>0</v>
      </c>
      <c r="Y900">
        <v>0</v>
      </c>
      <c r="Z900">
        <v>0</v>
      </c>
      <c r="AA900">
        <v>0</v>
      </c>
      <c r="AB900">
        <v>0</v>
      </c>
      <c r="AC900">
        <v>0</v>
      </c>
      <c r="AD900">
        <v>0</v>
      </c>
      <c r="AE900">
        <v>0</v>
      </c>
      <c r="AF900">
        <v>0</v>
      </c>
      <c r="AG900">
        <v>0</v>
      </c>
    </row>
    <row r="901" spans="1:33" x14ac:dyDescent="0.45">
      <c r="A901" t="s">
        <v>963</v>
      </c>
      <c r="B901">
        <v>0</v>
      </c>
      <c r="C901">
        <v>0</v>
      </c>
      <c r="D901">
        <v>0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0</v>
      </c>
      <c r="T901">
        <v>0</v>
      </c>
      <c r="U901">
        <v>0</v>
      </c>
      <c r="V901">
        <v>0</v>
      </c>
      <c r="W901">
        <v>0</v>
      </c>
      <c r="X901">
        <v>0</v>
      </c>
      <c r="Y901">
        <v>0</v>
      </c>
      <c r="Z901">
        <v>0</v>
      </c>
      <c r="AA901">
        <v>0</v>
      </c>
      <c r="AB901">
        <v>0</v>
      </c>
      <c r="AC901">
        <v>0</v>
      </c>
      <c r="AD901">
        <v>0</v>
      </c>
      <c r="AE901">
        <v>0</v>
      </c>
      <c r="AF901">
        <v>0</v>
      </c>
      <c r="AG901">
        <v>0</v>
      </c>
    </row>
    <row r="902" spans="1:33" x14ac:dyDescent="0.45">
      <c r="A902" t="s">
        <v>964</v>
      </c>
      <c r="B902">
        <v>0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0</v>
      </c>
      <c r="T902">
        <v>0</v>
      </c>
      <c r="U902">
        <v>0</v>
      </c>
      <c r="V902">
        <v>0</v>
      </c>
      <c r="W902">
        <v>0</v>
      </c>
      <c r="X902">
        <v>0</v>
      </c>
      <c r="Y902">
        <v>0</v>
      </c>
      <c r="Z902">
        <v>0</v>
      </c>
      <c r="AA902">
        <v>0</v>
      </c>
      <c r="AB902">
        <v>0</v>
      </c>
      <c r="AC902">
        <v>0</v>
      </c>
      <c r="AD902">
        <v>0</v>
      </c>
      <c r="AE902">
        <v>0</v>
      </c>
      <c r="AF902">
        <v>0</v>
      </c>
      <c r="AG902">
        <v>0</v>
      </c>
    </row>
    <row r="903" spans="1:33" x14ac:dyDescent="0.45">
      <c r="A903" t="s">
        <v>965</v>
      </c>
      <c r="B903">
        <v>0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</v>
      </c>
      <c r="S903">
        <v>0</v>
      </c>
      <c r="T903">
        <v>0</v>
      </c>
      <c r="U903">
        <v>0</v>
      </c>
      <c r="V903">
        <v>0</v>
      </c>
      <c r="W903">
        <v>0</v>
      </c>
      <c r="X903">
        <v>0</v>
      </c>
      <c r="Y903">
        <v>0</v>
      </c>
      <c r="Z903">
        <v>0</v>
      </c>
      <c r="AA903">
        <v>0</v>
      </c>
      <c r="AB903">
        <v>0</v>
      </c>
      <c r="AC903">
        <v>0</v>
      </c>
      <c r="AD903">
        <v>0</v>
      </c>
      <c r="AE903">
        <v>0</v>
      </c>
      <c r="AF903">
        <v>0</v>
      </c>
      <c r="AG903">
        <v>0</v>
      </c>
    </row>
    <row r="904" spans="1:33" x14ac:dyDescent="0.45">
      <c r="A904" t="s">
        <v>966</v>
      </c>
      <c r="B904" s="5">
        <v>1889300000000</v>
      </c>
      <c r="C904" s="5">
        <v>1763240000000</v>
      </c>
      <c r="D904" s="5">
        <v>2311160000000</v>
      </c>
      <c r="E904" s="5">
        <v>2854780000000</v>
      </c>
      <c r="F904" s="5">
        <v>3456340000000</v>
      </c>
      <c r="G904" s="5">
        <v>4153910000000</v>
      </c>
      <c r="H904" s="5">
        <v>4983850000000</v>
      </c>
      <c r="I904" s="5">
        <v>5983840000000</v>
      </c>
      <c r="J904" s="5">
        <v>7230630000000</v>
      </c>
      <c r="K904" s="5">
        <v>8740190000000</v>
      </c>
      <c r="L904" s="5">
        <v>10288300000000</v>
      </c>
      <c r="M904" s="5">
        <v>12137500000000</v>
      </c>
      <c r="N904" s="5">
        <v>14319300000000</v>
      </c>
      <c r="O904" s="5">
        <v>16963300000000</v>
      </c>
      <c r="P904" s="5">
        <v>19985300000000</v>
      </c>
      <c r="Q904" s="5">
        <v>23355100000000</v>
      </c>
      <c r="R904" s="5">
        <v>27018700000000</v>
      </c>
      <c r="S904" s="5">
        <v>30904200000000</v>
      </c>
      <c r="T904" s="5">
        <v>35155300000000</v>
      </c>
      <c r="U904" s="5">
        <v>39508900000000</v>
      </c>
      <c r="V904" s="5">
        <v>43874800000000</v>
      </c>
      <c r="W904" s="5">
        <v>48171300000000</v>
      </c>
      <c r="X904" s="5">
        <v>52331400000000</v>
      </c>
      <c r="Y904" s="5">
        <v>56659200000000</v>
      </c>
      <c r="Z904" s="5">
        <v>60808600000000</v>
      </c>
      <c r="AA904" s="5">
        <v>64762900000000</v>
      </c>
      <c r="AB904" s="5">
        <v>68522500000000</v>
      </c>
      <c r="AC904" s="5">
        <v>72100500000000</v>
      </c>
      <c r="AD904" s="5">
        <v>75978500000000</v>
      </c>
      <c r="AE904" s="5">
        <v>79733900000000</v>
      </c>
      <c r="AF904" s="5">
        <v>83385500000000</v>
      </c>
      <c r="AG904" s="5">
        <v>86952000000000</v>
      </c>
    </row>
    <row r="905" spans="1:33" x14ac:dyDescent="0.45">
      <c r="A905" t="s">
        <v>967</v>
      </c>
      <c r="B905">
        <v>0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0</v>
      </c>
      <c r="T905">
        <v>0</v>
      </c>
      <c r="U905">
        <v>0</v>
      </c>
      <c r="V905">
        <v>0</v>
      </c>
      <c r="W905">
        <v>0</v>
      </c>
      <c r="X905">
        <v>0</v>
      </c>
      <c r="Y905">
        <v>0</v>
      </c>
      <c r="Z905">
        <v>0</v>
      </c>
      <c r="AA905">
        <v>0</v>
      </c>
      <c r="AB905">
        <v>0</v>
      </c>
      <c r="AC905">
        <v>0</v>
      </c>
      <c r="AD905">
        <v>0</v>
      </c>
      <c r="AE905">
        <v>0</v>
      </c>
      <c r="AF905">
        <v>0</v>
      </c>
      <c r="AG905">
        <v>0</v>
      </c>
    </row>
    <row r="906" spans="1:33" x14ac:dyDescent="0.45">
      <c r="A906" t="s">
        <v>968</v>
      </c>
      <c r="B906">
        <v>0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  <c r="S906">
        <v>0</v>
      </c>
      <c r="T906">
        <v>0</v>
      </c>
      <c r="U906">
        <v>0</v>
      </c>
      <c r="V906">
        <v>0</v>
      </c>
      <c r="W906">
        <v>0</v>
      </c>
      <c r="X906">
        <v>0</v>
      </c>
      <c r="Y906">
        <v>0</v>
      </c>
      <c r="Z906">
        <v>0</v>
      </c>
      <c r="AA906">
        <v>0</v>
      </c>
      <c r="AB906">
        <v>0</v>
      </c>
      <c r="AC906">
        <v>0</v>
      </c>
      <c r="AD906">
        <v>0</v>
      </c>
      <c r="AE906">
        <v>0</v>
      </c>
      <c r="AF906">
        <v>0</v>
      </c>
      <c r="AG906">
        <v>0</v>
      </c>
    </row>
    <row r="907" spans="1:33" x14ac:dyDescent="0.45">
      <c r="A907" t="s">
        <v>969</v>
      </c>
      <c r="B907">
        <v>0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0</v>
      </c>
      <c r="T907">
        <v>0</v>
      </c>
      <c r="U907">
        <v>0</v>
      </c>
      <c r="V907">
        <v>0</v>
      </c>
      <c r="W907">
        <v>0</v>
      </c>
      <c r="X907">
        <v>0</v>
      </c>
      <c r="Y907">
        <v>0</v>
      </c>
      <c r="Z907">
        <v>0</v>
      </c>
      <c r="AA907">
        <v>0</v>
      </c>
      <c r="AB907">
        <v>0</v>
      </c>
      <c r="AC907">
        <v>0</v>
      </c>
      <c r="AD907">
        <v>0</v>
      </c>
      <c r="AE907">
        <v>0</v>
      </c>
      <c r="AF907">
        <v>0</v>
      </c>
      <c r="AG907">
        <v>0</v>
      </c>
    </row>
    <row r="908" spans="1:33" x14ac:dyDescent="0.45">
      <c r="A908" t="s">
        <v>970</v>
      </c>
      <c r="B908">
        <v>0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0</v>
      </c>
      <c r="T908">
        <v>0</v>
      </c>
      <c r="U908">
        <v>0</v>
      </c>
      <c r="V908">
        <v>0</v>
      </c>
      <c r="W908">
        <v>0</v>
      </c>
      <c r="X908">
        <v>0</v>
      </c>
      <c r="Y908">
        <v>0</v>
      </c>
      <c r="Z908">
        <v>0</v>
      </c>
      <c r="AA908">
        <v>0</v>
      </c>
      <c r="AB908">
        <v>0</v>
      </c>
      <c r="AC908">
        <v>0</v>
      </c>
      <c r="AD908">
        <v>0</v>
      </c>
      <c r="AE908">
        <v>0</v>
      </c>
      <c r="AF908">
        <v>0</v>
      </c>
      <c r="AG908">
        <v>0</v>
      </c>
    </row>
    <row r="909" spans="1:33" x14ac:dyDescent="0.45">
      <c r="A909" t="s">
        <v>971</v>
      </c>
      <c r="B909">
        <v>0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0</v>
      </c>
      <c r="T909">
        <v>0</v>
      </c>
      <c r="U909">
        <v>0</v>
      </c>
      <c r="V909">
        <v>0</v>
      </c>
      <c r="W909">
        <v>0</v>
      </c>
      <c r="X909">
        <v>0</v>
      </c>
      <c r="Y909">
        <v>0</v>
      </c>
      <c r="Z909">
        <v>0</v>
      </c>
      <c r="AA909">
        <v>0</v>
      </c>
      <c r="AB909">
        <v>0</v>
      </c>
      <c r="AC909">
        <v>0</v>
      </c>
      <c r="AD909">
        <v>0</v>
      </c>
      <c r="AE909">
        <v>0</v>
      </c>
      <c r="AF909">
        <v>0</v>
      </c>
      <c r="AG909">
        <v>0</v>
      </c>
    </row>
    <row r="910" spans="1:33" x14ac:dyDescent="0.45">
      <c r="A910" t="s">
        <v>972</v>
      </c>
      <c r="B910">
        <v>0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0</v>
      </c>
      <c r="T910">
        <v>0</v>
      </c>
      <c r="U910">
        <v>0</v>
      </c>
      <c r="V910">
        <v>0</v>
      </c>
      <c r="W910">
        <v>0</v>
      </c>
      <c r="X910">
        <v>0</v>
      </c>
      <c r="Y910">
        <v>0</v>
      </c>
      <c r="Z910">
        <v>0</v>
      </c>
      <c r="AA910">
        <v>0</v>
      </c>
      <c r="AB910">
        <v>0</v>
      </c>
      <c r="AC910">
        <v>0</v>
      </c>
      <c r="AD910">
        <v>0</v>
      </c>
      <c r="AE910">
        <v>0</v>
      </c>
      <c r="AF910">
        <v>0</v>
      </c>
      <c r="AG910">
        <v>0</v>
      </c>
    </row>
    <row r="911" spans="1:33" x14ac:dyDescent="0.45">
      <c r="A911" t="s">
        <v>973</v>
      </c>
      <c r="B911">
        <v>0</v>
      </c>
      <c r="C911">
        <v>0</v>
      </c>
      <c r="D911">
        <v>0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0</v>
      </c>
      <c r="T911">
        <v>0</v>
      </c>
      <c r="U911">
        <v>0</v>
      </c>
      <c r="V911">
        <v>0</v>
      </c>
      <c r="W911">
        <v>0</v>
      </c>
      <c r="X911">
        <v>0</v>
      </c>
      <c r="Y911">
        <v>0</v>
      </c>
      <c r="Z911">
        <v>0</v>
      </c>
      <c r="AA911">
        <v>0</v>
      </c>
      <c r="AB911">
        <v>0</v>
      </c>
      <c r="AC911">
        <v>0</v>
      </c>
      <c r="AD911">
        <v>0</v>
      </c>
      <c r="AE911">
        <v>0</v>
      </c>
      <c r="AF911">
        <v>0</v>
      </c>
      <c r="AG911">
        <v>0</v>
      </c>
    </row>
    <row r="912" spans="1:33" x14ac:dyDescent="0.45">
      <c r="A912" t="s">
        <v>974</v>
      </c>
      <c r="B912">
        <v>0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0</v>
      </c>
      <c r="T912">
        <v>0</v>
      </c>
      <c r="U912">
        <v>0</v>
      </c>
      <c r="V912">
        <v>0</v>
      </c>
      <c r="W912">
        <v>0</v>
      </c>
      <c r="X912">
        <v>0</v>
      </c>
      <c r="Y912">
        <v>0</v>
      </c>
      <c r="Z912">
        <v>0</v>
      </c>
      <c r="AA912">
        <v>0</v>
      </c>
      <c r="AB912">
        <v>0</v>
      </c>
      <c r="AC912">
        <v>0</v>
      </c>
      <c r="AD912">
        <v>0</v>
      </c>
      <c r="AE912">
        <v>0</v>
      </c>
      <c r="AF912">
        <v>0</v>
      </c>
      <c r="AG912">
        <v>0</v>
      </c>
    </row>
    <row r="913" spans="1:33" x14ac:dyDescent="0.45">
      <c r="A913" t="s">
        <v>975</v>
      </c>
      <c r="B913">
        <v>0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0</v>
      </c>
      <c r="S913">
        <v>0</v>
      </c>
      <c r="T913">
        <v>0</v>
      </c>
      <c r="U913">
        <v>0</v>
      </c>
      <c r="V913">
        <v>0</v>
      </c>
      <c r="W913">
        <v>0</v>
      </c>
      <c r="X913">
        <v>0</v>
      </c>
      <c r="Y913">
        <v>0</v>
      </c>
      <c r="Z913">
        <v>0</v>
      </c>
      <c r="AA913">
        <v>0</v>
      </c>
      <c r="AB913">
        <v>0</v>
      </c>
      <c r="AC913">
        <v>0</v>
      </c>
      <c r="AD913">
        <v>0</v>
      </c>
      <c r="AE913">
        <v>0</v>
      </c>
      <c r="AF913">
        <v>0</v>
      </c>
      <c r="AG913">
        <v>0</v>
      </c>
    </row>
    <row r="914" spans="1:33" x14ac:dyDescent="0.45">
      <c r="A914" t="s">
        <v>976</v>
      </c>
      <c r="B914">
        <v>0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0</v>
      </c>
      <c r="T914">
        <v>0</v>
      </c>
      <c r="U914">
        <v>0</v>
      </c>
      <c r="V914">
        <v>0</v>
      </c>
      <c r="W914">
        <v>0</v>
      </c>
      <c r="X914">
        <v>0</v>
      </c>
      <c r="Y914">
        <v>0</v>
      </c>
      <c r="Z914">
        <v>0</v>
      </c>
      <c r="AA914">
        <v>0</v>
      </c>
      <c r="AB914">
        <v>0</v>
      </c>
      <c r="AC914">
        <v>0</v>
      </c>
      <c r="AD914">
        <v>0</v>
      </c>
      <c r="AE914">
        <v>0</v>
      </c>
      <c r="AF914">
        <v>0</v>
      </c>
      <c r="AG914">
        <v>0</v>
      </c>
    </row>
    <row r="915" spans="1:33" x14ac:dyDescent="0.45">
      <c r="A915" t="s">
        <v>977</v>
      </c>
      <c r="B915" s="5">
        <v>19701000000000</v>
      </c>
      <c r="C915" s="5">
        <v>17921900000000</v>
      </c>
      <c r="D915" s="5">
        <v>22636200000000</v>
      </c>
      <c r="E915" s="5">
        <v>26648900000000</v>
      </c>
      <c r="F915" s="5">
        <v>30417600000000</v>
      </c>
      <c r="G915" s="5">
        <v>34089000000000</v>
      </c>
      <c r="H915" s="5">
        <v>37727000000000</v>
      </c>
      <c r="I915" s="5">
        <v>41348700000000</v>
      </c>
      <c r="J915" s="5">
        <v>45168800000000</v>
      </c>
      <c r="K915" s="5">
        <v>48970900000000</v>
      </c>
      <c r="L915" s="5">
        <v>50463000000000</v>
      </c>
      <c r="M915" s="5">
        <v>52367700000000</v>
      </c>
      <c r="N915" s="5">
        <v>53934400000000</v>
      </c>
      <c r="O915" s="5">
        <v>55651100000000</v>
      </c>
      <c r="P915" s="5">
        <v>57234100000000</v>
      </c>
      <c r="Q915" s="5">
        <v>58716500000000</v>
      </c>
      <c r="R915" s="5">
        <v>60112000000000</v>
      </c>
      <c r="S915" s="5">
        <v>61426500000000</v>
      </c>
      <c r="T915" s="5">
        <v>63038600000000</v>
      </c>
      <c r="U915" s="5">
        <v>64563400000000</v>
      </c>
      <c r="V915" s="5">
        <v>65999900000000</v>
      </c>
      <c r="W915" s="5">
        <v>67347100000000</v>
      </c>
      <c r="X915" s="5">
        <v>68603400000000</v>
      </c>
      <c r="Y915" s="5">
        <v>70181300000000</v>
      </c>
      <c r="Z915" s="5">
        <v>71646900000000</v>
      </c>
      <c r="AA915" s="5">
        <v>72998700000000</v>
      </c>
      <c r="AB915" s="5">
        <v>74234900000000</v>
      </c>
      <c r="AC915" s="5">
        <v>75354200000000</v>
      </c>
      <c r="AD915" s="5">
        <v>76807200000000</v>
      </c>
      <c r="AE915" s="5">
        <v>78115000000000</v>
      </c>
      <c r="AF915" s="5">
        <v>79276300000000</v>
      </c>
      <c r="AG915" s="5">
        <v>80289800000000</v>
      </c>
    </row>
    <row r="916" spans="1:33" x14ac:dyDescent="0.45">
      <c r="A916" t="s">
        <v>978</v>
      </c>
      <c r="B916">
        <v>0</v>
      </c>
      <c r="C916">
        <v>0</v>
      </c>
      <c r="D916">
        <v>0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0</v>
      </c>
      <c r="T916">
        <v>0</v>
      </c>
      <c r="U916">
        <v>0</v>
      </c>
      <c r="V916">
        <v>0</v>
      </c>
      <c r="W916">
        <v>0</v>
      </c>
      <c r="X916">
        <v>0</v>
      </c>
      <c r="Y916">
        <v>0</v>
      </c>
      <c r="Z916">
        <v>0</v>
      </c>
      <c r="AA916">
        <v>0</v>
      </c>
      <c r="AB916">
        <v>0</v>
      </c>
      <c r="AC916">
        <v>0</v>
      </c>
      <c r="AD916">
        <v>0</v>
      </c>
      <c r="AE916">
        <v>0</v>
      </c>
      <c r="AF916">
        <v>0</v>
      </c>
      <c r="AG916">
        <v>0</v>
      </c>
    </row>
    <row r="917" spans="1:33" x14ac:dyDescent="0.45">
      <c r="A917" t="s">
        <v>979</v>
      </c>
      <c r="B917">
        <v>0</v>
      </c>
      <c r="C917">
        <v>0</v>
      </c>
      <c r="D917">
        <v>0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0</v>
      </c>
      <c r="S917">
        <v>0</v>
      </c>
      <c r="T917">
        <v>0</v>
      </c>
      <c r="U917">
        <v>0</v>
      </c>
      <c r="V917">
        <v>0</v>
      </c>
      <c r="W917">
        <v>0</v>
      </c>
      <c r="X917">
        <v>0</v>
      </c>
      <c r="Y917">
        <v>0</v>
      </c>
      <c r="Z917">
        <v>0</v>
      </c>
      <c r="AA917">
        <v>0</v>
      </c>
      <c r="AB917">
        <v>0</v>
      </c>
      <c r="AC917">
        <v>0</v>
      </c>
      <c r="AD917">
        <v>0</v>
      </c>
      <c r="AE917">
        <v>0</v>
      </c>
      <c r="AF917">
        <v>0</v>
      </c>
      <c r="AG917">
        <v>0</v>
      </c>
    </row>
    <row r="918" spans="1:33" x14ac:dyDescent="0.45">
      <c r="A918" t="s">
        <v>980</v>
      </c>
      <c r="B918">
        <v>0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</v>
      </c>
      <c r="S918">
        <v>0</v>
      </c>
      <c r="T918">
        <v>0</v>
      </c>
      <c r="U918">
        <v>0</v>
      </c>
      <c r="V918">
        <v>0</v>
      </c>
      <c r="W918">
        <v>0</v>
      </c>
      <c r="X918">
        <v>0</v>
      </c>
      <c r="Y918">
        <v>0</v>
      </c>
      <c r="Z918">
        <v>0</v>
      </c>
      <c r="AA918">
        <v>0</v>
      </c>
      <c r="AB918">
        <v>0</v>
      </c>
      <c r="AC918">
        <v>0</v>
      </c>
      <c r="AD918">
        <v>0</v>
      </c>
      <c r="AE918">
        <v>0</v>
      </c>
      <c r="AF918">
        <v>0</v>
      </c>
      <c r="AG918">
        <v>0</v>
      </c>
    </row>
    <row r="919" spans="1:33" x14ac:dyDescent="0.45">
      <c r="A919" t="s">
        <v>981</v>
      </c>
      <c r="B919">
        <v>0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0</v>
      </c>
      <c r="T919">
        <v>0</v>
      </c>
      <c r="U919">
        <v>0</v>
      </c>
      <c r="V919">
        <v>0</v>
      </c>
      <c r="W919">
        <v>0</v>
      </c>
      <c r="X919">
        <v>0</v>
      </c>
      <c r="Y919">
        <v>0</v>
      </c>
      <c r="Z919">
        <v>0</v>
      </c>
      <c r="AA919">
        <v>0</v>
      </c>
      <c r="AB919">
        <v>0</v>
      </c>
      <c r="AC919">
        <v>0</v>
      </c>
      <c r="AD919">
        <v>0</v>
      </c>
      <c r="AE919">
        <v>0</v>
      </c>
      <c r="AF919">
        <v>0</v>
      </c>
      <c r="AG919">
        <v>0</v>
      </c>
    </row>
    <row r="920" spans="1:33" x14ac:dyDescent="0.45">
      <c r="A920" t="s">
        <v>982</v>
      </c>
      <c r="B920">
        <v>0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  <c r="S920">
        <v>0</v>
      </c>
      <c r="T920">
        <v>0</v>
      </c>
      <c r="U920">
        <v>0</v>
      </c>
      <c r="V920">
        <v>0</v>
      </c>
      <c r="W920">
        <v>0</v>
      </c>
      <c r="X920">
        <v>0</v>
      </c>
      <c r="Y920">
        <v>0</v>
      </c>
      <c r="Z920">
        <v>0</v>
      </c>
      <c r="AA920">
        <v>0</v>
      </c>
      <c r="AB920">
        <v>0</v>
      </c>
      <c r="AC920">
        <v>0</v>
      </c>
      <c r="AD920">
        <v>0</v>
      </c>
      <c r="AE920">
        <v>0</v>
      </c>
      <c r="AF920">
        <v>0</v>
      </c>
      <c r="AG920">
        <v>0</v>
      </c>
    </row>
    <row r="921" spans="1:33" x14ac:dyDescent="0.45">
      <c r="A921" t="s">
        <v>983</v>
      </c>
      <c r="B921">
        <v>0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0</v>
      </c>
      <c r="S921">
        <v>0</v>
      </c>
      <c r="T921">
        <v>0</v>
      </c>
      <c r="U921">
        <v>0</v>
      </c>
      <c r="V921">
        <v>0</v>
      </c>
      <c r="W921">
        <v>0</v>
      </c>
      <c r="X921">
        <v>0</v>
      </c>
      <c r="Y921">
        <v>0</v>
      </c>
      <c r="Z921">
        <v>0</v>
      </c>
      <c r="AA921">
        <v>0</v>
      </c>
      <c r="AB921">
        <v>0</v>
      </c>
      <c r="AC921">
        <v>0</v>
      </c>
      <c r="AD921">
        <v>0</v>
      </c>
      <c r="AE921">
        <v>0</v>
      </c>
      <c r="AF921">
        <v>0</v>
      </c>
      <c r="AG921">
        <v>0</v>
      </c>
    </row>
    <row r="922" spans="1:33" x14ac:dyDescent="0.45">
      <c r="A922" t="s">
        <v>984</v>
      </c>
      <c r="B922">
        <v>0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0</v>
      </c>
      <c r="S922">
        <v>0</v>
      </c>
      <c r="T922">
        <v>0</v>
      </c>
      <c r="U922">
        <v>0</v>
      </c>
      <c r="V922">
        <v>0</v>
      </c>
      <c r="W922">
        <v>0</v>
      </c>
      <c r="X922">
        <v>0</v>
      </c>
      <c r="Y922">
        <v>0</v>
      </c>
      <c r="Z922">
        <v>0</v>
      </c>
      <c r="AA922">
        <v>0</v>
      </c>
      <c r="AB922">
        <v>0</v>
      </c>
      <c r="AC922">
        <v>0</v>
      </c>
      <c r="AD922">
        <v>0</v>
      </c>
      <c r="AE922">
        <v>0</v>
      </c>
      <c r="AF922">
        <v>0</v>
      </c>
      <c r="AG922">
        <v>0</v>
      </c>
    </row>
    <row r="923" spans="1:33" x14ac:dyDescent="0.45">
      <c r="A923" t="s">
        <v>985</v>
      </c>
      <c r="B923">
        <v>0</v>
      </c>
      <c r="C923">
        <v>0</v>
      </c>
      <c r="D923">
        <v>0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0</v>
      </c>
      <c r="T923">
        <v>0</v>
      </c>
      <c r="U923">
        <v>0</v>
      </c>
      <c r="V923">
        <v>0</v>
      </c>
      <c r="W923">
        <v>0</v>
      </c>
      <c r="X923">
        <v>0</v>
      </c>
      <c r="Y923">
        <v>0</v>
      </c>
      <c r="Z923">
        <v>0</v>
      </c>
      <c r="AA923">
        <v>0</v>
      </c>
      <c r="AB923">
        <v>0</v>
      </c>
      <c r="AC923">
        <v>0</v>
      </c>
      <c r="AD923">
        <v>0</v>
      </c>
      <c r="AE923">
        <v>0</v>
      </c>
      <c r="AF923">
        <v>0</v>
      </c>
      <c r="AG923">
        <v>0</v>
      </c>
    </row>
    <row r="924" spans="1:33" x14ac:dyDescent="0.45">
      <c r="A924" t="s">
        <v>986</v>
      </c>
      <c r="B924">
        <v>0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0</v>
      </c>
      <c r="S924">
        <v>0</v>
      </c>
      <c r="T924">
        <v>0</v>
      </c>
      <c r="U924">
        <v>0</v>
      </c>
      <c r="V924">
        <v>0</v>
      </c>
      <c r="W924">
        <v>0</v>
      </c>
      <c r="X924">
        <v>0</v>
      </c>
      <c r="Y924">
        <v>0</v>
      </c>
      <c r="Z924">
        <v>0</v>
      </c>
      <c r="AA924">
        <v>0</v>
      </c>
      <c r="AB924">
        <v>0</v>
      </c>
      <c r="AC924">
        <v>0</v>
      </c>
      <c r="AD924">
        <v>0</v>
      </c>
      <c r="AE924">
        <v>0</v>
      </c>
      <c r="AF924">
        <v>0</v>
      </c>
      <c r="AG924">
        <v>0</v>
      </c>
    </row>
    <row r="925" spans="1:33" x14ac:dyDescent="0.45">
      <c r="A925" t="s">
        <v>987</v>
      </c>
      <c r="B925">
        <v>0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0</v>
      </c>
      <c r="S925">
        <v>0</v>
      </c>
      <c r="T925">
        <v>0</v>
      </c>
      <c r="U925">
        <v>0</v>
      </c>
      <c r="V925">
        <v>0</v>
      </c>
      <c r="W925">
        <v>0</v>
      </c>
      <c r="X925">
        <v>0</v>
      </c>
      <c r="Y925">
        <v>0</v>
      </c>
      <c r="Z925">
        <v>0</v>
      </c>
      <c r="AA925">
        <v>0</v>
      </c>
      <c r="AB925">
        <v>0</v>
      </c>
      <c r="AC925">
        <v>0</v>
      </c>
      <c r="AD925">
        <v>0</v>
      </c>
      <c r="AE925">
        <v>0</v>
      </c>
      <c r="AF925">
        <v>0</v>
      </c>
      <c r="AG925">
        <v>0</v>
      </c>
    </row>
    <row r="926" spans="1:33" x14ac:dyDescent="0.45">
      <c r="A926" t="s">
        <v>988</v>
      </c>
      <c r="B926" s="5">
        <v>67283400000000</v>
      </c>
      <c r="C926" s="5">
        <v>60681300000000</v>
      </c>
      <c r="D926" s="5">
        <v>75797900000000</v>
      </c>
      <c r="E926" s="5">
        <v>88042400000000</v>
      </c>
      <c r="F926" s="5">
        <v>98880600000000</v>
      </c>
      <c r="G926" s="5">
        <v>108725000000000</v>
      </c>
      <c r="H926" s="5">
        <v>117662000000000</v>
      </c>
      <c r="I926" s="5">
        <v>125629000000000</v>
      </c>
      <c r="J926" s="5">
        <v>133045000000000</v>
      </c>
      <c r="K926" s="5">
        <v>139106000000000</v>
      </c>
      <c r="L926" s="5">
        <v>136521000000000</v>
      </c>
      <c r="M926" s="5">
        <v>134260000000000</v>
      </c>
      <c r="N926" s="5">
        <v>130052000000000</v>
      </c>
      <c r="O926" s="5">
        <v>124659000000000</v>
      </c>
      <c r="P926" s="5">
        <v>117517000000000</v>
      </c>
      <c r="Q926" s="5">
        <v>108909000000000</v>
      </c>
      <c r="R926" s="5">
        <v>99197300000000</v>
      </c>
      <c r="S926" s="5">
        <v>88757200000000</v>
      </c>
      <c r="T926" s="5">
        <v>78446900000000</v>
      </c>
      <c r="U926" s="5">
        <v>67913900000000</v>
      </c>
      <c r="V926" s="5">
        <v>57515500000000</v>
      </c>
      <c r="W926" s="5">
        <v>47620700000000</v>
      </c>
      <c r="X926" s="5">
        <v>38488800000000</v>
      </c>
      <c r="Y926" s="5">
        <v>30375100000000</v>
      </c>
      <c r="Z926" s="5">
        <v>23180500000000</v>
      </c>
      <c r="AA926" s="5">
        <v>17079100000000</v>
      </c>
      <c r="AB926" s="5">
        <v>12118000000000</v>
      </c>
      <c r="AC926" s="5">
        <v>8229260000000</v>
      </c>
      <c r="AD926" s="5">
        <v>5270140000000</v>
      </c>
      <c r="AE926" s="5">
        <v>3169850000000</v>
      </c>
      <c r="AF926" s="5">
        <v>1778790000000</v>
      </c>
      <c r="AG926" s="5">
        <v>916841000000</v>
      </c>
    </row>
    <row r="927" spans="1:33" x14ac:dyDescent="0.45">
      <c r="A927" t="s">
        <v>989</v>
      </c>
      <c r="B927">
        <v>0</v>
      </c>
      <c r="C927">
        <v>0</v>
      </c>
      <c r="D927">
        <v>0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0</v>
      </c>
      <c r="O927">
        <v>0</v>
      </c>
      <c r="P927">
        <v>0</v>
      </c>
      <c r="Q927">
        <v>0</v>
      </c>
      <c r="R927">
        <v>0</v>
      </c>
      <c r="S927">
        <v>0</v>
      </c>
      <c r="T927">
        <v>0</v>
      </c>
      <c r="U927">
        <v>0</v>
      </c>
      <c r="V927">
        <v>0</v>
      </c>
      <c r="W927">
        <v>0</v>
      </c>
      <c r="X927">
        <v>0</v>
      </c>
      <c r="Y927">
        <v>0</v>
      </c>
      <c r="Z927">
        <v>0</v>
      </c>
      <c r="AA927">
        <v>0</v>
      </c>
      <c r="AB927">
        <v>0</v>
      </c>
      <c r="AC927">
        <v>0</v>
      </c>
      <c r="AD927">
        <v>0</v>
      </c>
      <c r="AE927">
        <v>0</v>
      </c>
      <c r="AF927">
        <v>0</v>
      </c>
      <c r="AG927">
        <v>0</v>
      </c>
    </row>
    <row r="928" spans="1:33" x14ac:dyDescent="0.45">
      <c r="A928" t="s">
        <v>990</v>
      </c>
      <c r="B928" s="5">
        <v>2109540000000</v>
      </c>
      <c r="C928" s="5">
        <v>2129280000000</v>
      </c>
      <c r="D928" s="5">
        <v>2944980000000</v>
      </c>
      <c r="E928" s="5">
        <v>3744920000000</v>
      </c>
      <c r="F928" s="5">
        <v>4583460000000</v>
      </c>
      <c r="G928" s="5">
        <v>5457950000000</v>
      </c>
      <c r="H928" s="5">
        <v>6362450000000</v>
      </c>
      <c r="I928" s="5">
        <v>7269560000000</v>
      </c>
      <c r="J928" s="5">
        <v>8221720000000</v>
      </c>
      <c r="K928" s="5">
        <v>9147240000000</v>
      </c>
      <c r="L928" s="5">
        <v>9522040000000</v>
      </c>
      <c r="M928" s="5">
        <v>9904110000000</v>
      </c>
      <c r="N928" s="5">
        <v>9593640000000</v>
      </c>
      <c r="O928" s="5">
        <v>9195830000000</v>
      </c>
      <c r="P928" s="5">
        <v>8668970000000</v>
      </c>
      <c r="Q928" s="5">
        <v>8033960000000</v>
      </c>
      <c r="R928" s="5">
        <v>7317570000000</v>
      </c>
      <c r="S928" s="5">
        <v>6547430000000</v>
      </c>
      <c r="T928" s="5">
        <v>5786860000000</v>
      </c>
      <c r="U928" s="5">
        <v>5009860000000</v>
      </c>
      <c r="V928" s="5">
        <v>4242800000000</v>
      </c>
      <c r="W928" s="5">
        <v>3512870000000</v>
      </c>
      <c r="X928" s="5">
        <v>2839230000000</v>
      </c>
      <c r="Y928" s="5">
        <v>2240700000000</v>
      </c>
      <c r="Z928" s="5">
        <v>1709980000000</v>
      </c>
      <c r="AA928" s="5">
        <v>1259890000000</v>
      </c>
      <c r="AB928" s="5">
        <v>893915000000</v>
      </c>
      <c r="AC928" s="5">
        <v>607055000000</v>
      </c>
      <c r="AD928" s="5">
        <v>388767000000</v>
      </c>
      <c r="AE928" s="5">
        <v>233833000000</v>
      </c>
      <c r="AF928" s="5">
        <v>131218000000</v>
      </c>
      <c r="AG928" s="5">
        <v>67633400000</v>
      </c>
    </row>
    <row r="929" spans="1:33" x14ac:dyDescent="0.45">
      <c r="A929" t="s">
        <v>991</v>
      </c>
      <c r="B929">
        <v>0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</v>
      </c>
      <c r="S929">
        <v>0</v>
      </c>
      <c r="T929">
        <v>0</v>
      </c>
      <c r="U929">
        <v>0</v>
      </c>
      <c r="V929">
        <v>0</v>
      </c>
      <c r="W929">
        <v>0</v>
      </c>
      <c r="X929">
        <v>0</v>
      </c>
      <c r="Y929">
        <v>0</v>
      </c>
      <c r="Z929">
        <v>0</v>
      </c>
      <c r="AA929">
        <v>0</v>
      </c>
      <c r="AB929">
        <v>0</v>
      </c>
      <c r="AC929">
        <v>0</v>
      </c>
      <c r="AD929">
        <v>0</v>
      </c>
      <c r="AE929">
        <v>0</v>
      </c>
      <c r="AF929">
        <v>0</v>
      </c>
      <c r="AG929">
        <v>0</v>
      </c>
    </row>
    <row r="930" spans="1:33" x14ac:dyDescent="0.45">
      <c r="A930" t="s">
        <v>992</v>
      </c>
      <c r="B930">
        <v>0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0</v>
      </c>
      <c r="S930">
        <v>0</v>
      </c>
      <c r="T930">
        <v>0</v>
      </c>
      <c r="U930">
        <v>0</v>
      </c>
      <c r="V930">
        <v>0</v>
      </c>
      <c r="W930">
        <v>0</v>
      </c>
      <c r="X930">
        <v>0</v>
      </c>
      <c r="Y930">
        <v>0</v>
      </c>
      <c r="Z930">
        <v>0</v>
      </c>
      <c r="AA930">
        <v>0</v>
      </c>
      <c r="AB930">
        <v>0</v>
      </c>
      <c r="AC930">
        <v>0</v>
      </c>
      <c r="AD930">
        <v>0</v>
      </c>
      <c r="AE930">
        <v>0</v>
      </c>
      <c r="AF930">
        <v>0</v>
      </c>
      <c r="AG930">
        <v>0</v>
      </c>
    </row>
    <row r="931" spans="1:33" x14ac:dyDescent="0.45">
      <c r="A931" t="s">
        <v>993</v>
      </c>
      <c r="B931">
        <v>0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0</v>
      </c>
      <c r="S931">
        <v>0</v>
      </c>
      <c r="T931">
        <v>0</v>
      </c>
      <c r="U931">
        <v>0</v>
      </c>
      <c r="V931">
        <v>0</v>
      </c>
      <c r="W931">
        <v>0</v>
      </c>
      <c r="X931">
        <v>0</v>
      </c>
      <c r="Y931">
        <v>0</v>
      </c>
      <c r="Z931">
        <v>0</v>
      </c>
      <c r="AA931">
        <v>0</v>
      </c>
      <c r="AB931">
        <v>0</v>
      </c>
      <c r="AC931">
        <v>0</v>
      </c>
      <c r="AD931">
        <v>0</v>
      </c>
      <c r="AE931">
        <v>0</v>
      </c>
      <c r="AF931">
        <v>0</v>
      </c>
      <c r="AG931">
        <v>0</v>
      </c>
    </row>
    <row r="932" spans="1:33" x14ac:dyDescent="0.45">
      <c r="A932" t="s">
        <v>994</v>
      </c>
      <c r="B932">
        <v>0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0</v>
      </c>
      <c r="S932">
        <v>0</v>
      </c>
      <c r="T932">
        <v>0</v>
      </c>
      <c r="U932">
        <v>0</v>
      </c>
      <c r="V932">
        <v>0</v>
      </c>
      <c r="W932">
        <v>0</v>
      </c>
      <c r="X932">
        <v>0</v>
      </c>
      <c r="Y932">
        <v>0</v>
      </c>
      <c r="Z932">
        <v>0</v>
      </c>
      <c r="AA932">
        <v>0</v>
      </c>
      <c r="AB932">
        <v>0</v>
      </c>
      <c r="AC932">
        <v>0</v>
      </c>
      <c r="AD932">
        <v>0</v>
      </c>
      <c r="AE932">
        <v>0</v>
      </c>
      <c r="AF932">
        <v>0</v>
      </c>
      <c r="AG932">
        <v>0</v>
      </c>
    </row>
    <row r="933" spans="1:33" x14ac:dyDescent="0.45">
      <c r="A933" t="s">
        <v>995</v>
      </c>
      <c r="B933">
        <v>0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0</v>
      </c>
      <c r="S933">
        <v>0</v>
      </c>
      <c r="T933">
        <v>0</v>
      </c>
      <c r="U933">
        <v>0</v>
      </c>
      <c r="V933">
        <v>0</v>
      </c>
      <c r="W933">
        <v>0</v>
      </c>
      <c r="X933">
        <v>0</v>
      </c>
      <c r="Y933">
        <v>0</v>
      </c>
      <c r="Z933">
        <v>0</v>
      </c>
      <c r="AA933">
        <v>0</v>
      </c>
      <c r="AB933">
        <v>0</v>
      </c>
      <c r="AC933">
        <v>0</v>
      </c>
      <c r="AD933">
        <v>0</v>
      </c>
      <c r="AE933">
        <v>0</v>
      </c>
      <c r="AF933">
        <v>0</v>
      </c>
      <c r="AG933">
        <v>0</v>
      </c>
    </row>
    <row r="934" spans="1:33" x14ac:dyDescent="0.45">
      <c r="A934" t="s">
        <v>996</v>
      </c>
      <c r="B934">
        <v>0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0</v>
      </c>
      <c r="T934">
        <v>0</v>
      </c>
      <c r="U934">
        <v>0</v>
      </c>
      <c r="V934">
        <v>0</v>
      </c>
      <c r="W934">
        <v>0</v>
      </c>
      <c r="X934">
        <v>0</v>
      </c>
      <c r="Y934">
        <v>0</v>
      </c>
      <c r="Z934">
        <v>0</v>
      </c>
      <c r="AA934">
        <v>0</v>
      </c>
      <c r="AB934">
        <v>0</v>
      </c>
      <c r="AC934">
        <v>0</v>
      </c>
      <c r="AD934">
        <v>0</v>
      </c>
      <c r="AE934">
        <v>0</v>
      </c>
      <c r="AF934">
        <v>0</v>
      </c>
      <c r="AG934">
        <v>0</v>
      </c>
    </row>
    <row r="935" spans="1:33" x14ac:dyDescent="0.45">
      <c r="A935" t="s">
        <v>997</v>
      </c>
      <c r="B935">
        <v>0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0</v>
      </c>
      <c r="O935">
        <v>0</v>
      </c>
      <c r="P935">
        <v>0</v>
      </c>
      <c r="Q935">
        <v>0</v>
      </c>
      <c r="R935">
        <v>0</v>
      </c>
      <c r="S935">
        <v>0</v>
      </c>
      <c r="T935">
        <v>0</v>
      </c>
      <c r="U935">
        <v>0</v>
      </c>
      <c r="V935">
        <v>0</v>
      </c>
      <c r="W935">
        <v>0</v>
      </c>
      <c r="X935">
        <v>0</v>
      </c>
      <c r="Y935">
        <v>0</v>
      </c>
      <c r="Z935">
        <v>0</v>
      </c>
      <c r="AA935">
        <v>0</v>
      </c>
      <c r="AB935">
        <v>0</v>
      </c>
      <c r="AC935">
        <v>0</v>
      </c>
      <c r="AD935">
        <v>0</v>
      </c>
      <c r="AE935">
        <v>0</v>
      </c>
      <c r="AF935">
        <v>0</v>
      </c>
      <c r="AG935">
        <v>0</v>
      </c>
    </row>
    <row r="936" spans="1:33" x14ac:dyDescent="0.45">
      <c r="A936" t="s">
        <v>998</v>
      </c>
      <c r="B936">
        <v>0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0</v>
      </c>
      <c r="S936">
        <v>0</v>
      </c>
      <c r="T936">
        <v>0</v>
      </c>
      <c r="U936">
        <v>0</v>
      </c>
      <c r="V936">
        <v>0</v>
      </c>
      <c r="W936">
        <v>0</v>
      </c>
      <c r="X936">
        <v>0</v>
      </c>
      <c r="Y936">
        <v>0</v>
      </c>
      <c r="Z936">
        <v>0</v>
      </c>
      <c r="AA936">
        <v>0</v>
      </c>
      <c r="AB936">
        <v>0</v>
      </c>
      <c r="AC936">
        <v>0</v>
      </c>
      <c r="AD936">
        <v>0</v>
      </c>
      <c r="AE936">
        <v>0</v>
      </c>
      <c r="AF936">
        <v>0</v>
      </c>
      <c r="AG936">
        <v>0</v>
      </c>
    </row>
    <row r="937" spans="1:33" x14ac:dyDescent="0.45">
      <c r="A937" t="s">
        <v>999</v>
      </c>
      <c r="B937" s="5">
        <v>61706900000000</v>
      </c>
      <c r="C937" s="5">
        <v>57298200000000</v>
      </c>
      <c r="D937" s="5">
        <v>74561900000000</v>
      </c>
      <c r="E937" s="5">
        <v>91088000000000</v>
      </c>
      <c r="F937" s="5">
        <v>108447000000000</v>
      </c>
      <c r="G937" s="5">
        <v>127202000000000</v>
      </c>
      <c r="H937" s="5">
        <v>147647000000000</v>
      </c>
      <c r="I937" s="5">
        <v>169878000000000</v>
      </c>
      <c r="J937" s="5">
        <v>194894000000000</v>
      </c>
      <c r="K937" s="5">
        <v>221832000000000</v>
      </c>
      <c r="L937" s="5">
        <v>242196000000000</v>
      </c>
      <c r="M937" s="5">
        <v>264337000000000</v>
      </c>
      <c r="N937" s="5">
        <v>286745000000000</v>
      </c>
      <c r="O937" s="5">
        <v>311711000000000</v>
      </c>
      <c r="P937" s="5">
        <v>337641000000000</v>
      </c>
      <c r="Q937" s="5">
        <v>364662000000000</v>
      </c>
      <c r="R937" s="5">
        <v>392755000000000</v>
      </c>
      <c r="S937" s="5">
        <v>421907000000000</v>
      </c>
      <c r="T937" s="5">
        <v>454813000000000</v>
      </c>
      <c r="U937" s="5">
        <v>489082000000000</v>
      </c>
      <c r="V937" s="5">
        <v>524706000000000</v>
      </c>
      <c r="W937" s="5">
        <v>561568000000000</v>
      </c>
      <c r="X937" s="5">
        <v>599589000000000</v>
      </c>
      <c r="Y937" s="5">
        <v>642733000000000</v>
      </c>
      <c r="Z937" s="5">
        <v>687188000000000</v>
      </c>
      <c r="AA937" s="5">
        <v>732578000000000</v>
      </c>
      <c r="AB937" s="5">
        <v>778574000000000</v>
      </c>
      <c r="AC937" s="5">
        <v>824958000000000</v>
      </c>
      <c r="AD937" s="5">
        <v>877088000000000</v>
      </c>
      <c r="AE937" s="5">
        <v>929329000000000</v>
      </c>
      <c r="AF937" s="5">
        <v>981425000000000</v>
      </c>
      <c r="AG937" s="5">
        <v>1033290000000000</v>
      </c>
    </row>
    <row r="938" spans="1:33" x14ac:dyDescent="0.45">
      <c r="A938" t="s">
        <v>1000</v>
      </c>
      <c r="B938">
        <v>0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0</v>
      </c>
      <c r="S938">
        <v>0</v>
      </c>
      <c r="T938">
        <v>0</v>
      </c>
      <c r="U938">
        <v>0</v>
      </c>
      <c r="V938">
        <v>0</v>
      </c>
      <c r="W938">
        <v>0</v>
      </c>
      <c r="X938">
        <v>0</v>
      </c>
      <c r="Y938">
        <v>0</v>
      </c>
      <c r="Z938">
        <v>0</v>
      </c>
      <c r="AA938">
        <v>0</v>
      </c>
      <c r="AB938">
        <v>0</v>
      </c>
      <c r="AC938">
        <v>0</v>
      </c>
      <c r="AD938">
        <v>0</v>
      </c>
      <c r="AE938">
        <v>0</v>
      </c>
      <c r="AF938">
        <v>0</v>
      </c>
      <c r="AG938">
        <v>0</v>
      </c>
    </row>
    <row r="939" spans="1:33" x14ac:dyDescent="0.45">
      <c r="A939" t="s">
        <v>1001</v>
      </c>
      <c r="B939" s="5">
        <v>3247730000000</v>
      </c>
      <c r="C939" s="5">
        <v>3015700000000</v>
      </c>
      <c r="D939" s="5">
        <v>3924310000000</v>
      </c>
      <c r="E939" s="5">
        <v>4794100000000</v>
      </c>
      <c r="F939" s="5">
        <v>5707730000000</v>
      </c>
      <c r="G939" s="5">
        <v>6694870000000</v>
      </c>
      <c r="H939" s="5">
        <v>7770890000000</v>
      </c>
      <c r="I939" s="5">
        <v>8940960000000</v>
      </c>
      <c r="J939" s="5">
        <v>10257600000000</v>
      </c>
      <c r="K939" s="5">
        <v>11675400000000</v>
      </c>
      <c r="L939" s="5">
        <v>12747100000000</v>
      </c>
      <c r="M939" s="5">
        <v>13912500000000</v>
      </c>
      <c r="N939" s="5">
        <v>15091900000000</v>
      </c>
      <c r="O939" s="5">
        <v>16405800000000</v>
      </c>
      <c r="P939" s="5">
        <v>17770600000000</v>
      </c>
      <c r="Q939" s="5">
        <v>19192700000000</v>
      </c>
      <c r="R939" s="5">
        <v>20671300000000</v>
      </c>
      <c r="S939" s="5">
        <v>22205600000000</v>
      </c>
      <c r="T939" s="5">
        <v>23937500000000</v>
      </c>
      <c r="U939" s="5">
        <v>25741200000000</v>
      </c>
      <c r="V939" s="5">
        <v>27616100000000</v>
      </c>
      <c r="W939" s="5">
        <v>29556200000000</v>
      </c>
      <c r="X939" s="5">
        <v>31557300000000</v>
      </c>
      <c r="Y939" s="5">
        <v>33828100000000</v>
      </c>
      <c r="Z939" s="5">
        <v>36167800000000</v>
      </c>
      <c r="AA939" s="5">
        <v>38556700000000</v>
      </c>
      <c r="AB939" s="5">
        <v>40977600000000</v>
      </c>
      <c r="AC939" s="5">
        <v>43418800000000</v>
      </c>
      <c r="AD939" s="5">
        <v>46162500000000</v>
      </c>
      <c r="AE939" s="5">
        <v>48912000000000</v>
      </c>
      <c r="AF939" s="5">
        <v>51653900000000</v>
      </c>
      <c r="AG939" s="5">
        <v>54383700000000</v>
      </c>
    </row>
    <row r="940" spans="1:33" x14ac:dyDescent="0.45">
      <c r="A940" t="s">
        <v>1002</v>
      </c>
      <c r="B940">
        <v>0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0</v>
      </c>
      <c r="L940">
        <v>0</v>
      </c>
      <c r="M940">
        <v>0</v>
      </c>
      <c r="N940">
        <v>0</v>
      </c>
      <c r="O940">
        <v>0</v>
      </c>
      <c r="P940">
        <v>0</v>
      </c>
      <c r="Q940">
        <v>0</v>
      </c>
      <c r="R940">
        <v>0</v>
      </c>
      <c r="S940">
        <v>0</v>
      </c>
      <c r="T940">
        <v>0</v>
      </c>
      <c r="U940">
        <v>0</v>
      </c>
      <c r="V940">
        <v>0</v>
      </c>
      <c r="W940">
        <v>0</v>
      </c>
      <c r="X940">
        <v>0</v>
      </c>
      <c r="Y940">
        <v>0</v>
      </c>
      <c r="Z940">
        <v>0</v>
      </c>
      <c r="AA940">
        <v>0</v>
      </c>
      <c r="AB940">
        <v>0</v>
      </c>
      <c r="AC940">
        <v>0</v>
      </c>
      <c r="AD940">
        <v>0</v>
      </c>
      <c r="AE940">
        <v>0</v>
      </c>
      <c r="AF940">
        <v>0</v>
      </c>
      <c r="AG940">
        <v>0</v>
      </c>
    </row>
    <row r="941" spans="1:33" x14ac:dyDescent="0.45">
      <c r="A941" t="s">
        <v>1003</v>
      </c>
      <c r="B941">
        <v>0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0</v>
      </c>
      <c r="O941">
        <v>0</v>
      </c>
      <c r="P941">
        <v>0</v>
      </c>
      <c r="Q941">
        <v>0</v>
      </c>
      <c r="R941">
        <v>0</v>
      </c>
      <c r="S941">
        <v>0</v>
      </c>
      <c r="T941">
        <v>0</v>
      </c>
      <c r="U941">
        <v>0</v>
      </c>
      <c r="V941">
        <v>0</v>
      </c>
      <c r="W941">
        <v>0</v>
      </c>
      <c r="X941">
        <v>0</v>
      </c>
      <c r="Y941">
        <v>0</v>
      </c>
      <c r="Z941">
        <v>0</v>
      </c>
      <c r="AA941">
        <v>0</v>
      </c>
      <c r="AB941">
        <v>0</v>
      </c>
      <c r="AC941">
        <v>0</v>
      </c>
      <c r="AD941">
        <v>0</v>
      </c>
      <c r="AE941">
        <v>0</v>
      </c>
      <c r="AF941">
        <v>0</v>
      </c>
      <c r="AG941">
        <v>0</v>
      </c>
    </row>
    <row r="942" spans="1:33" x14ac:dyDescent="0.45">
      <c r="A942" t="s">
        <v>1004</v>
      </c>
      <c r="B942">
        <v>0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0</v>
      </c>
      <c r="I942">
        <v>0</v>
      </c>
      <c r="J942">
        <v>0</v>
      </c>
      <c r="K942">
        <v>0</v>
      </c>
      <c r="L942">
        <v>0</v>
      </c>
      <c r="M942">
        <v>0</v>
      </c>
      <c r="N942">
        <v>0</v>
      </c>
      <c r="O942">
        <v>0</v>
      </c>
      <c r="P942">
        <v>0</v>
      </c>
      <c r="Q942">
        <v>0</v>
      </c>
      <c r="R942">
        <v>0</v>
      </c>
      <c r="S942">
        <v>0</v>
      </c>
      <c r="T942">
        <v>0</v>
      </c>
      <c r="U942">
        <v>0</v>
      </c>
      <c r="V942">
        <v>0</v>
      </c>
      <c r="W942">
        <v>0</v>
      </c>
      <c r="X942">
        <v>0</v>
      </c>
      <c r="Y942">
        <v>0</v>
      </c>
      <c r="Z942">
        <v>0</v>
      </c>
      <c r="AA942">
        <v>0</v>
      </c>
      <c r="AB942">
        <v>0</v>
      </c>
      <c r="AC942">
        <v>0</v>
      </c>
      <c r="AD942">
        <v>0</v>
      </c>
      <c r="AE942">
        <v>0</v>
      </c>
      <c r="AF942">
        <v>0</v>
      </c>
      <c r="AG942">
        <v>0</v>
      </c>
    </row>
    <row r="943" spans="1:33" x14ac:dyDescent="0.45">
      <c r="A943" t="s">
        <v>1005</v>
      </c>
      <c r="B943">
        <v>0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0</v>
      </c>
      <c r="O943">
        <v>0</v>
      </c>
      <c r="P943">
        <v>0</v>
      </c>
      <c r="Q943">
        <v>0</v>
      </c>
      <c r="R943">
        <v>0</v>
      </c>
      <c r="S943">
        <v>0</v>
      </c>
      <c r="T943">
        <v>0</v>
      </c>
      <c r="U943">
        <v>0</v>
      </c>
      <c r="V943">
        <v>0</v>
      </c>
      <c r="W943">
        <v>0</v>
      </c>
      <c r="X943">
        <v>0</v>
      </c>
      <c r="Y943">
        <v>0</v>
      </c>
      <c r="Z943">
        <v>0</v>
      </c>
      <c r="AA943">
        <v>0</v>
      </c>
      <c r="AB943">
        <v>0</v>
      </c>
      <c r="AC943">
        <v>0</v>
      </c>
      <c r="AD943">
        <v>0</v>
      </c>
      <c r="AE943">
        <v>0</v>
      </c>
      <c r="AF943">
        <v>0</v>
      </c>
      <c r="AG943">
        <v>0</v>
      </c>
    </row>
    <row r="944" spans="1:33" x14ac:dyDescent="0.45">
      <c r="A944" t="s">
        <v>1006</v>
      </c>
      <c r="B944" s="5">
        <v>50228800000</v>
      </c>
      <c r="C944" s="5">
        <v>91990200000</v>
      </c>
      <c r="D944" s="5">
        <v>195982000000</v>
      </c>
      <c r="E944" s="5">
        <v>348796000000</v>
      </c>
      <c r="F944" s="5">
        <v>562673000000</v>
      </c>
      <c r="G944" s="5">
        <v>853089000000</v>
      </c>
      <c r="H944" s="5">
        <v>1239380000000</v>
      </c>
      <c r="I944" s="5">
        <v>1744030000000</v>
      </c>
      <c r="J944" s="5">
        <v>2404210000000</v>
      </c>
      <c r="K944" s="5">
        <v>3239200000000</v>
      </c>
      <c r="L944" s="5">
        <v>4253800000000</v>
      </c>
      <c r="M944" s="5">
        <v>5428740000000</v>
      </c>
      <c r="N944" s="5">
        <v>6858530000000</v>
      </c>
      <c r="O944" s="5">
        <v>8594560000000</v>
      </c>
      <c r="P944" s="5">
        <v>10587300000000</v>
      </c>
      <c r="Q944" s="5">
        <v>12808800000000</v>
      </c>
      <c r="R944" s="5">
        <v>15217400000000</v>
      </c>
      <c r="S944" s="5">
        <v>17761400000000</v>
      </c>
      <c r="T944" s="5">
        <v>20516300000000</v>
      </c>
      <c r="U944" s="5">
        <v>23321700000000</v>
      </c>
      <c r="V944" s="5">
        <v>26115700000000</v>
      </c>
      <c r="W944" s="5">
        <v>28842900000000</v>
      </c>
      <c r="X944" s="5">
        <v>31457900000000</v>
      </c>
      <c r="Y944" s="5">
        <v>34141700000000</v>
      </c>
      <c r="Z944" s="5">
        <v>36685000000000</v>
      </c>
      <c r="AA944" s="5">
        <v>39077600000000</v>
      </c>
      <c r="AB944" s="5">
        <v>41321900000000</v>
      </c>
      <c r="AC944" s="5">
        <v>43428300000000</v>
      </c>
      <c r="AD944" s="5">
        <v>45689500000000</v>
      </c>
      <c r="AE944" s="5">
        <v>47853500000000</v>
      </c>
      <c r="AF944" s="5">
        <v>49935000000000</v>
      </c>
      <c r="AG944" s="5">
        <v>51948000000000</v>
      </c>
    </row>
    <row r="945" spans="1:33" x14ac:dyDescent="0.45">
      <c r="A945" t="s">
        <v>1007</v>
      </c>
      <c r="B945">
        <v>0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0</v>
      </c>
      <c r="R945">
        <v>0</v>
      </c>
      <c r="S945">
        <v>0</v>
      </c>
      <c r="T945">
        <v>0</v>
      </c>
      <c r="U945">
        <v>0</v>
      </c>
      <c r="V945">
        <v>0</v>
      </c>
      <c r="W945">
        <v>0</v>
      </c>
      <c r="X945">
        <v>0</v>
      </c>
      <c r="Y945">
        <v>0</v>
      </c>
      <c r="Z945">
        <v>0</v>
      </c>
      <c r="AA945">
        <v>0</v>
      </c>
      <c r="AB945">
        <v>0</v>
      </c>
      <c r="AC945">
        <v>0</v>
      </c>
      <c r="AD945">
        <v>0</v>
      </c>
      <c r="AE945">
        <v>0</v>
      </c>
      <c r="AF945">
        <v>0</v>
      </c>
      <c r="AG945">
        <v>0</v>
      </c>
    </row>
    <row r="946" spans="1:33" x14ac:dyDescent="0.45">
      <c r="A946" t="s">
        <v>1008</v>
      </c>
      <c r="B946" s="5">
        <v>39845100000</v>
      </c>
      <c r="C946" s="5">
        <v>72722400000</v>
      </c>
      <c r="D946" s="5">
        <v>154362000000</v>
      </c>
      <c r="E946" s="5">
        <v>273709000000</v>
      </c>
      <c r="F946" s="5">
        <v>440011000000</v>
      </c>
      <c r="G946" s="5">
        <v>664634000000</v>
      </c>
      <c r="H946" s="5">
        <v>961982000000</v>
      </c>
      <c r="I946" s="5">
        <v>1348930000000</v>
      </c>
      <c r="J946" s="5">
        <v>1852550000000</v>
      </c>
      <c r="K946" s="5">
        <v>2486530000000</v>
      </c>
      <c r="L946" s="5">
        <v>3253770000000</v>
      </c>
      <c r="M946" s="5">
        <v>4136700000000</v>
      </c>
      <c r="N946" s="5">
        <v>5226200000000</v>
      </c>
      <c r="O946" s="5">
        <v>6549050000000</v>
      </c>
      <c r="P946" s="5">
        <v>8067490000000</v>
      </c>
      <c r="Q946" s="5">
        <v>9760270000000</v>
      </c>
      <c r="R946" s="5">
        <v>11595600000000</v>
      </c>
      <c r="S946" s="5">
        <v>13534200000000</v>
      </c>
      <c r="T946" s="5">
        <v>15633400000000</v>
      </c>
      <c r="U946" s="5">
        <v>17771100000000</v>
      </c>
      <c r="V946" s="5">
        <v>19900200000000</v>
      </c>
      <c r="W946" s="5">
        <v>21978300000000</v>
      </c>
      <c r="X946" s="5">
        <v>23970900000000</v>
      </c>
      <c r="Y946" s="5">
        <v>26016000000000</v>
      </c>
      <c r="Z946" s="5">
        <v>27953900000000</v>
      </c>
      <c r="AA946" s="5">
        <v>29777200000000</v>
      </c>
      <c r="AB946" s="5">
        <v>31487300000000</v>
      </c>
      <c r="AC946" s="5">
        <v>33092400000000</v>
      </c>
      <c r="AD946" s="5">
        <v>34815400000000</v>
      </c>
      <c r="AE946" s="5">
        <v>36464400000000</v>
      </c>
      <c r="AF946" s="5">
        <v>38050500000000</v>
      </c>
      <c r="AG946" s="5">
        <v>39584400000000</v>
      </c>
    </row>
    <row r="947" spans="1:33" x14ac:dyDescent="0.45">
      <c r="A947" t="s">
        <v>1009</v>
      </c>
      <c r="B947">
        <v>0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0</v>
      </c>
      <c r="O947">
        <v>0</v>
      </c>
      <c r="P947">
        <v>0</v>
      </c>
      <c r="Q947">
        <v>0</v>
      </c>
      <c r="R947">
        <v>0</v>
      </c>
      <c r="S947">
        <v>0</v>
      </c>
      <c r="T947">
        <v>0</v>
      </c>
      <c r="U947">
        <v>0</v>
      </c>
      <c r="V947">
        <v>0</v>
      </c>
      <c r="W947">
        <v>0</v>
      </c>
      <c r="X947">
        <v>0</v>
      </c>
      <c r="Y947">
        <v>0</v>
      </c>
      <c r="Z947">
        <v>0</v>
      </c>
      <c r="AA947">
        <v>0</v>
      </c>
      <c r="AB947">
        <v>0</v>
      </c>
      <c r="AC947">
        <v>0</v>
      </c>
      <c r="AD947">
        <v>0</v>
      </c>
      <c r="AE947">
        <v>0</v>
      </c>
      <c r="AF947">
        <v>0</v>
      </c>
      <c r="AG947">
        <v>0</v>
      </c>
    </row>
    <row r="948" spans="1:33" x14ac:dyDescent="0.45">
      <c r="A948" t="s">
        <v>1010</v>
      </c>
      <c r="B948" s="5">
        <v>1251150000</v>
      </c>
      <c r="C948" s="5">
        <v>2542270000</v>
      </c>
      <c r="D948" s="5">
        <v>5986350000</v>
      </c>
      <c r="E948" s="5">
        <v>11668800000</v>
      </c>
      <c r="F948" s="5">
        <v>20358500000</v>
      </c>
      <c r="G948" s="5">
        <v>33348000000</v>
      </c>
      <c r="H948" s="5">
        <v>52053900000</v>
      </c>
      <c r="I948" s="5">
        <v>78005700000</v>
      </c>
      <c r="J948" s="5">
        <v>114528000000</v>
      </c>
      <c r="K948" s="5">
        <v>163727000000</v>
      </c>
      <c r="L948" s="5">
        <v>226611000000</v>
      </c>
      <c r="M948" s="5">
        <v>304997000000</v>
      </c>
      <c r="N948" s="5">
        <v>385325000000</v>
      </c>
      <c r="O948" s="5">
        <v>482858000000</v>
      </c>
      <c r="P948" s="5">
        <v>594811000000</v>
      </c>
      <c r="Q948" s="5">
        <v>719619000000</v>
      </c>
      <c r="R948" s="5">
        <v>854939000000</v>
      </c>
      <c r="S948" s="5">
        <v>997869000000</v>
      </c>
      <c r="T948" s="5">
        <v>1152640000000</v>
      </c>
      <c r="U948" s="5">
        <v>1310250000000</v>
      </c>
      <c r="V948" s="5">
        <v>1467230000000</v>
      </c>
      <c r="W948" s="5">
        <v>1620450000000</v>
      </c>
      <c r="X948" s="5">
        <v>1767360000000</v>
      </c>
      <c r="Y948" s="5">
        <v>1918140000000</v>
      </c>
      <c r="Z948" s="5">
        <v>2061030000000</v>
      </c>
      <c r="AA948" s="5">
        <v>2195450000000</v>
      </c>
      <c r="AB948" s="5">
        <v>2321540000000</v>
      </c>
      <c r="AC948" s="5">
        <v>2439880000000</v>
      </c>
      <c r="AD948" s="5">
        <v>2566920000000</v>
      </c>
      <c r="AE948" s="5">
        <v>2688500000000</v>
      </c>
      <c r="AF948" s="5">
        <v>2805440000000</v>
      </c>
      <c r="AG948" s="5">
        <v>2918530000000</v>
      </c>
    </row>
    <row r="949" spans="1:33" x14ac:dyDescent="0.45">
      <c r="A949" t="s">
        <v>1011</v>
      </c>
      <c r="B949">
        <v>0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</v>
      </c>
      <c r="I949">
        <v>0</v>
      </c>
      <c r="J949">
        <v>0</v>
      </c>
      <c r="K949">
        <v>0</v>
      </c>
      <c r="L949">
        <v>0</v>
      </c>
      <c r="M949">
        <v>0</v>
      </c>
      <c r="N949">
        <v>0</v>
      </c>
      <c r="O949">
        <v>0</v>
      </c>
      <c r="P949">
        <v>0</v>
      </c>
      <c r="Q949">
        <v>0</v>
      </c>
      <c r="R949">
        <v>0</v>
      </c>
      <c r="S949">
        <v>0</v>
      </c>
      <c r="T949">
        <v>0</v>
      </c>
      <c r="U949">
        <v>0</v>
      </c>
      <c r="V949">
        <v>0</v>
      </c>
      <c r="W949">
        <v>0</v>
      </c>
      <c r="X949">
        <v>0</v>
      </c>
      <c r="Y949">
        <v>0</v>
      </c>
      <c r="Z949">
        <v>0</v>
      </c>
      <c r="AA949">
        <v>0</v>
      </c>
      <c r="AB949">
        <v>0</v>
      </c>
      <c r="AC949">
        <v>0</v>
      </c>
      <c r="AD949">
        <v>0</v>
      </c>
      <c r="AE949">
        <v>0</v>
      </c>
      <c r="AF949">
        <v>0</v>
      </c>
      <c r="AG949">
        <v>0</v>
      </c>
    </row>
    <row r="950" spans="1:33" x14ac:dyDescent="0.45">
      <c r="A950" t="s">
        <v>1012</v>
      </c>
      <c r="B950">
        <v>0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</v>
      </c>
      <c r="I950">
        <v>0</v>
      </c>
      <c r="J950">
        <v>0</v>
      </c>
      <c r="K950">
        <v>0</v>
      </c>
      <c r="L950">
        <v>0</v>
      </c>
      <c r="M950">
        <v>0</v>
      </c>
      <c r="N950">
        <v>0</v>
      </c>
      <c r="O950">
        <v>0</v>
      </c>
      <c r="P950">
        <v>0</v>
      </c>
      <c r="Q950">
        <v>0</v>
      </c>
      <c r="R950">
        <v>0</v>
      </c>
      <c r="S950">
        <v>0</v>
      </c>
      <c r="T950">
        <v>0</v>
      </c>
      <c r="U950">
        <v>0</v>
      </c>
      <c r="V950">
        <v>0</v>
      </c>
      <c r="W950">
        <v>0</v>
      </c>
      <c r="X950">
        <v>0</v>
      </c>
      <c r="Y950">
        <v>0</v>
      </c>
      <c r="Z950">
        <v>0</v>
      </c>
      <c r="AA950">
        <v>0</v>
      </c>
      <c r="AB950">
        <v>0</v>
      </c>
      <c r="AC950">
        <v>0</v>
      </c>
      <c r="AD950">
        <v>0</v>
      </c>
      <c r="AE950">
        <v>0</v>
      </c>
      <c r="AF950">
        <v>0</v>
      </c>
      <c r="AG950">
        <v>0</v>
      </c>
    </row>
    <row r="951" spans="1:33" x14ac:dyDescent="0.45">
      <c r="A951" t="s">
        <v>1013</v>
      </c>
      <c r="B951">
        <v>0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0</v>
      </c>
      <c r="I951">
        <v>0</v>
      </c>
      <c r="J951">
        <v>0</v>
      </c>
      <c r="K951">
        <v>0</v>
      </c>
      <c r="L951">
        <v>0</v>
      </c>
      <c r="M951">
        <v>0</v>
      </c>
      <c r="N951">
        <v>0</v>
      </c>
      <c r="O951">
        <v>0</v>
      </c>
      <c r="P951">
        <v>0</v>
      </c>
      <c r="Q951">
        <v>0</v>
      </c>
      <c r="R951">
        <v>0</v>
      </c>
      <c r="S951">
        <v>0</v>
      </c>
      <c r="T951">
        <v>0</v>
      </c>
      <c r="U951">
        <v>0</v>
      </c>
      <c r="V951">
        <v>0</v>
      </c>
      <c r="W951">
        <v>0</v>
      </c>
      <c r="X951">
        <v>0</v>
      </c>
      <c r="Y951">
        <v>0</v>
      </c>
      <c r="Z951">
        <v>0</v>
      </c>
      <c r="AA951">
        <v>0</v>
      </c>
      <c r="AB951">
        <v>0</v>
      </c>
      <c r="AC951">
        <v>0</v>
      </c>
      <c r="AD951">
        <v>0</v>
      </c>
      <c r="AE951">
        <v>0</v>
      </c>
      <c r="AF951">
        <v>0</v>
      </c>
      <c r="AG951">
        <v>0</v>
      </c>
    </row>
    <row r="952" spans="1:33" x14ac:dyDescent="0.45">
      <c r="A952" t="s">
        <v>1014</v>
      </c>
      <c r="B952">
        <v>0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0</v>
      </c>
      <c r="I952">
        <v>0</v>
      </c>
      <c r="J952">
        <v>0</v>
      </c>
      <c r="K952">
        <v>0</v>
      </c>
      <c r="L952">
        <v>0</v>
      </c>
      <c r="M952">
        <v>0</v>
      </c>
      <c r="N952">
        <v>0</v>
      </c>
      <c r="O952">
        <v>0</v>
      </c>
      <c r="P952">
        <v>0</v>
      </c>
      <c r="Q952">
        <v>0</v>
      </c>
      <c r="R952">
        <v>0</v>
      </c>
      <c r="S952">
        <v>0</v>
      </c>
      <c r="T952">
        <v>0</v>
      </c>
      <c r="U952">
        <v>0</v>
      </c>
      <c r="V952">
        <v>0</v>
      </c>
      <c r="W952">
        <v>0</v>
      </c>
      <c r="X952">
        <v>0</v>
      </c>
      <c r="Y952">
        <v>0</v>
      </c>
      <c r="Z952">
        <v>0</v>
      </c>
      <c r="AA952">
        <v>0</v>
      </c>
      <c r="AB952">
        <v>0</v>
      </c>
      <c r="AC952">
        <v>0</v>
      </c>
      <c r="AD952">
        <v>0</v>
      </c>
      <c r="AE952">
        <v>0</v>
      </c>
      <c r="AF952">
        <v>0</v>
      </c>
      <c r="AG952">
        <v>0</v>
      </c>
    </row>
    <row r="953" spans="1:33" x14ac:dyDescent="0.45">
      <c r="A953" t="s">
        <v>1015</v>
      </c>
      <c r="B953">
        <v>0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0</v>
      </c>
      <c r="I953">
        <v>0</v>
      </c>
      <c r="J953">
        <v>0</v>
      </c>
      <c r="K953">
        <v>0</v>
      </c>
      <c r="L953">
        <v>0</v>
      </c>
      <c r="M953">
        <v>0</v>
      </c>
      <c r="N953">
        <v>0</v>
      </c>
      <c r="O953">
        <v>0</v>
      </c>
      <c r="P953">
        <v>0</v>
      </c>
      <c r="Q953">
        <v>0</v>
      </c>
      <c r="R953">
        <v>0</v>
      </c>
      <c r="S953">
        <v>0</v>
      </c>
      <c r="T953">
        <v>0</v>
      </c>
      <c r="U953">
        <v>0</v>
      </c>
      <c r="V953">
        <v>0</v>
      </c>
      <c r="W953">
        <v>0</v>
      </c>
      <c r="X953">
        <v>0</v>
      </c>
      <c r="Y953">
        <v>0</v>
      </c>
      <c r="Z953">
        <v>0</v>
      </c>
      <c r="AA953">
        <v>0</v>
      </c>
      <c r="AB953">
        <v>0</v>
      </c>
      <c r="AC953">
        <v>0</v>
      </c>
      <c r="AD953">
        <v>0</v>
      </c>
      <c r="AE953">
        <v>0</v>
      </c>
      <c r="AF953">
        <v>0</v>
      </c>
      <c r="AG953">
        <v>0</v>
      </c>
    </row>
    <row r="954" spans="1:33" x14ac:dyDescent="0.45">
      <c r="A954" t="s">
        <v>1016</v>
      </c>
      <c r="B954">
        <v>0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0</v>
      </c>
      <c r="I954">
        <v>0</v>
      </c>
      <c r="J954">
        <v>0</v>
      </c>
      <c r="K954">
        <v>0</v>
      </c>
      <c r="L954">
        <v>0</v>
      </c>
      <c r="M954">
        <v>0</v>
      </c>
      <c r="N954">
        <v>0</v>
      </c>
      <c r="O954">
        <v>0</v>
      </c>
      <c r="P954">
        <v>0</v>
      </c>
      <c r="Q954">
        <v>0</v>
      </c>
      <c r="R954">
        <v>0</v>
      </c>
      <c r="S954">
        <v>0</v>
      </c>
      <c r="T954">
        <v>0</v>
      </c>
      <c r="U954">
        <v>0</v>
      </c>
      <c r="V954">
        <v>0</v>
      </c>
      <c r="W954">
        <v>0</v>
      </c>
      <c r="X954">
        <v>0</v>
      </c>
      <c r="Y954">
        <v>0</v>
      </c>
      <c r="Z954">
        <v>0</v>
      </c>
      <c r="AA954">
        <v>0</v>
      </c>
      <c r="AB954">
        <v>0</v>
      </c>
      <c r="AC954">
        <v>0</v>
      </c>
      <c r="AD954">
        <v>0</v>
      </c>
      <c r="AE954">
        <v>0</v>
      </c>
      <c r="AF954">
        <v>0</v>
      </c>
      <c r="AG954">
        <v>0</v>
      </c>
    </row>
    <row r="955" spans="1:33" x14ac:dyDescent="0.45">
      <c r="A955" t="s">
        <v>1017</v>
      </c>
      <c r="B955">
        <v>0</v>
      </c>
      <c r="C955">
        <v>0</v>
      </c>
      <c r="D955">
        <v>0</v>
      </c>
      <c r="E955">
        <v>0</v>
      </c>
      <c r="F955">
        <v>0</v>
      </c>
      <c r="G955">
        <v>0</v>
      </c>
      <c r="H955">
        <v>0</v>
      </c>
      <c r="I955">
        <v>0</v>
      </c>
      <c r="J955">
        <v>0</v>
      </c>
      <c r="K955">
        <v>0</v>
      </c>
      <c r="L955">
        <v>0</v>
      </c>
      <c r="M955">
        <v>0</v>
      </c>
      <c r="N955">
        <v>0</v>
      </c>
      <c r="O955">
        <v>0</v>
      </c>
      <c r="P955">
        <v>0</v>
      </c>
      <c r="Q955">
        <v>0</v>
      </c>
      <c r="R955">
        <v>0</v>
      </c>
      <c r="S955">
        <v>0</v>
      </c>
      <c r="T955">
        <v>0</v>
      </c>
      <c r="U955">
        <v>0</v>
      </c>
      <c r="V955">
        <v>0</v>
      </c>
      <c r="W955">
        <v>0</v>
      </c>
      <c r="X955">
        <v>0</v>
      </c>
      <c r="Y955">
        <v>0</v>
      </c>
      <c r="Z955">
        <v>0</v>
      </c>
      <c r="AA955">
        <v>0</v>
      </c>
      <c r="AB955">
        <v>0</v>
      </c>
      <c r="AC955">
        <v>0</v>
      </c>
      <c r="AD955">
        <v>0</v>
      </c>
      <c r="AE955">
        <v>0</v>
      </c>
      <c r="AF955">
        <v>0</v>
      </c>
      <c r="AG955">
        <v>0</v>
      </c>
    </row>
    <row r="956" spans="1:33" x14ac:dyDescent="0.45">
      <c r="A956" t="s">
        <v>1018</v>
      </c>
      <c r="B956">
        <v>0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0</v>
      </c>
      <c r="I956">
        <v>0</v>
      </c>
      <c r="J956">
        <v>0</v>
      </c>
      <c r="K956">
        <v>0</v>
      </c>
      <c r="L956">
        <v>0</v>
      </c>
      <c r="M956">
        <v>0</v>
      </c>
      <c r="N956">
        <v>0</v>
      </c>
      <c r="O956">
        <v>0</v>
      </c>
      <c r="P956">
        <v>0</v>
      </c>
      <c r="Q956">
        <v>0</v>
      </c>
      <c r="R956">
        <v>0</v>
      </c>
      <c r="S956">
        <v>0</v>
      </c>
      <c r="T956">
        <v>0</v>
      </c>
      <c r="U956">
        <v>0</v>
      </c>
      <c r="V956">
        <v>0</v>
      </c>
      <c r="W956">
        <v>0</v>
      </c>
      <c r="X956">
        <v>0</v>
      </c>
      <c r="Y956">
        <v>0</v>
      </c>
      <c r="Z956">
        <v>0</v>
      </c>
      <c r="AA956">
        <v>0</v>
      </c>
      <c r="AB956">
        <v>0</v>
      </c>
      <c r="AC956">
        <v>0</v>
      </c>
      <c r="AD956">
        <v>0</v>
      </c>
      <c r="AE956">
        <v>0</v>
      </c>
      <c r="AF956">
        <v>0</v>
      </c>
      <c r="AG956">
        <v>0</v>
      </c>
    </row>
    <row r="957" spans="1:33" x14ac:dyDescent="0.45">
      <c r="A957" t="s">
        <v>1019</v>
      </c>
      <c r="B957">
        <v>0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0</v>
      </c>
      <c r="I957">
        <v>0</v>
      </c>
      <c r="J957">
        <v>0</v>
      </c>
      <c r="K957">
        <v>0</v>
      </c>
      <c r="L957">
        <v>0</v>
      </c>
      <c r="M957">
        <v>0</v>
      </c>
      <c r="N957">
        <v>0</v>
      </c>
      <c r="O957">
        <v>0</v>
      </c>
      <c r="P957">
        <v>0</v>
      </c>
      <c r="Q957">
        <v>0</v>
      </c>
      <c r="R957">
        <v>0</v>
      </c>
      <c r="S957">
        <v>0</v>
      </c>
      <c r="T957">
        <v>0</v>
      </c>
      <c r="U957">
        <v>0</v>
      </c>
      <c r="V957">
        <v>0</v>
      </c>
      <c r="W957">
        <v>0</v>
      </c>
      <c r="X957">
        <v>0</v>
      </c>
      <c r="Y957">
        <v>0</v>
      </c>
      <c r="Z957">
        <v>0</v>
      </c>
      <c r="AA957">
        <v>0</v>
      </c>
      <c r="AB957">
        <v>0</v>
      </c>
      <c r="AC957">
        <v>0</v>
      </c>
      <c r="AD957">
        <v>0</v>
      </c>
      <c r="AE957">
        <v>0</v>
      </c>
      <c r="AF957">
        <v>0</v>
      </c>
      <c r="AG957">
        <v>0</v>
      </c>
    </row>
    <row r="958" spans="1:33" x14ac:dyDescent="0.45">
      <c r="A958" t="s">
        <v>1020</v>
      </c>
      <c r="B958">
        <v>0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</v>
      </c>
      <c r="I958">
        <v>0</v>
      </c>
      <c r="J958">
        <v>0</v>
      </c>
      <c r="K958">
        <v>0</v>
      </c>
      <c r="L958">
        <v>0</v>
      </c>
      <c r="M958">
        <v>0</v>
      </c>
      <c r="N958">
        <v>0</v>
      </c>
      <c r="O958">
        <v>0</v>
      </c>
      <c r="P958">
        <v>0</v>
      </c>
      <c r="Q958">
        <v>0</v>
      </c>
      <c r="R958">
        <v>0</v>
      </c>
      <c r="S958">
        <v>0</v>
      </c>
      <c r="T958">
        <v>0</v>
      </c>
      <c r="U958">
        <v>0</v>
      </c>
      <c r="V958">
        <v>0</v>
      </c>
      <c r="W958">
        <v>0</v>
      </c>
      <c r="X958">
        <v>0</v>
      </c>
      <c r="Y958">
        <v>0</v>
      </c>
      <c r="Z958">
        <v>0</v>
      </c>
      <c r="AA958">
        <v>0</v>
      </c>
      <c r="AB958">
        <v>0</v>
      </c>
      <c r="AC958">
        <v>0</v>
      </c>
      <c r="AD958">
        <v>0</v>
      </c>
      <c r="AE958">
        <v>0</v>
      </c>
      <c r="AF958">
        <v>0</v>
      </c>
      <c r="AG958">
        <v>0</v>
      </c>
    </row>
    <row r="959" spans="1:33" x14ac:dyDescent="0.45">
      <c r="A959" t="s">
        <v>1021</v>
      </c>
      <c r="B959">
        <v>0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0</v>
      </c>
      <c r="I959">
        <v>0</v>
      </c>
      <c r="J959">
        <v>0</v>
      </c>
      <c r="K959">
        <v>0</v>
      </c>
      <c r="L959">
        <v>0</v>
      </c>
      <c r="M959">
        <v>0</v>
      </c>
      <c r="N959">
        <v>0</v>
      </c>
      <c r="O959">
        <v>0</v>
      </c>
      <c r="P959">
        <v>0</v>
      </c>
      <c r="Q959">
        <v>0</v>
      </c>
      <c r="R959">
        <v>0</v>
      </c>
      <c r="S959">
        <v>0</v>
      </c>
      <c r="T959">
        <v>0</v>
      </c>
      <c r="U959">
        <v>0</v>
      </c>
      <c r="V959">
        <v>0</v>
      </c>
      <c r="W959">
        <v>0</v>
      </c>
      <c r="X959">
        <v>0</v>
      </c>
      <c r="Y959">
        <v>0</v>
      </c>
      <c r="Z959">
        <v>0</v>
      </c>
      <c r="AA959">
        <v>0</v>
      </c>
      <c r="AB959">
        <v>0</v>
      </c>
      <c r="AC959">
        <v>0</v>
      </c>
      <c r="AD959">
        <v>0</v>
      </c>
      <c r="AE959">
        <v>0</v>
      </c>
      <c r="AF959">
        <v>0</v>
      </c>
      <c r="AG959">
        <v>0</v>
      </c>
    </row>
    <row r="960" spans="1:33" x14ac:dyDescent="0.45">
      <c r="A960" t="s">
        <v>1022</v>
      </c>
      <c r="B960">
        <v>0</v>
      </c>
      <c r="C960">
        <v>0</v>
      </c>
      <c r="D960">
        <v>0</v>
      </c>
      <c r="E960">
        <v>0</v>
      </c>
      <c r="F960">
        <v>0</v>
      </c>
      <c r="G960">
        <v>0</v>
      </c>
      <c r="H960">
        <v>0</v>
      </c>
      <c r="I960">
        <v>0</v>
      </c>
      <c r="J960">
        <v>0</v>
      </c>
      <c r="K960">
        <v>0</v>
      </c>
      <c r="L960">
        <v>0</v>
      </c>
      <c r="M960">
        <v>0</v>
      </c>
      <c r="N960">
        <v>0</v>
      </c>
      <c r="O960">
        <v>0</v>
      </c>
      <c r="P960">
        <v>0</v>
      </c>
      <c r="Q960">
        <v>0</v>
      </c>
      <c r="R960">
        <v>0</v>
      </c>
      <c r="S960">
        <v>0</v>
      </c>
      <c r="T960">
        <v>0</v>
      </c>
      <c r="U960">
        <v>0</v>
      </c>
      <c r="V960">
        <v>0</v>
      </c>
      <c r="W960">
        <v>0</v>
      </c>
      <c r="X960">
        <v>0</v>
      </c>
      <c r="Y960">
        <v>0</v>
      </c>
      <c r="Z960">
        <v>0</v>
      </c>
      <c r="AA960">
        <v>0</v>
      </c>
      <c r="AB960">
        <v>0</v>
      </c>
      <c r="AC960">
        <v>0</v>
      </c>
      <c r="AD960">
        <v>0</v>
      </c>
      <c r="AE960">
        <v>0</v>
      </c>
      <c r="AF960">
        <v>0</v>
      </c>
      <c r="AG960">
        <v>0</v>
      </c>
    </row>
    <row r="961" spans="1:33" x14ac:dyDescent="0.45">
      <c r="A961" t="s">
        <v>1023</v>
      </c>
      <c r="B961">
        <v>0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  <c r="I961">
        <v>0</v>
      </c>
      <c r="J961">
        <v>0</v>
      </c>
      <c r="K961">
        <v>0</v>
      </c>
      <c r="L961">
        <v>0</v>
      </c>
      <c r="M961">
        <v>0</v>
      </c>
      <c r="N961">
        <v>0</v>
      </c>
      <c r="O961">
        <v>0</v>
      </c>
      <c r="P961">
        <v>0</v>
      </c>
      <c r="Q961">
        <v>0</v>
      </c>
      <c r="R961">
        <v>0</v>
      </c>
      <c r="S961">
        <v>0</v>
      </c>
      <c r="T961">
        <v>0</v>
      </c>
      <c r="U961">
        <v>0</v>
      </c>
      <c r="V961">
        <v>0</v>
      </c>
      <c r="W961">
        <v>0</v>
      </c>
      <c r="X961">
        <v>0</v>
      </c>
      <c r="Y961">
        <v>0</v>
      </c>
      <c r="Z961">
        <v>0</v>
      </c>
      <c r="AA961">
        <v>0</v>
      </c>
      <c r="AB961">
        <v>0</v>
      </c>
      <c r="AC961">
        <v>0</v>
      </c>
      <c r="AD961">
        <v>0</v>
      </c>
      <c r="AE961">
        <v>0</v>
      </c>
      <c r="AF961">
        <v>0</v>
      </c>
      <c r="AG961">
        <v>0</v>
      </c>
    </row>
    <row r="962" spans="1:33" x14ac:dyDescent="0.45">
      <c r="A962" t="s">
        <v>1024</v>
      </c>
      <c r="B962" s="5">
        <v>15097400000000</v>
      </c>
      <c r="C962" s="5">
        <v>13734000000000</v>
      </c>
      <c r="D962" s="5">
        <v>17346700000000</v>
      </c>
      <c r="E962" s="5">
        <v>20421600000000</v>
      </c>
      <c r="F962" s="5">
        <v>23309600000000</v>
      </c>
      <c r="G962" s="5">
        <v>26123200000000</v>
      </c>
      <c r="H962" s="5">
        <v>28911100000000</v>
      </c>
      <c r="I962" s="5">
        <v>31686600000000</v>
      </c>
      <c r="J962" s="5">
        <v>34614100000000</v>
      </c>
      <c r="K962" s="5">
        <v>37527700000000</v>
      </c>
      <c r="L962" s="5">
        <v>38671200000000</v>
      </c>
      <c r="M962" s="5">
        <v>40130900000000</v>
      </c>
      <c r="N962" s="5">
        <v>41331600000000</v>
      </c>
      <c r="O962" s="5">
        <v>42647100000000</v>
      </c>
      <c r="P962" s="5">
        <v>43860300000000</v>
      </c>
      <c r="Q962" s="5">
        <v>44996300000000</v>
      </c>
      <c r="R962" s="5">
        <v>46065600000000</v>
      </c>
      <c r="S962" s="5">
        <v>47073000000000</v>
      </c>
      <c r="T962" s="5">
        <v>48308400000000</v>
      </c>
      <c r="U962" s="5">
        <v>49476900000000</v>
      </c>
      <c r="V962" s="5">
        <v>50577900000000</v>
      </c>
      <c r="W962" s="5">
        <v>51610200000000</v>
      </c>
      <c r="X962" s="5">
        <v>52573000000000</v>
      </c>
      <c r="Y962" s="5">
        <v>53782200000000</v>
      </c>
      <c r="Z962" s="5">
        <v>54905400000000</v>
      </c>
      <c r="AA962" s="5">
        <v>55941300000000</v>
      </c>
      <c r="AB962" s="5">
        <v>56888600000000</v>
      </c>
      <c r="AC962" s="5">
        <v>57746500000000</v>
      </c>
      <c r="AD962" s="5">
        <v>58859900000000</v>
      </c>
      <c r="AE962" s="5">
        <v>59862000000000</v>
      </c>
      <c r="AF962" s="5">
        <v>60752000000000</v>
      </c>
      <c r="AG962" s="5">
        <v>61528600000000</v>
      </c>
    </row>
    <row r="963" spans="1:33" x14ac:dyDescent="0.45">
      <c r="A963" t="s">
        <v>1025</v>
      </c>
      <c r="B963">
        <v>0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0</v>
      </c>
      <c r="O963">
        <v>0</v>
      </c>
      <c r="P963">
        <v>0</v>
      </c>
      <c r="Q963">
        <v>0</v>
      </c>
      <c r="R963">
        <v>0</v>
      </c>
      <c r="S963">
        <v>0</v>
      </c>
      <c r="T963">
        <v>0</v>
      </c>
      <c r="U963">
        <v>0</v>
      </c>
      <c r="V963">
        <v>0</v>
      </c>
      <c r="W963">
        <v>0</v>
      </c>
      <c r="X963">
        <v>0</v>
      </c>
      <c r="Y963">
        <v>0</v>
      </c>
      <c r="Z963">
        <v>0</v>
      </c>
      <c r="AA963">
        <v>0</v>
      </c>
      <c r="AB963">
        <v>0</v>
      </c>
      <c r="AC963">
        <v>0</v>
      </c>
      <c r="AD963">
        <v>0</v>
      </c>
      <c r="AE963">
        <v>0</v>
      </c>
      <c r="AF963">
        <v>0</v>
      </c>
      <c r="AG963">
        <v>0</v>
      </c>
    </row>
    <row r="964" spans="1:33" x14ac:dyDescent="0.45">
      <c r="A964" t="s">
        <v>1026</v>
      </c>
      <c r="B964">
        <v>0</v>
      </c>
      <c r="C964">
        <v>0</v>
      </c>
      <c r="D964">
        <v>0</v>
      </c>
      <c r="E964">
        <v>0</v>
      </c>
      <c r="F964">
        <v>0</v>
      </c>
      <c r="G964">
        <v>0</v>
      </c>
      <c r="H964">
        <v>0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0</v>
      </c>
      <c r="O964">
        <v>0</v>
      </c>
      <c r="P964">
        <v>0</v>
      </c>
      <c r="Q964">
        <v>0</v>
      </c>
      <c r="R964">
        <v>0</v>
      </c>
      <c r="S964">
        <v>0</v>
      </c>
      <c r="T964">
        <v>0</v>
      </c>
      <c r="U964">
        <v>0</v>
      </c>
      <c r="V964">
        <v>0</v>
      </c>
      <c r="W964">
        <v>0</v>
      </c>
      <c r="X964">
        <v>0</v>
      </c>
      <c r="Y964">
        <v>0</v>
      </c>
      <c r="Z964">
        <v>0</v>
      </c>
      <c r="AA964">
        <v>0</v>
      </c>
      <c r="AB964">
        <v>0</v>
      </c>
      <c r="AC964">
        <v>0</v>
      </c>
      <c r="AD964">
        <v>0</v>
      </c>
      <c r="AE964">
        <v>0</v>
      </c>
      <c r="AF964">
        <v>0</v>
      </c>
      <c r="AG964">
        <v>0</v>
      </c>
    </row>
    <row r="965" spans="1:33" x14ac:dyDescent="0.45">
      <c r="A965" t="s">
        <v>1027</v>
      </c>
      <c r="B965">
        <v>0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0</v>
      </c>
      <c r="I965">
        <v>0</v>
      </c>
      <c r="J965">
        <v>0</v>
      </c>
      <c r="K965">
        <v>0</v>
      </c>
      <c r="L965">
        <v>0</v>
      </c>
      <c r="M965">
        <v>0</v>
      </c>
      <c r="N965">
        <v>0</v>
      </c>
      <c r="O965">
        <v>0</v>
      </c>
      <c r="P965">
        <v>0</v>
      </c>
      <c r="Q965">
        <v>0</v>
      </c>
      <c r="R965">
        <v>0</v>
      </c>
      <c r="S965">
        <v>0</v>
      </c>
      <c r="T965">
        <v>0</v>
      </c>
      <c r="U965">
        <v>0</v>
      </c>
      <c r="V965">
        <v>0</v>
      </c>
      <c r="W965">
        <v>0</v>
      </c>
      <c r="X965">
        <v>0</v>
      </c>
      <c r="Y965">
        <v>0</v>
      </c>
      <c r="Z965">
        <v>0</v>
      </c>
      <c r="AA965">
        <v>0</v>
      </c>
      <c r="AB965">
        <v>0</v>
      </c>
      <c r="AC965">
        <v>0</v>
      </c>
      <c r="AD965">
        <v>0</v>
      </c>
      <c r="AE965">
        <v>0</v>
      </c>
      <c r="AF965">
        <v>0</v>
      </c>
      <c r="AG965">
        <v>0</v>
      </c>
    </row>
    <row r="966" spans="1:33" x14ac:dyDescent="0.45">
      <c r="A966" t="s">
        <v>1028</v>
      </c>
      <c r="B966">
        <v>0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0</v>
      </c>
      <c r="L966">
        <v>0</v>
      </c>
      <c r="M966">
        <v>0</v>
      </c>
      <c r="N966">
        <v>0</v>
      </c>
      <c r="O966">
        <v>0</v>
      </c>
      <c r="P966">
        <v>0</v>
      </c>
      <c r="Q966">
        <v>0</v>
      </c>
      <c r="R966">
        <v>0</v>
      </c>
      <c r="S966">
        <v>0</v>
      </c>
      <c r="T966">
        <v>0</v>
      </c>
      <c r="U966">
        <v>0</v>
      </c>
      <c r="V966">
        <v>0</v>
      </c>
      <c r="W966">
        <v>0</v>
      </c>
      <c r="X966">
        <v>0</v>
      </c>
      <c r="Y966">
        <v>0</v>
      </c>
      <c r="Z966">
        <v>0</v>
      </c>
      <c r="AA966">
        <v>0</v>
      </c>
      <c r="AB966">
        <v>0</v>
      </c>
      <c r="AC966">
        <v>0</v>
      </c>
      <c r="AD966">
        <v>0</v>
      </c>
      <c r="AE966">
        <v>0</v>
      </c>
      <c r="AF966">
        <v>0</v>
      </c>
      <c r="AG966">
        <v>0</v>
      </c>
    </row>
    <row r="967" spans="1:33" x14ac:dyDescent="0.45">
      <c r="A967" t="s">
        <v>1029</v>
      </c>
      <c r="B967">
        <v>0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0</v>
      </c>
      <c r="I967">
        <v>0</v>
      </c>
      <c r="J967">
        <v>0</v>
      </c>
      <c r="K967">
        <v>0</v>
      </c>
      <c r="L967">
        <v>0</v>
      </c>
      <c r="M967">
        <v>0</v>
      </c>
      <c r="N967">
        <v>0</v>
      </c>
      <c r="O967">
        <v>0</v>
      </c>
      <c r="P967">
        <v>0</v>
      </c>
      <c r="Q967">
        <v>0</v>
      </c>
      <c r="R967">
        <v>0</v>
      </c>
      <c r="S967">
        <v>0</v>
      </c>
      <c r="T967">
        <v>0</v>
      </c>
      <c r="U967">
        <v>0</v>
      </c>
      <c r="V967">
        <v>0</v>
      </c>
      <c r="W967">
        <v>0</v>
      </c>
      <c r="X967">
        <v>0</v>
      </c>
      <c r="Y967">
        <v>0</v>
      </c>
      <c r="Z967">
        <v>0</v>
      </c>
      <c r="AA967">
        <v>0</v>
      </c>
      <c r="AB967">
        <v>0</v>
      </c>
      <c r="AC967">
        <v>0</v>
      </c>
      <c r="AD967">
        <v>0</v>
      </c>
      <c r="AE967">
        <v>0</v>
      </c>
      <c r="AF967">
        <v>0</v>
      </c>
      <c r="AG967">
        <v>0</v>
      </c>
    </row>
    <row r="968" spans="1:33" x14ac:dyDescent="0.45">
      <c r="A968" t="s">
        <v>1030</v>
      </c>
      <c r="B968">
        <v>0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0</v>
      </c>
      <c r="I968">
        <v>0</v>
      </c>
      <c r="J968">
        <v>0</v>
      </c>
      <c r="K968">
        <v>0</v>
      </c>
      <c r="L968">
        <v>0</v>
      </c>
      <c r="M968">
        <v>0</v>
      </c>
      <c r="N968">
        <v>0</v>
      </c>
      <c r="O968">
        <v>0</v>
      </c>
      <c r="P968">
        <v>0</v>
      </c>
      <c r="Q968">
        <v>0</v>
      </c>
      <c r="R968">
        <v>0</v>
      </c>
      <c r="S968">
        <v>0</v>
      </c>
      <c r="T968">
        <v>0</v>
      </c>
      <c r="U968">
        <v>0</v>
      </c>
      <c r="V968">
        <v>0</v>
      </c>
      <c r="W968">
        <v>0</v>
      </c>
      <c r="X968">
        <v>0</v>
      </c>
      <c r="Y968">
        <v>0</v>
      </c>
      <c r="Z968">
        <v>0</v>
      </c>
      <c r="AA968">
        <v>0</v>
      </c>
      <c r="AB968">
        <v>0</v>
      </c>
      <c r="AC968">
        <v>0</v>
      </c>
      <c r="AD968">
        <v>0</v>
      </c>
      <c r="AE968">
        <v>0</v>
      </c>
      <c r="AF968">
        <v>0</v>
      </c>
      <c r="AG968">
        <v>0</v>
      </c>
    </row>
    <row r="969" spans="1:33" x14ac:dyDescent="0.45">
      <c r="A969" t="s">
        <v>1031</v>
      </c>
      <c r="B969">
        <v>0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0</v>
      </c>
      <c r="I969">
        <v>0</v>
      </c>
      <c r="J969">
        <v>0</v>
      </c>
      <c r="K969">
        <v>0</v>
      </c>
      <c r="L969">
        <v>0</v>
      </c>
      <c r="M969">
        <v>0</v>
      </c>
      <c r="N969">
        <v>0</v>
      </c>
      <c r="O969">
        <v>0</v>
      </c>
      <c r="P969">
        <v>0</v>
      </c>
      <c r="Q969">
        <v>0</v>
      </c>
      <c r="R969">
        <v>0</v>
      </c>
      <c r="S969">
        <v>0</v>
      </c>
      <c r="T969">
        <v>0</v>
      </c>
      <c r="U969">
        <v>0</v>
      </c>
      <c r="V969">
        <v>0</v>
      </c>
      <c r="W969">
        <v>0</v>
      </c>
      <c r="X969">
        <v>0</v>
      </c>
      <c r="Y969">
        <v>0</v>
      </c>
      <c r="Z969">
        <v>0</v>
      </c>
      <c r="AA969">
        <v>0</v>
      </c>
      <c r="AB969">
        <v>0</v>
      </c>
      <c r="AC969">
        <v>0</v>
      </c>
      <c r="AD969">
        <v>0</v>
      </c>
      <c r="AE969">
        <v>0</v>
      </c>
      <c r="AF969">
        <v>0</v>
      </c>
      <c r="AG969">
        <v>0</v>
      </c>
    </row>
    <row r="970" spans="1:33" x14ac:dyDescent="0.45">
      <c r="A970" t="s">
        <v>1032</v>
      </c>
      <c r="B970">
        <v>0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  <c r="I970">
        <v>0</v>
      </c>
      <c r="J970">
        <v>0</v>
      </c>
      <c r="K970">
        <v>0</v>
      </c>
      <c r="L970">
        <v>0</v>
      </c>
      <c r="M970">
        <v>0</v>
      </c>
      <c r="N970">
        <v>0</v>
      </c>
      <c r="O970">
        <v>0</v>
      </c>
      <c r="P970">
        <v>0</v>
      </c>
      <c r="Q970">
        <v>0</v>
      </c>
      <c r="R970">
        <v>0</v>
      </c>
      <c r="S970">
        <v>0</v>
      </c>
      <c r="T970">
        <v>0</v>
      </c>
      <c r="U970">
        <v>0</v>
      </c>
      <c r="V970">
        <v>0</v>
      </c>
      <c r="W970">
        <v>0</v>
      </c>
      <c r="X970">
        <v>0</v>
      </c>
      <c r="Y970">
        <v>0</v>
      </c>
      <c r="Z970">
        <v>0</v>
      </c>
      <c r="AA970">
        <v>0</v>
      </c>
      <c r="AB970">
        <v>0</v>
      </c>
      <c r="AC970">
        <v>0</v>
      </c>
      <c r="AD970">
        <v>0</v>
      </c>
      <c r="AE970">
        <v>0</v>
      </c>
      <c r="AF970">
        <v>0</v>
      </c>
      <c r="AG970">
        <v>0</v>
      </c>
    </row>
    <row r="971" spans="1:33" x14ac:dyDescent="0.45">
      <c r="A971" t="s">
        <v>1033</v>
      </c>
      <c r="B971">
        <v>0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0</v>
      </c>
      <c r="I971">
        <v>0</v>
      </c>
      <c r="J971">
        <v>0</v>
      </c>
      <c r="K971">
        <v>0</v>
      </c>
      <c r="L971">
        <v>0</v>
      </c>
      <c r="M971">
        <v>0</v>
      </c>
      <c r="N971">
        <v>0</v>
      </c>
      <c r="O971">
        <v>0</v>
      </c>
      <c r="P971">
        <v>0</v>
      </c>
      <c r="Q971">
        <v>0</v>
      </c>
      <c r="R971">
        <v>0</v>
      </c>
      <c r="S971">
        <v>0</v>
      </c>
      <c r="T971">
        <v>0</v>
      </c>
      <c r="U971">
        <v>0</v>
      </c>
      <c r="V971">
        <v>0</v>
      </c>
      <c r="W971">
        <v>0</v>
      </c>
      <c r="X971">
        <v>0</v>
      </c>
      <c r="Y971">
        <v>0</v>
      </c>
      <c r="Z971">
        <v>0</v>
      </c>
      <c r="AA971">
        <v>0</v>
      </c>
      <c r="AB971">
        <v>0</v>
      </c>
      <c r="AC971">
        <v>0</v>
      </c>
      <c r="AD971">
        <v>0</v>
      </c>
      <c r="AE971">
        <v>0</v>
      </c>
      <c r="AF971">
        <v>0</v>
      </c>
      <c r="AG971">
        <v>0</v>
      </c>
    </row>
    <row r="972" spans="1:33" x14ac:dyDescent="0.45">
      <c r="A972" t="s">
        <v>1034</v>
      </c>
      <c r="B972">
        <v>0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  <c r="I972">
        <v>0</v>
      </c>
      <c r="J972">
        <v>0</v>
      </c>
      <c r="K972">
        <v>0</v>
      </c>
      <c r="L972">
        <v>0</v>
      </c>
      <c r="M972">
        <v>0</v>
      </c>
      <c r="N972">
        <v>0</v>
      </c>
      <c r="O972">
        <v>0</v>
      </c>
      <c r="P972">
        <v>0</v>
      </c>
      <c r="Q972">
        <v>0</v>
      </c>
      <c r="R972">
        <v>0</v>
      </c>
      <c r="S972">
        <v>0</v>
      </c>
      <c r="T972">
        <v>0</v>
      </c>
      <c r="U972">
        <v>0</v>
      </c>
      <c r="V972">
        <v>0</v>
      </c>
      <c r="W972">
        <v>0</v>
      </c>
      <c r="X972">
        <v>0</v>
      </c>
      <c r="Y972">
        <v>0</v>
      </c>
      <c r="Z972">
        <v>0</v>
      </c>
      <c r="AA972">
        <v>0</v>
      </c>
      <c r="AB972">
        <v>0</v>
      </c>
      <c r="AC972">
        <v>0</v>
      </c>
      <c r="AD972">
        <v>0</v>
      </c>
      <c r="AE972">
        <v>0</v>
      </c>
      <c r="AF972">
        <v>0</v>
      </c>
      <c r="AG972">
        <v>0</v>
      </c>
    </row>
    <row r="973" spans="1:33" x14ac:dyDescent="0.45">
      <c r="A973" t="s">
        <v>1035</v>
      </c>
      <c r="B973">
        <v>0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0</v>
      </c>
      <c r="J973">
        <v>0</v>
      </c>
      <c r="K973">
        <v>0</v>
      </c>
      <c r="L973">
        <v>0</v>
      </c>
      <c r="M973">
        <v>0</v>
      </c>
      <c r="N973">
        <v>0</v>
      </c>
      <c r="O973">
        <v>0</v>
      </c>
      <c r="P973">
        <v>0</v>
      </c>
      <c r="Q973">
        <v>0</v>
      </c>
      <c r="R973">
        <v>0</v>
      </c>
      <c r="S973">
        <v>0</v>
      </c>
      <c r="T973">
        <v>0</v>
      </c>
      <c r="U973">
        <v>0</v>
      </c>
      <c r="V973">
        <v>0</v>
      </c>
      <c r="W973">
        <v>0</v>
      </c>
      <c r="X973">
        <v>0</v>
      </c>
      <c r="Y973">
        <v>0</v>
      </c>
      <c r="Z973">
        <v>0</v>
      </c>
      <c r="AA973">
        <v>0</v>
      </c>
      <c r="AB973">
        <v>0</v>
      </c>
      <c r="AC973">
        <v>0</v>
      </c>
      <c r="AD973">
        <v>0</v>
      </c>
      <c r="AE973">
        <v>0</v>
      </c>
      <c r="AF973">
        <v>0</v>
      </c>
      <c r="AG973">
        <v>0</v>
      </c>
    </row>
    <row r="976" spans="1:33" x14ac:dyDescent="0.45">
      <c r="A976" t="s">
        <v>59</v>
      </c>
      <c r="B976">
        <v>2019</v>
      </c>
      <c r="C976">
        <v>2020</v>
      </c>
      <c r="D976">
        <v>2021</v>
      </c>
      <c r="E976">
        <v>2022</v>
      </c>
      <c r="F976">
        <v>2023</v>
      </c>
      <c r="G976">
        <v>2024</v>
      </c>
      <c r="H976">
        <v>2025</v>
      </c>
      <c r="I976">
        <v>2026</v>
      </c>
      <c r="J976">
        <v>2027</v>
      </c>
      <c r="K976">
        <v>2028</v>
      </c>
      <c r="L976">
        <v>2029</v>
      </c>
      <c r="M976">
        <v>2030</v>
      </c>
      <c r="N976">
        <v>2031</v>
      </c>
      <c r="O976">
        <v>2032</v>
      </c>
      <c r="P976">
        <v>2033</v>
      </c>
      <c r="Q976">
        <v>2034</v>
      </c>
      <c r="R976">
        <v>2035</v>
      </c>
      <c r="S976">
        <v>2036</v>
      </c>
      <c r="T976">
        <v>2037</v>
      </c>
      <c r="U976">
        <v>2038</v>
      </c>
      <c r="V976">
        <v>2039</v>
      </c>
      <c r="W976">
        <v>2040</v>
      </c>
      <c r="X976">
        <v>2041</v>
      </c>
      <c r="Y976">
        <v>2042</v>
      </c>
      <c r="Z976">
        <v>2043</v>
      </c>
      <c r="AA976">
        <v>2044</v>
      </c>
      <c r="AB976">
        <v>2045</v>
      </c>
      <c r="AC976">
        <v>2046</v>
      </c>
      <c r="AD976">
        <v>2047</v>
      </c>
      <c r="AE976">
        <v>2048</v>
      </c>
      <c r="AF976">
        <v>2049</v>
      </c>
      <c r="AG976">
        <v>2050</v>
      </c>
    </row>
    <row r="977" spans="1:33" x14ac:dyDescent="0.45">
      <c r="A977" t="s">
        <v>1036</v>
      </c>
      <c r="B977" s="5">
        <v>0</v>
      </c>
      <c r="C977" s="5">
        <v>0</v>
      </c>
      <c r="D977" s="5">
        <v>0</v>
      </c>
      <c r="E977" s="5">
        <v>0</v>
      </c>
      <c r="F977" s="5">
        <v>0</v>
      </c>
      <c r="G977" s="5">
        <v>0</v>
      </c>
      <c r="H977" s="5">
        <v>0</v>
      </c>
      <c r="I977" s="5">
        <v>0</v>
      </c>
      <c r="J977" s="5">
        <v>0</v>
      </c>
      <c r="K977" s="5">
        <v>0</v>
      </c>
      <c r="L977" s="5">
        <v>0</v>
      </c>
      <c r="M977" s="5">
        <v>0</v>
      </c>
      <c r="N977" s="5">
        <v>0</v>
      </c>
      <c r="O977" s="5">
        <v>0</v>
      </c>
      <c r="P977" s="5">
        <v>0</v>
      </c>
      <c r="Q977" s="5">
        <v>0</v>
      </c>
      <c r="R977" s="5">
        <v>0</v>
      </c>
      <c r="S977" s="5">
        <v>0</v>
      </c>
      <c r="T977" s="5">
        <v>0</v>
      </c>
      <c r="U977" s="5">
        <v>0</v>
      </c>
      <c r="V977" s="5">
        <v>0</v>
      </c>
      <c r="W977" s="5">
        <v>0</v>
      </c>
      <c r="X977" s="5">
        <v>0</v>
      </c>
      <c r="Y977" s="5">
        <v>0</v>
      </c>
      <c r="Z977" s="5">
        <v>0</v>
      </c>
      <c r="AA977" s="5">
        <v>0</v>
      </c>
      <c r="AB977" s="5">
        <v>0</v>
      </c>
      <c r="AC977" s="5">
        <v>0</v>
      </c>
      <c r="AD977" s="5">
        <v>0</v>
      </c>
      <c r="AE977" s="5">
        <v>0</v>
      </c>
      <c r="AF977" s="5">
        <v>0</v>
      </c>
      <c r="AG977" s="5">
        <v>0</v>
      </c>
    </row>
    <row r="978" spans="1:33" x14ac:dyDescent="0.45">
      <c r="A978" t="s">
        <v>1037</v>
      </c>
      <c r="B978" s="5">
        <v>110000000000000</v>
      </c>
      <c r="C978" s="5">
        <v>124769000000000</v>
      </c>
      <c r="D978" s="5">
        <v>145145000000000</v>
      </c>
      <c r="E978" s="5">
        <v>164952000000000</v>
      </c>
      <c r="F978" s="5">
        <v>191394000000000</v>
      </c>
      <c r="G978" s="5">
        <v>218655000000000</v>
      </c>
      <c r="H978" s="5">
        <v>246805000000000</v>
      </c>
      <c r="I978" s="5">
        <v>274892000000000</v>
      </c>
      <c r="J978" s="5">
        <v>303940000000000</v>
      </c>
      <c r="K978" s="5">
        <v>346966000000000</v>
      </c>
      <c r="L978" s="5">
        <v>390981000000000</v>
      </c>
      <c r="M978" s="5">
        <v>436989000000000</v>
      </c>
      <c r="N978" s="5">
        <v>482994000000000</v>
      </c>
      <c r="O978" s="5">
        <v>530000000000000</v>
      </c>
      <c r="P978" s="5">
        <v>578000000000000</v>
      </c>
      <c r="Q978" s="5">
        <v>627000000000000</v>
      </c>
      <c r="R978" s="5">
        <v>677000000000000</v>
      </c>
      <c r="S978" s="5">
        <v>727000000000000</v>
      </c>
      <c r="T978" s="5">
        <v>779000000000000</v>
      </c>
      <c r="U978" s="5">
        <v>824000000000000</v>
      </c>
      <c r="V978" s="5">
        <v>870000000000000</v>
      </c>
      <c r="W978" s="5">
        <v>917000000000000</v>
      </c>
      <c r="X978" s="5">
        <v>964000000000000</v>
      </c>
      <c r="Y978" s="5">
        <v>1010000000000000</v>
      </c>
      <c r="Z978" s="5">
        <v>1050000000000000</v>
      </c>
      <c r="AA978" s="5">
        <v>1100000000000000</v>
      </c>
      <c r="AB978" s="5">
        <v>1140000000000000</v>
      </c>
      <c r="AC978" s="5">
        <v>1180000000000000</v>
      </c>
      <c r="AD978" s="5">
        <v>1230000000000000</v>
      </c>
      <c r="AE978" s="5">
        <v>1270000000000000</v>
      </c>
      <c r="AF978" s="5">
        <v>1310000000000000</v>
      </c>
      <c r="AG978" s="5">
        <v>1360000000000000</v>
      </c>
    </row>
    <row r="979" spans="1:33" x14ac:dyDescent="0.45">
      <c r="A979" t="s">
        <v>1038</v>
      </c>
      <c r="B979">
        <v>0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  <c r="I979">
        <v>0</v>
      </c>
      <c r="J979">
        <v>0</v>
      </c>
      <c r="K979">
        <v>0</v>
      </c>
      <c r="L979">
        <v>0</v>
      </c>
      <c r="M979">
        <v>0</v>
      </c>
      <c r="N979">
        <v>0</v>
      </c>
      <c r="O979">
        <v>0</v>
      </c>
      <c r="P979">
        <v>0</v>
      </c>
      <c r="Q979">
        <v>0</v>
      </c>
      <c r="R979">
        <v>0</v>
      </c>
      <c r="S979">
        <v>0</v>
      </c>
      <c r="T979">
        <v>0</v>
      </c>
      <c r="U979">
        <v>0</v>
      </c>
      <c r="V979">
        <v>0</v>
      </c>
      <c r="W979">
        <v>0</v>
      </c>
      <c r="X979">
        <v>0</v>
      </c>
      <c r="Y979">
        <v>0</v>
      </c>
      <c r="Z979">
        <v>0</v>
      </c>
      <c r="AA979">
        <v>0</v>
      </c>
      <c r="AB979">
        <v>0</v>
      </c>
      <c r="AC979">
        <v>0</v>
      </c>
      <c r="AD979">
        <v>0</v>
      </c>
      <c r="AE979">
        <v>0</v>
      </c>
      <c r="AF979">
        <v>0</v>
      </c>
      <c r="AG979">
        <v>0</v>
      </c>
    </row>
    <row r="980" spans="1:33" x14ac:dyDescent="0.45">
      <c r="A980" t="s">
        <v>1039</v>
      </c>
      <c r="B980" s="5">
        <v>61500000000000</v>
      </c>
      <c r="C980" s="5">
        <v>63651800000000</v>
      </c>
      <c r="D980" s="5">
        <v>68326700000000</v>
      </c>
      <c r="E980" s="5">
        <v>72539400000000</v>
      </c>
      <c r="F980" s="5">
        <v>74464300000000</v>
      </c>
      <c r="G980" s="5">
        <v>76279500000000</v>
      </c>
      <c r="H980" s="5">
        <v>77938500000000</v>
      </c>
      <c r="I980" s="5">
        <v>79568600000000</v>
      </c>
      <c r="J980" s="5">
        <v>81184000000000</v>
      </c>
      <c r="K980" s="5">
        <v>82491900000000</v>
      </c>
      <c r="L980" s="5">
        <v>83795900000000</v>
      </c>
      <c r="M980" s="5">
        <v>85097900000000</v>
      </c>
      <c r="N980" s="5">
        <v>86298900000000</v>
      </c>
      <c r="O980" s="5">
        <v>87400000000000</v>
      </c>
      <c r="P980" s="5">
        <v>89700000000000</v>
      </c>
      <c r="Q980" s="5">
        <v>92000000000000</v>
      </c>
      <c r="R980" s="5">
        <v>94200000000000</v>
      </c>
      <c r="S980" s="5">
        <v>96400000000000</v>
      </c>
      <c r="T980" s="5">
        <v>98700000000000</v>
      </c>
      <c r="U980" s="5">
        <v>101000000000000</v>
      </c>
      <c r="V980" s="5">
        <v>103000000000000</v>
      </c>
      <c r="W980" s="5">
        <v>105000000000000</v>
      </c>
      <c r="X980" s="5">
        <v>107000000000000</v>
      </c>
      <c r="Y980" s="5">
        <v>110000000000000</v>
      </c>
      <c r="Z980" s="5">
        <v>112000000000000</v>
      </c>
      <c r="AA980" s="5">
        <v>113000000000000</v>
      </c>
      <c r="AB980" s="5">
        <v>115000000000000</v>
      </c>
      <c r="AC980" s="5">
        <v>117000000000000</v>
      </c>
      <c r="AD980" s="5">
        <v>119000000000000</v>
      </c>
      <c r="AE980" s="5">
        <v>121000000000000</v>
      </c>
      <c r="AF980" s="5">
        <v>123000000000000</v>
      </c>
      <c r="AG980" s="5">
        <v>124000000000000</v>
      </c>
    </row>
    <row r="981" spans="1:33" x14ac:dyDescent="0.45">
      <c r="A981" t="s">
        <v>1040</v>
      </c>
      <c r="B981" s="5">
        <v>185000000000000</v>
      </c>
      <c r="C981" s="5">
        <v>196901000000000</v>
      </c>
      <c r="D981" s="5">
        <v>218211000000000</v>
      </c>
      <c r="E981" s="5">
        <v>237492000000000</v>
      </c>
      <c r="F981" s="5">
        <v>256189000000000</v>
      </c>
      <c r="G981" s="5">
        <v>274566000000000</v>
      </c>
      <c r="H981" s="5">
        <v>293768000000000</v>
      </c>
      <c r="I981" s="5">
        <v>311877000000000</v>
      </c>
      <c r="J981" s="5">
        <v>330935000000000</v>
      </c>
      <c r="K981" s="5">
        <v>349965000000000</v>
      </c>
      <c r="L981" s="5">
        <v>369982000000000</v>
      </c>
      <c r="M981" s="5">
        <v>388990000000000</v>
      </c>
      <c r="N981" s="5">
        <v>408995000000000</v>
      </c>
      <c r="O981" s="5">
        <v>429000000000000</v>
      </c>
      <c r="P981" s="5">
        <v>444000000000000</v>
      </c>
      <c r="Q981" s="5">
        <v>459000000000000</v>
      </c>
      <c r="R981" s="5">
        <v>473000000000000</v>
      </c>
      <c r="S981" s="5">
        <v>488000000000000</v>
      </c>
      <c r="T981" s="5">
        <v>503000000000000</v>
      </c>
      <c r="U981" s="5">
        <v>517000000000000</v>
      </c>
      <c r="V981" s="5">
        <v>532000000000000</v>
      </c>
      <c r="W981" s="5">
        <v>546000000000000</v>
      </c>
      <c r="X981" s="5">
        <v>560000000000000</v>
      </c>
      <c r="Y981" s="5">
        <v>574000000000000</v>
      </c>
      <c r="Z981" s="5">
        <v>588000000000000</v>
      </c>
      <c r="AA981" s="5">
        <v>601000000000000</v>
      </c>
      <c r="AB981" s="5">
        <v>615000000000000</v>
      </c>
      <c r="AC981" s="5">
        <v>628000000000000</v>
      </c>
      <c r="AD981" s="5">
        <v>641000000000000</v>
      </c>
      <c r="AE981" s="5">
        <v>654000000000000</v>
      </c>
      <c r="AF981" s="5">
        <v>667000000000000</v>
      </c>
      <c r="AG981" s="5">
        <v>680000000000000</v>
      </c>
    </row>
    <row r="982" spans="1:33" x14ac:dyDescent="0.45">
      <c r="A982" t="s">
        <v>1041</v>
      </c>
      <c r="B982" s="5">
        <v>41200000000000</v>
      </c>
      <c r="C982" s="5">
        <v>45911100000000</v>
      </c>
      <c r="D982" s="5">
        <v>52528600000000</v>
      </c>
      <c r="E982" s="5">
        <v>59025200000000</v>
      </c>
      <c r="F982" s="5">
        <v>69081300000000</v>
      </c>
      <c r="G982" s="5">
        <v>79274700000000</v>
      </c>
      <c r="H982" s="5">
        <v>89729200000000</v>
      </c>
      <c r="I982" s="5">
        <v>99960600000000</v>
      </c>
      <c r="J982" s="5">
        <v>110978000000000</v>
      </c>
      <c r="K982" s="5">
        <v>127987000000000</v>
      </c>
      <c r="L982" s="5">
        <v>144993000000000</v>
      </c>
      <c r="M982" s="5">
        <v>162996000000000</v>
      </c>
      <c r="N982" s="5">
        <v>180998000000000</v>
      </c>
      <c r="O982" s="5">
        <v>199000000000000</v>
      </c>
      <c r="P982" s="5">
        <v>223000000000000</v>
      </c>
      <c r="Q982" s="5">
        <v>248000000000000</v>
      </c>
      <c r="R982" s="5">
        <v>273000000000000</v>
      </c>
      <c r="S982" s="5">
        <v>298000000000000</v>
      </c>
      <c r="T982" s="5">
        <v>324000000000000</v>
      </c>
      <c r="U982" s="5">
        <v>351000000000000</v>
      </c>
      <c r="V982" s="5">
        <v>377000000000000</v>
      </c>
      <c r="W982" s="5">
        <v>404000000000000</v>
      </c>
      <c r="X982" s="5">
        <v>432000000000000</v>
      </c>
      <c r="Y982" s="5">
        <v>460000000000000</v>
      </c>
      <c r="Z982" s="5">
        <v>488000000000000</v>
      </c>
      <c r="AA982" s="5">
        <v>516000000000000</v>
      </c>
      <c r="AB982" s="5">
        <v>545000000000000</v>
      </c>
      <c r="AC982" s="5">
        <v>574000000000000</v>
      </c>
      <c r="AD982" s="5">
        <v>604000000000000</v>
      </c>
      <c r="AE982" s="5">
        <v>633000000000000</v>
      </c>
      <c r="AF982" s="5">
        <v>663000000000000</v>
      </c>
      <c r="AG982" s="5">
        <v>694000000000000</v>
      </c>
    </row>
    <row r="983" spans="1:33" x14ac:dyDescent="0.45">
      <c r="A983" t="s">
        <v>1042</v>
      </c>
      <c r="B983" s="5">
        <v>0</v>
      </c>
      <c r="C983" s="5">
        <v>0</v>
      </c>
      <c r="D983" s="5">
        <v>0</v>
      </c>
      <c r="E983" s="5">
        <v>0</v>
      </c>
      <c r="F983" s="5">
        <v>0</v>
      </c>
      <c r="G983" s="5">
        <v>0</v>
      </c>
      <c r="H983" s="5">
        <v>0</v>
      </c>
      <c r="I983" s="5">
        <v>0</v>
      </c>
      <c r="J983" s="5">
        <v>0</v>
      </c>
      <c r="K983" s="5">
        <v>0</v>
      </c>
      <c r="L983" s="5">
        <v>0</v>
      </c>
      <c r="M983" s="5">
        <v>0</v>
      </c>
      <c r="N983" s="5">
        <v>0</v>
      </c>
      <c r="O983" s="5">
        <v>0</v>
      </c>
      <c r="P983" s="5">
        <v>0</v>
      </c>
      <c r="Q983" s="5">
        <v>0</v>
      </c>
      <c r="R983" s="5">
        <v>0</v>
      </c>
      <c r="S983" s="5">
        <v>0</v>
      </c>
      <c r="T983" s="5">
        <v>0</v>
      </c>
      <c r="U983" s="5">
        <v>0</v>
      </c>
      <c r="V983" s="5">
        <v>0</v>
      </c>
      <c r="W983" s="5">
        <v>0</v>
      </c>
      <c r="X983" s="5">
        <v>0</v>
      </c>
      <c r="Y983" s="5">
        <v>0</v>
      </c>
      <c r="Z983" s="5">
        <v>0</v>
      </c>
      <c r="AA983" s="5">
        <v>0</v>
      </c>
      <c r="AB983" s="5">
        <v>0</v>
      </c>
      <c r="AC983" s="5">
        <v>0</v>
      </c>
      <c r="AD983" s="5">
        <v>0</v>
      </c>
      <c r="AE983" s="5">
        <v>0</v>
      </c>
      <c r="AF983" s="5">
        <v>0</v>
      </c>
      <c r="AG983" s="5">
        <v>0</v>
      </c>
    </row>
    <row r="984" spans="1:33" x14ac:dyDescent="0.45">
      <c r="A984" t="s">
        <v>1043</v>
      </c>
      <c r="B984">
        <v>0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  <c r="I984">
        <v>0</v>
      </c>
      <c r="J984">
        <v>0</v>
      </c>
      <c r="K984">
        <v>0</v>
      </c>
      <c r="L984">
        <v>0</v>
      </c>
      <c r="M984">
        <v>0</v>
      </c>
      <c r="N984">
        <v>0</v>
      </c>
      <c r="O984">
        <v>0</v>
      </c>
      <c r="P984">
        <v>0</v>
      </c>
      <c r="Q984">
        <v>0</v>
      </c>
      <c r="R984">
        <v>0</v>
      </c>
      <c r="S984">
        <v>0</v>
      </c>
      <c r="T984">
        <v>0</v>
      </c>
      <c r="U984">
        <v>0</v>
      </c>
      <c r="V984">
        <v>0</v>
      </c>
      <c r="W984">
        <v>0</v>
      </c>
      <c r="X984">
        <v>0</v>
      </c>
      <c r="Y984">
        <v>0</v>
      </c>
      <c r="Z984">
        <v>0</v>
      </c>
      <c r="AA984">
        <v>0</v>
      </c>
      <c r="AB984">
        <v>0</v>
      </c>
      <c r="AC984">
        <v>0</v>
      </c>
      <c r="AD984">
        <v>0</v>
      </c>
      <c r="AE984">
        <v>0</v>
      </c>
      <c r="AF984">
        <v>0</v>
      </c>
      <c r="AG984">
        <v>0</v>
      </c>
    </row>
    <row r="985" spans="1:33" x14ac:dyDescent="0.45">
      <c r="A985" t="s">
        <v>1044</v>
      </c>
      <c r="B985">
        <v>0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  <c r="I985">
        <v>0</v>
      </c>
      <c r="J985">
        <v>0</v>
      </c>
      <c r="K985">
        <v>0</v>
      </c>
      <c r="L985">
        <v>0</v>
      </c>
      <c r="M985">
        <v>0</v>
      </c>
      <c r="N985">
        <v>0</v>
      </c>
      <c r="O985">
        <v>0</v>
      </c>
      <c r="P985">
        <v>0</v>
      </c>
      <c r="Q985">
        <v>0</v>
      </c>
      <c r="R985">
        <v>0</v>
      </c>
      <c r="S985">
        <v>0</v>
      </c>
      <c r="T985">
        <v>0</v>
      </c>
      <c r="U985">
        <v>0</v>
      </c>
      <c r="V985">
        <v>0</v>
      </c>
      <c r="W985">
        <v>0</v>
      </c>
      <c r="X985">
        <v>0</v>
      </c>
      <c r="Y985">
        <v>0</v>
      </c>
      <c r="Z985">
        <v>0</v>
      </c>
      <c r="AA985">
        <v>0</v>
      </c>
      <c r="AB985">
        <v>0</v>
      </c>
      <c r="AC985">
        <v>0</v>
      </c>
      <c r="AD985">
        <v>0</v>
      </c>
      <c r="AE985">
        <v>0</v>
      </c>
      <c r="AF985">
        <v>0</v>
      </c>
      <c r="AG985">
        <v>0</v>
      </c>
    </row>
    <row r="986" spans="1:33" x14ac:dyDescent="0.45">
      <c r="A986" t="s">
        <v>1045</v>
      </c>
      <c r="B986">
        <v>0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0</v>
      </c>
      <c r="I986">
        <v>0</v>
      </c>
      <c r="J986">
        <v>0</v>
      </c>
      <c r="K986">
        <v>0</v>
      </c>
      <c r="L986">
        <v>0</v>
      </c>
      <c r="M986">
        <v>0</v>
      </c>
      <c r="N986">
        <v>0</v>
      </c>
      <c r="O986">
        <v>0</v>
      </c>
      <c r="P986">
        <v>0</v>
      </c>
      <c r="Q986">
        <v>0</v>
      </c>
      <c r="R986">
        <v>0</v>
      </c>
      <c r="S986">
        <v>0</v>
      </c>
      <c r="T986">
        <v>0</v>
      </c>
      <c r="U986">
        <v>0</v>
      </c>
      <c r="V986">
        <v>0</v>
      </c>
      <c r="W986">
        <v>0</v>
      </c>
      <c r="X986">
        <v>0</v>
      </c>
      <c r="Y986">
        <v>0</v>
      </c>
      <c r="Z986">
        <v>0</v>
      </c>
      <c r="AA986">
        <v>0</v>
      </c>
      <c r="AB986">
        <v>0</v>
      </c>
      <c r="AC986">
        <v>0</v>
      </c>
      <c r="AD986">
        <v>0</v>
      </c>
      <c r="AE986">
        <v>0</v>
      </c>
      <c r="AF986">
        <v>0</v>
      </c>
      <c r="AG986">
        <v>0</v>
      </c>
    </row>
    <row r="987" spans="1:33" x14ac:dyDescent="0.45">
      <c r="A987" t="s">
        <v>1046</v>
      </c>
      <c r="B987">
        <v>0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0</v>
      </c>
      <c r="K987">
        <v>0</v>
      </c>
      <c r="L987">
        <v>0</v>
      </c>
      <c r="M987">
        <v>0</v>
      </c>
      <c r="N987">
        <v>0</v>
      </c>
      <c r="O987">
        <v>0</v>
      </c>
      <c r="P987">
        <v>0</v>
      </c>
      <c r="Q987">
        <v>0</v>
      </c>
      <c r="R987">
        <v>0</v>
      </c>
      <c r="S987">
        <v>0</v>
      </c>
      <c r="T987">
        <v>0</v>
      </c>
      <c r="U987">
        <v>0</v>
      </c>
      <c r="V987">
        <v>0</v>
      </c>
      <c r="W987">
        <v>0</v>
      </c>
      <c r="X987">
        <v>0</v>
      </c>
      <c r="Y987">
        <v>0</v>
      </c>
      <c r="Z987">
        <v>0</v>
      </c>
      <c r="AA987">
        <v>0</v>
      </c>
      <c r="AB987">
        <v>0</v>
      </c>
      <c r="AC987">
        <v>0</v>
      </c>
      <c r="AD987">
        <v>0</v>
      </c>
      <c r="AE987">
        <v>0</v>
      </c>
      <c r="AF987">
        <v>0</v>
      </c>
      <c r="AG987">
        <v>0</v>
      </c>
    </row>
    <row r="988" spans="1:33" x14ac:dyDescent="0.45">
      <c r="A988" t="s">
        <v>1047</v>
      </c>
      <c r="B988">
        <v>0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  <c r="I988">
        <v>0</v>
      </c>
      <c r="J988">
        <v>0</v>
      </c>
      <c r="K988">
        <v>0</v>
      </c>
      <c r="L988">
        <v>0</v>
      </c>
      <c r="M988">
        <v>0</v>
      </c>
      <c r="N988">
        <v>0</v>
      </c>
      <c r="O988">
        <v>0</v>
      </c>
      <c r="P988">
        <v>0</v>
      </c>
      <c r="Q988">
        <v>0</v>
      </c>
      <c r="R988">
        <v>0</v>
      </c>
      <c r="S988">
        <v>0</v>
      </c>
      <c r="T988">
        <v>0</v>
      </c>
      <c r="U988">
        <v>0</v>
      </c>
      <c r="V988">
        <v>0</v>
      </c>
      <c r="W988">
        <v>0</v>
      </c>
      <c r="X988">
        <v>0</v>
      </c>
      <c r="Y988">
        <v>0</v>
      </c>
      <c r="Z988">
        <v>0</v>
      </c>
      <c r="AA988">
        <v>0</v>
      </c>
      <c r="AB988">
        <v>0</v>
      </c>
      <c r="AC988">
        <v>0</v>
      </c>
      <c r="AD988">
        <v>0</v>
      </c>
      <c r="AE988">
        <v>0</v>
      </c>
      <c r="AF988">
        <v>0</v>
      </c>
      <c r="AG988">
        <v>0</v>
      </c>
    </row>
    <row r="989" spans="1:33" x14ac:dyDescent="0.45">
      <c r="A989" t="s">
        <v>1048</v>
      </c>
      <c r="B989" s="5">
        <v>0</v>
      </c>
      <c r="C989" s="5">
        <v>0</v>
      </c>
      <c r="D989" s="5">
        <v>0</v>
      </c>
      <c r="E989" s="5">
        <v>0</v>
      </c>
      <c r="F989" s="5">
        <v>0</v>
      </c>
      <c r="G989" s="5">
        <v>0</v>
      </c>
      <c r="H989" s="5">
        <v>0</v>
      </c>
      <c r="I989" s="5">
        <v>0</v>
      </c>
      <c r="J989" s="5">
        <v>0</v>
      </c>
      <c r="K989" s="5">
        <v>0</v>
      </c>
      <c r="L989" s="5">
        <v>0</v>
      </c>
      <c r="M989" s="5">
        <v>0</v>
      </c>
      <c r="N989" s="5">
        <v>0</v>
      </c>
      <c r="O989" s="5">
        <v>0</v>
      </c>
      <c r="P989" s="5">
        <v>0</v>
      </c>
      <c r="Q989" s="5">
        <v>0</v>
      </c>
      <c r="R989" s="5">
        <v>0</v>
      </c>
      <c r="S989" s="5">
        <v>0</v>
      </c>
      <c r="T989" s="5">
        <v>0</v>
      </c>
      <c r="U989" s="5">
        <v>0</v>
      </c>
      <c r="V989" s="5">
        <v>0</v>
      </c>
      <c r="W989" s="5">
        <v>0</v>
      </c>
      <c r="X989" s="5">
        <v>0</v>
      </c>
      <c r="Y989" s="5">
        <v>0</v>
      </c>
      <c r="Z989" s="5">
        <v>0</v>
      </c>
      <c r="AA989" s="5">
        <v>0</v>
      </c>
      <c r="AB989" s="5">
        <v>0</v>
      </c>
      <c r="AC989" s="5">
        <v>0</v>
      </c>
      <c r="AD989" s="5">
        <v>0</v>
      </c>
      <c r="AE989" s="5">
        <v>0</v>
      </c>
      <c r="AF989" s="5">
        <v>0</v>
      </c>
      <c r="AG989" s="5">
        <v>0</v>
      </c>
    </row>
    <row r="990" spans="1:33" x14ac:dyDescent="0.45">
      <c r="A990" t="s">
        <v>1049</v>
      </c>
      <c r="B990" s="5">
        <v>0</v>
      </c>
      <c r="C990" s="5">
        <v>0</v>
      </c>
      <c r="D990" s="5">
        <v>0</v>
      </c>
      <c r="E990" s="5">
        <v>0</v>
      </c>
      <c r="F990" s="5">
        <v>0</v>
      </c>
      <c r="G990" s="5">
        <v>0</v>
      </c>
      <c r="H990" s="5">
        <v>0</v>
      </c>
      <c r="I990" s="5">
        <v>0</v>
      </c>
      <c r="J990" s="5">
        <v>0</v>
      </c>
      <c r="K990" s="5">
        <v>0</v>
      </c>
      <c r="L990" s="5">
        <v>0</v>
      </c>
      <c r="M990" s="5">
        <v>0</v>
      </c>
      <c r="N990" s="5">
        <v>0</v>
      </c>
      <c r="O990" s="5">
        <v>0</v>
      </c>
      <c r="P990" s="5">
        <v>0</v>
      </c>
      <c r="Q990" s="5">
        <v>0</v>
      </c>
      <c r="R990" s="5">
        <v>0</v>
      </c>
      <c r="S990" s="5">
        <v>0</v>
      </c>
      <c r="T990" s="5">
        <v>0</v>
      </c>
      <c r="U990" s="5">
        <v>0</v>
      </c>
      <c r="V990" s="5">
        <v>0</v>
      </c>
      <c r="W990" s="5">
        <v>0</v>
      </c>
      <c r="X990" s="5">
        <v>0</v>
      </c>
      <c r="Y990" s="5">
        <v>0</v>
      </c>
      <c r="Z990" s="5">
        <v>0</v>
      </c>
      <c r="AA990" s="5">
        <v>0</v>
      </c>
      <c r="AB990" s="5">
        <v>0</v>
      </c>
      <c r="AC990" s="5">
        <v>0</v>
      </c>
      <c r="AD990" s="5">
        <v>0</v>
      </c>
      <c r="AE990" s="5">
        <v>0</v>
      </c>
      <c r="AF990" s="5">
        <v>0</v>
      </c>
      <c r="AG990" s="5">
        <v>0</v>
      </c>
    </row>
    <row r="991" spans="1:33" x14ac:dyDescent="0.45">
      <c r="A991" t="s">
        <v>1050</v>
      </c>
      <c r="B991">
        <v>0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0</v>
      </c>
      <c r="O991">
        <v>0</v>
      </c>
      <c r="P991">
        <v>0</v>
      </c>
      <c r="Q991">
        <v>0</v>
      </c>
      <c r="R991">
        <v>0</v>
      </c>
      <c r="S991">
        <v>0</v>
      </c>
      <c r="T991">
        <v>0</v>
      </c>
      <c r="U991">
        <v>0</v>
      </c>
      <c r="V991">
        <v>0</v>
      </c>
      <c r="W991">
        <v>0</v>
      </c>
      <c r="X991">
        <v>0</v>
      </c>
      <c r="Y991">
        <v>0</v>
      </c>
      <c r="Z991">
        <v>0</v>
      </c>
      <c r="AA991">
        <v>0</v>
      </c>
      <c r="AB991">
        <v>0</v>
      </c>
      <c r="AC991">
        <v>0</v>
      </c>
      <c r="AD991">
        <v>0</v>
      </c>
      <c r="AE991">
        <v>0</v>
      </c>
      <c r="AF991">
        <v>0</v>
      </c>
      <c r="AG991">
        <v>0</v>
      </c>
    </row>
    <row r="992" spans="1:33" x14ac:dyDescent="0.45">
      <c r="A992" t="s">
        <v>1051</v>
      </c>
      <c r="B992">
        <v>0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0</v>
      </c>
      <c r="I992">
        <v>0</v>
      </c>
      <c r="J992">
        <v>0</v>
      </c>
      <c r="K992">
        <v>0</v>
      </c>
      <c r="L992">
        <v>0</v>
      </c>
      <c r="M992">
        <v>0</v>
      </c>
      <c r="N992">
        <v>0</v>
      </c>
      <c r="O992">
        <v>0</v>
      </c>
      <c r="P992">
        <v>0</v>
      </c>
      <c r="Q992">
        <v>0</v>
      </c>
      <c r="R992">
        <v>0</v>
      </c>
      <c r="S992">
        <v>0</v>
      </c>
      <c r="T992">
        <v>0</v>
      </c>
      <c r="U992">
        <v>0</v>
      </c>
      <c r="V992">
        <v>0</v>
      </c>
      <c r="W992">
        <v>0</v>
      </c>
      <c r="X992">
        <v>0</v>
      </c>
      <c r="Y992">
        <v>0</v>
      </c>
      <c r="Z992">
        <v>0</v>
      </c>
      <c r="AA992">
        <v>0</v>
      </c>
      <c r="AB992">
        <v>0</v>
      </c>
      <c r="AC992">
        <v>0</v>
      </c>
      <c r="AD992">
        <v>0</v>
      </c>
      <c r="AE992">
        <v>0</v>
      </c>
      <c r="AF992">
        <v>0</v>
      </c>
      <c r="AG992">
        <v>0</v>
      </c>
    </row>
    <row r="993" spans="1:33" x14ac:dyDescent="0.45">
      <c r="A993" t="s">
        <v>1052</v>
      </c>
      <c r="B993" s="5">
        <v>92608300000000</v>
      </c>
      <c r="C993" s="5">
        <v>98918500000000</v>
      </c>
      <c r="D993" s="5">
        <v>108958000000000</v>
      </c>
      <c r="E993" s="5">
        <v>118471000000000</v>
      </c>
      <c r="F993" s="5">
        <v>132009000000000</v>
      </c>
      <c r="G993" s="5">
        <v>145402000000000</v>
      </c>
      <c r="H993" s="5">
        <v>158711000000000</v>
      </c>
      <c r="I993" s="5">
        <v>171973000000000</v>
      </c>
      <c r="J993" s="5">
        <v>185208000000000</v>
      </c>
      <c r="K993" s="5">
        <v>197973000000000</v>
      </c>
      <c r="L993" s="5">
        <v>210732000000000</v>
      </c>
      <c r="M993" s="5">
        <v>223484000000000</v>
      </c>
      <c r="N993" s="5">
        <v>236236000000000</v>
      </c>
      <c r="O993" s="5">
        <v>248987000000000</v>
      </c>
      <c r="P993" s="5">
        <v>258371000000000</v>
      </c>
      <c r="Q993" s="5">
        <v>267754000000000</v>
      </c>
      <c r="R993" s="5">
        <v>277138000000000</v>
      </c>
      <c r="S993" s="5">
        <v>286521000000000</v>
      </c>
      <c r="T993" s="5">
        <v>295905000000000</v>
      </c>
      <c r="U993" s="5">
        <v>306710000000000</v>
      </c>
      <c r="V993" s="5">
        <v>317515000000000</v>
      </c>
      <c r="W993" s="5">
        <v>328320000000000</v>
      </c>
      <c r="X993" s="5">
        <v>339125000000000</v>
      </c>
      <c r="Y993" s="5">
        <v>349930000000000</v>
      </c>
      <c r="Z993" s="5">
        <v>365053000000000</v>
      </c>
      <c r="AA993" s="5">
        <v>380177000000000</v>
      </c>
      <c r="AB993" s="5">
        <v>395301000000000</v>
      </c>
      <c r="AC993" s="5">
        <v>410424000000000</v>
      </c>
      <c r="AD993" s="5">
        <v>425548000000000</v>
      </c>
      <c r="AE993" s="5">
        <v>440672000000000</v>
      </c>
      <c r="AF993" s="5">
        <v>455795000000000</v>
      </c>
      <c r="AG993" s="5">
        <v>470919000000000</v>
      </c>
    </row>
    <row r="994" spans="1:33" x14ac:dyDescent="0.45">
      <c r="A994" t="s">
        <v>1053</v>
      </c>
      <c r="B994" s="5">
        <v>0</v>
      </c>
      <c r="C994" s="5">
        <v>0</v>
      </c>
      <c r="D994" s="5">
        <v>0</v>
      </c>
      <c r="E994" s="5">
        <v>0</v>
      </c>
      <c r="F994" s="5">
        <v>0</v>
      </c>
      <c r="G994" s="5">
        <v>0</v>
      </c>
      <c r="H994" s="5">
        <v>0</v>
      </c>
      <c r="I994" s="5">
        <v>0</v>
      </c>
      <c r="J994" s="5">
        <v>0</v>
      </c>
      <c r="K994" s="5">
        <v>0</v>
      </c>
      <c r="L994" s="5">
        <v>0</v>
      </c>
      <c r="M994" s="5">
        <v>0</v>
      </c>
      <c r="N994" s="5">
        <v>0</v>
      </c>
      <c r="O994" s="5">
        <v>0</v>
      </c>
      <c r="P994" s="5">
        <v>0</v>
      </c>
      <c r="Q994" s="5">
        <v>0</v>
      </c>
      <c r="R994" s="5">
        <v>0</v>
      </c>
      <c r="S994" s="5">
        <v>0</v>
      </c>
      <c r="T994" s="5">
        <v>0</v>
      </c>
      <c r="U994" s="5">
        <v>0</v>
      </c>
      <c r="V994" s="5">
        <v>0</v>
      </c>
      <c r="W994" s="5">
        <v>0</v>
      </c>
      <c r="X994" s="5">
        <v>0</v>
      </c>
      <c r="Y994" s="5">
        <v>0</v>
      </c>
      <c r="Z994" s="5">
        <v>0</v>
      </c>
      <c r="AA994" s="5">
        <v>0</v>
      </c>
      <c r="AB994" s="5">
        <v>0</v>
      </c>
      <c r="AC994" s="5">
        <v>0</v>
      </c>
      <c r="AD994" s="5">
        <v>0</v>
      </c>
      <c r="AE994" s="5">
        <v>0</v>
      </c>
      <c r="AF994" s="5">
        <v>0</v>
      </c>
      <c r="AG994" s="5">
        <v>0</v>
      </c>
    </row>
    <row r="995" spans="1:33" x14ac:dyDescent="0.45">
      <c r="A995" t="s">
        <v>1054</v>
      </c>
      <c r="B995" s="5">
        <v>0</v>
      </c>
      <c r="C995" s="5">
        <v>0</v>
      </c>
      <c r="D995" s="5">
        <v>0</v>
      </c>
      <c r="E995" s="5">
        <v>0</v>
      </c>
      <c r="F995" s="5">
        <v>0</v>
      </c>
      <c r="G995" s="5">
        <v>0</v>
      </c>
      <c r="H995" s="5">
        <v>0</v>
      </c>
      <c r="I995" s="5">
        <v>0</v>
      </c>
      <c r="J995" s="5">
        <v>0</v>
      </c>
      <c r="K995" s="5">
        <v>0</v>
      </c>
      <c r="L995" s="5">
        <v>0</v>
      </c>
      <c r="M995" s="5">
        <v>0</v>
      </c>
      <c r="N995" s="5">
        <v>0</v>
      </c>
      <c r="O995" s="5">
        <v>0</v>
      </c>
      <c r="P995" s="5">
        <v>0</v>
      </c>
      <c r="Q995" s="5">
        <v>0</v>
      </c>
      <c r="R995" s="5">
        <v>0</v>
      </c>
      <c r="S995" s="5">
        <v>0</v>
      </c>
      <c r="T995" s="5">
        <v>0</v>
      </c>
      <c r="U995" s="5">
        <v>0</v>
      </c>
      <c r="V995" s="5">
        <v>0</v>
      </c>
      <c r="W995" s="5">
        <v>0</v>
      </c>
      <c r="X995" s="5">
        <v>0</v>
      </c>
      <c r="Y995" s="5">
        <v>0</v>
      </c>
      <c r="Z995" s="5">
        <v>0</v>
      </c>
      <c r="AA995" s="5">
        <v>0</v>
      </c>
      <c r="AB995" s="5">
        <v>0</v>
      </c>
      <c r="AC995" s="5">
        <v>0</v>
      </c>
      <c r="AD995" s="5">
        <v>0</v>
      </c>
      <c r="AE995" s="5">
        <v>0</v>
      </c>
      <c r="AF995" s="5">
        <v>0</v>
      </c>
      <c r="AG995" s="5">
        <v>0</v>
      </c>
    </row>
    <row r="996" spans="1:33" x14ac:dyDescent="0.45">
      <c r="A996" t="s">
        <v>1055</v>
      </c>
      <c r="B996">
        <v>0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0</v>
      </c>
      <c r="I996">
        <v>0</v>
      </c>
      <c r="J996">
        <v>0</v>
      </c>
      <c r="K996">
        <v>0</v>
      </c>
      <c r="L996">
        <v>0</v>
      </c>
      <c r="M996">
        <v>0</v>
      </c>
      <c r="N996">
        <v>0</v>
      </c>
      <c r="O996">
        <v>0</v>
      </c>
      <c r="P996">
        <v>0</v>
      </c>
      <c r="Q996">
        <v>0</v>
      </c>
      <c r="R996">
        <v>0</v>
      </c>
      <c r="S996">
        <v>0</v>
      </c>
      <c r="T996">
        <v>0</v>
      </c>
      <c r="U996">
        <v>0</v>
      </c>
      <c r="V996">
        <v>0</v>
      </c>
      <c r="W996">
        <v>0</v>
      </c>
      <c r="X996">
        <v>0</v>
      </c>
      <c r="Y996">
        <v>0</v>
      </c>
      <c r="Z996">
        <v>0</v>
      </c>
      <c r="AA996">
        <v>0</v>
      </c>
      <c r="AB996">
        <v>0</v>
      </c>
      <c r="AC996">
        <v>0</v>
      </c>
      <c r="AD996">
        <v>0</v>
      </c>
      <c r="AE996">
        <v>0</v>
      </c>
      <c r="AF996">
        <v>0</v>
      </c>
      <c r="AG996">
        <v>0</v>
      </c>
    </row>
    <row r="997" spans="1:33" x14ac:dyDescent="0.45">
      <c r="A997" t="s">
        <v>1056</v>
      </c>
      <c r="B997">
        <v>0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  <c r="I997">
        <v>0</v>
      </c>
      <c r="J997">
        <v>0</v>
      </c>
      <c r="K997">
        <v>0</v>
      </c>
      <c r="L997">
        <v>0</v>
      </c>
      <c r="M997">
        <v>0</v>
      </c>
      <c r="N997">
        <v>0</v>
      </c>
      <c r="O997">
        <v>0</v>
      </c>
      <c r="P997">
        <v>0</v>
      </c>
      <c r="Q997">
        <v>0</v>
      </c>
      <c r="R997">
        <v>0</v>
      </c>
      <c r="S997">
        <v>0</v>
      </c>
      <c r="T997">
        <v>0</v>
      </c>
      <c r="U997">
        <v>0</v>
      </c>
      <c r="V997">
        <v>0</v>
      </c>
      <c r="W997">
        <v>0</v>
      </c>
      <c r="X997">
        <v>0</v>
      </c>
      <c r="Y997">
        <v>0</v>
      </c>
      <c r="Z997">
        <v>0</v>
      </c>
      <c r="AA997">
        <v>0</v>
      </c>
      <c r="AB997">
        <v>0</v>
      </c>
      <c r="AC997">
        <v>0</v>
      </c>
      <c r="AD997">
        <v>0</v>
      </c>
      <c r="AE997">
        <v>0</v>
      </c>
      <c r="AF997">
        <v>0</v>
      </c>
      <c r="AG997">
        <v>0</v>
      </c>
    </row>
    <row r="998" spans="1:33" x14ac:dyDescent="0.45">
      <c r="A998" t="s">
        <v>1057</v>
      </c>
      <c r="B998">
        <v>0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0</v>
      </c>
      <c r="I998">
        <v>0</v>
      </c>
      <c r="J998">
        <v>0</v>
      </c>
      <c r="K998">
        <v>0</v>
      </c>
      <c r="L998">
        <v>0</v>
      </c>
      <c r="M998">
        <v>0</v>
      </c>
      <c r="N998">
        <v>0</v>
      </c>
      <c r="O998">
        <v>0</v>
      </c>
      <c r="P998">
        <v>0</v>
      </c>
      <c r="Q998">
        <v>0</v>
      </c>
      <c r="R998">
        <v>0</v>
      </c>
      <c r="S998">
        <v>0</v>
      </c>
      <c r="T998">
        <v>0</v>
      </c>
      <c r="U998">
        <v>0</v>
      </c>
      <c r="V998">
        <v>0</v>
      </c>
      <c r="W998">
        <v>0</v>
      </c>
      <c r="X998">
        <v>0</v>
      </c>
      <c r="Y998">
        <v>0</v>
      </c>
      <c r="Z998">
        <v>0</v>
      </c>
      <c r="AA998">
        <v>0</v>
      </c>
      <c r="AB998">
        <v>0</v>
      </c>
      <c r="AC998">
        <v>0</v>
      </c>
      <c r="AD998">
        <v>0</v>
      </c>
      <c r="AE998">
        <v>0</v>
      </c>
      <c r="AF998">
        <v>0</v>
      </c>
      <c r="AG998">
        <v>0</v>
      </c>
    </row>
    <row r="999" spans="1:33" x14ac:dyDescent="0.45">
      <c r="A999" t="s">
        <v>1058</v>
      </c>
      <c r="B999" s="5">
        <v>0</v>
      </c>
      <c r="C999" s="5">
        <v>0</v>
      </c>
      <c r="D999" s="5">
        <v>0</v>
      </c>
      <c r="E999" s="5">
        <v>0</v>
      </c>
      <c r="F999" s="5">
        <v>0</v>
      </c>
      <c r="G999" s="5">
        <v>0</v>
      </c>
      <c r="H999" s="5">
        <v>0</v>
      </c>
      <c r="I999" s="5">
        <v>0</v>
      </c>
      <c r="J999" s="5">
        <v>0</v>
      </c>
      <c r="K999" s="5">
        <v>0</v>
      </c>
      <c r="L999" s="5">
        <v>0</v>
      </c>
      <c r="M999" s="5">
        <v>0</v>
      </c>
      <c r="N999" s="5">
        <v>0</v>
      </c>
      <c r="O999" s="5">
        <v>0</v>
      </c>
      <c r="P999" s="5">
        <v>0</v>
      </c>
      <c r="Q999" s="5">
        <v>0</v>
      </c>
      <c r="R999" s="5">
        <v>0</v>
      </c>
      <c r="S999" s="5">
        <v>0</v>
      </c>
      <c r="T999" s="5">
        <v>0</v>
      </c>
      <c r="U999" s="5">
        <v>0</v>
      </c>
      <c r="V999" s="5">
        <v>0</v>
      </c>
      <c r="W999" s="5">
        <v>0</v>
      </c>
      <c r="X999" s="5">
        <v>0</v>
      </c>
      <c r="Y999" s="5">
        <v>0</v>
      </c>
      <c r="Z999" s="5">
        <v>0</v>
      </c>
      <c r="AA999" s="5">
        <v>0</v>
      </c>
      <c r="AB999" s="5">
        <v>0</v>
      </c>
      <c r="AC999" s="5">
        <v>0</v>
      </c>
      <c r="AD999" s="5">
        <v>0</v>
      </c>
      <c r="AE999" s="5">
        <v>0</v>
      </c>
      <c r="AF999" s="5">
        <v>0</v>
      </c>
      <c r="AG999" s="5">
        <v>0</v>
      </c>
    </row>
    <row r="1000" spans="1:33" x14ac:dyDescent="0.45">
      <c r="A1000" t="s">
        <v>1059</v>
      </c>
      <c r="B1000" s="5">
        <v>0</v>
      </c>
      <c r="C1000" s="5">
        <v>0</v>
      </c>
      <c r="D1000" s="5">
        <v>0</v>
      </c>
      <c r="E1000" s="5">
        <v>0</v>
      </c>
      <c r="F1000" s="5">
        <v>0</v>
      </c>
      <c r="G1000" s="5">
        <v>0</v>
      </c>
      <c r="H1000" s="5">
        <v>0</v>
      </c>
      <c r="I1000" s="5">
        <v>0</v>
      </c>
      <c r="J1000" s="5">
        <v>0</v>
      </c>
      <c r="K1000" s="5">
        <v>0</v>
      </c>
      <c r="L1000" s="5">
        <v>0</v>
      </c>
      <c r="M1000" s="5">
        <v>0</v>
      </c>
      <c r="N1000" s="5">
        <v>0</v>
      </c>
      <c r="O1000" s="5">
        <v>0</v>
      </c>
      <c r="P1000" s="5">
        <v>0</v>
      </c>
      <c r="Q1000" s="5">
        <v>0</v>
      </c>
      <c r="R1000" s="5">
        <v>0</v>
      </c>
      <c r="S1000" s="5">
        <v>0</v>
      </c>
      <c r="T1000" s="5">
        <v>0</v>
      </c>
      <c r="U1000" s="5">
        <v>0</v>
      </c>
      <c r="V1000" s="5">
        <v>0</v>
      </c>
      <c r="W1000" s="5">
        <v>0</v>
      </c>
      <c r="X1000" s="5">
        <v>0</v>
      </c>
      <c r="Y1000" s="5">
        <v>0</v>
      </c>
      <c r="Z1000" s="5">
        <v>0</v>
      </c>
      <c r="AA1000" s="5">
        <v>0</v>
      </c>
      <c r="AB1000" s="5">
        <v>0</v>
      </c>
      <c r="AC1000" s="5">
        <v>0</v>
      </c>
      <c r="AD1000" s="5">
        <v>0</v>
      </c>
      <c r="AE1000" s="5">
        <v>0</v>
      </c>
      <c r="AF1000" s="5">
        <v>0</v>
      </c>
      <c r="AG1000" s="5">
        <v>0</v>
      </c>
    </row>
    <row r="1001" spans="1:33" x14ac:dyDescent="0.45">
      <c r="A1001" t="s">
        <v>1060</v>
      </c>
      <c r="B1001">
        <v>0</v>
      </c>
      <c r="C1001">
        <v>0</v>
      </c>
      <c r="D1001">
        <v>0</v>
      </c>
      <c r="E1001">
        <v>0</v>
      </c>
      <c r="F1001">
        <v>0</v>
      </c>
      <c r="G1001">
        <v>0</v>
      </c>
      <c r="H1001">
        <v>0</v>
      </c>
      <c r="I1001">
        <v>0</v>
      </c>
      <c r="J1001">
        <v>0</v>
      </c>
      <c r="K1001">
        <v>0</v>
      </c>
      <c r="L1001">
        <v>0</v>
      </c>
      <c r="M1001">
        <v>0</v>
      </c>
      <c r="N1001">
        <v>0</v>
      </c>
      <c r="O1001">
        <v>0</v>
      </c>
      <c r="P1001">
        <v>0</v>
      </c>
      <c r="Q1001">
        <v>0</v>
      </c>
      <c r="R1001">
        <v>0</v>
      </c>
      <c r="S1001">
        <v>0</v>
      </c>
      <c r="T1001">
        <v>0</v>
      </c>
      <c r="U1001">
        <v>0</v>
      </c>
      <c r="V1001">
        <v>0</v>
      </c>
      <c r="W1001">
        <v>0</v>
      </c>
      <c r="X1001">
        <v>0</v>
      </c>
      <c r="Y1001">
        <v>0</v>
      </c>
      <c r="Z1001">
        <v>0</v>
      </c>
      <c r="AA1001">
        <v>0</v>
      </c>
      <c r="AB1001">
        <v>0</v>
      </c>
      <c r="AC1001">
        <v>0</v>
      </c>
      <c r="AD1001">
        <v>0</v>
      </c>
      <c r="AE1001">
        <v>0</v>
      </c>
      <c r="AF1001">
        <v>0</v>
      </c>
      <c r="AG1001">
        <v>0</v>
      </c>
    </row>
    <row r="1002" spans="1:33" x14ac:dyDescent="0.45">
      <c r="A1002" t="s">
        <v>1061</v>
      </c>
      <c r="B1002">
        <v>0</v>
      </c>
      <c r="C1002">
        <v>0</v>
      </c>
      <c r="D1002">
        <v>0</v>
      </c>
      <c r="E1002">
        <v>0</v>
      </c>
      <c r="F1002">
        <v>0</v>
      </c>
      <c r="G1002">
        <v>0</v>
      </c>
      <c r="H1002">
        <v>0</v>
      </c>
      <c r="I1002">
        <v>0</v>
      </c>
      <c r="J1002">
        <v>0</v>
      </c>
      <c r="K1002">
        <v>0</v>
      </c>
      <c r="L1002">
        <v>0</v>
      </c>
      <c r="M1002">
        <v>0</v>
      </c>
      <c r="N1002">
        <v>0</v>
      </c>
      <c r="O1002">
        <v>0</v>
      </c>
      <c r="P1002">
        <v>0</v>
      </c>
      <c r="Q1002">
        <v>0</v>
      </c>
      <c r="R1002">
        <v>0</v>
      </c>
      <c r="S1002">
        <v>0</v>
      </c>
      <c r="T1002">
        <v>0</v>
      </c>
      <c r="U1002">
        <v>0</v>
      </c>
      <c r="V1002">
        <v>0</v>
      </c>
      <c r="W1002">
        <v>0</v>
      </c>
      <c r="X1002">
        <v>0</v>
      </c>
      <c r="Y1002">
        <v>0</v>
      </c>
      <c r="Z1002">
        <v>0</v>
      </c>
      <c r="AA1002">
        <v>0</v>
      </c>
      <c r="AB1002">
        <v>0</v>
      </c>
      <c r="AC1002">
        <v>0</v>
      </c>
      <c r="AD1002">
        <v>0</v>
      </c>
      <c r="AE1002">
        <v>0</v>
      </c>
      <c r="AF1002">
        <v>0</v>
      </c>
      <c r="AG1002">
        <v>0</v>
      </c>
    </row>
    <row r="1003" spans="1:33" x14ac:dyDescent="0.45">
      <c r="A1003" t="s">
        <v>1062</v>
      </c>
      <c r="B1003">
        <v>0</v>
      </c>
      <c r="C1003">
        <v>0</v>
      </c>
      <c r="D1003">
        <v>0</v>
      </c>
      <c r="E1003">
        <v>0</v>
      </c>
      <c r="F1003">
        <v>0</v>
      </c>
      <c r="G1003">
        <v>0</v>
      </c>
      <c r="H1003">
        <v>0</v>
      </c>
      <c r="I1003">
        <v>0</v>
      </c>
      <c r="J1003">
        <v>0</v>
      </c>
      <c r="K1003">
        <v>0</v>
      </c>
      <c r="L1003">
        <v>0</v>
      </c>
      <c r="M1003">
        <v>0</v>
      </c>
      <c r="N1003">
        <v>0</v>
      </c>
      <c r="O1003">
        <v>0</v>
      </c>
      <c r="P1003">
        <v>0</v>
      </c>
      <c r="Q1003">
        <v>0</v>
      </c>
      <c r="R1003">
        <v>0</v>
      </c>
      <c r="S1003">
        <v>0</v>
      </c>
      <c r="T1003">
        <v>0</v>
      </c>
      <c r="U1003">
        <v>0</v>
      </c>
      <c r="V1003">
        <v>0</v>
      </c>
      <c r="W1003">
        <v>0</v>
      </c>
      <c r="X1003">
        <v>0</v>
      </c>
      <c r="Y1003">
        <v>0</v>
      </c>
      <c r="Z1003">
        <v>0</v>
      </c>
      <c r="AA1003">
        <v>0</v>
      </c>
      <c r="AB1003">
        <v>0</v>
      </c>
      <c r="AC1003">
        <v>0</v>
      </c>
      <c r="AD1003">
        <v>0</v>
      </c>
      <c r="AE1003">
        <v>0</v>
      </c>
      <c r="AF1003">
        <v>0</v>
      </c>
      <c r="AG1003">
        <v>0</v>
      </c>
    </row>
    <row r="1004" spans="1:33" x14ac:dyDescent="0.45">
      <c r="A1004" t="s">
        <v>1063</v>
      </c>
      <c r="B1004">
        <v>0</v>
      </c>
      <c r="C1004">
        <v>0</v>
      </c>
      <c r="D1004">
        <v>0</v>
      </c>
      <c r="E1004">
        <v>0</v>
      </c>
      <c r="F1004">
        <v>0</v>
      </c>
      <c r="G1004">
        <v>0</v>
      </c>
      <c r="H1004">
        <v>0</v>
      </c>
      <c r="I1004">
        <v>0</v>
      </c>
      <c r="J1004">
        <v>0</v>
      </c>
      <c r="K1004">
        <v>0</v>
      </c>
      <c r="L1004">
        <v>0</v>
      </c>
      <c r="M1004">
        <v>0</v>
      </c>
      <c r="N1004">
        <v>0</v>
      </c>
      <c r="O1004">
        <v>0</v>
      </c>
      <c r="P1004">
        <v>0</v>
      </c>
      <c r="Q1004">
        <v>0</v>
      </c>
      <c r="R1004">
        <v>0</v>
      </c>
      <c r="S1004">
        <v>0</v>
      </c>
      <c r="T1004">
        <v>0</v>
      </c>
      <c r="U1004">
        <v>0</v>
      </c>
      <c r="V1004">
        <v>0</v>
      </c>
      <c r="W1004">
        <v>0</v>
      </c>
      <c r="X1004">
        <v>0</v>
      </c>
      <c r="Y1004">
        <v>0</v>
      </c>
      <c r="Z1004">
        <v>0</v>
      </c>
      <c r="AA1004">
        <v>0</v>
      </c>
      <c r="AB1004">
        <v>0</v>
      </c>
      <c r="AC1004">
        <v>0</v>
      </c>
      <c r="AD1004">
        <v>0</v>
      </c>
      <c r="AE1004">
        <v>0</v>
      </c>
      <c r="AF1004">
        <v>0</v>
      </c>
      <c r="AG1004">
        <v>0</v>
      </c>
    </row>
    <row r="1005" spans="1:33" x14ac:dyDescent="0.45">
      <c r="A1005" t="s">
        <v>1064</v>
      </c>
      <c r="B1005">
        <v>0</v>
      </c>
      <c r="C1005">
        <v>0</v>
      </c>
      <c r="D1005">
        <v>0</v>
      </c>
      <c r="E1005">
        <v>0</v>
      </c>
      <c r="F1005">
        <v>0</v>
      </c>
      <c r="G1005">
        <v>0</v>
      </c>
      <c r="H1005">
        <v>0</v>
      </c>
      <c r="I1005">
        <v>0</v>
      </c>
      <c r="J1005">
        <v>0</v>
      </c>
      <c r="K1005">
        <v>0</v>
      </c>
      <c r="L1005">
        <v>0</v>
      </c>
      <c r="M1005">
        <v>0</v>
      </c>
      <c r="N1005">
        <v>0</v>
      </c>
      <c r="O1005">
        <v>0</v>
      </c>
      <c r="P1005">
        <v>0</v>
      </c>
      <c r="Q1005">
        <v>0</v>
      </c>
      <c r="R1005">
        <v>0</v>
      </c>
      <c r="S1005">
        <v>0</v>
      </c>
      <c r="T1005">
        <v>0</v>
      </c>
      <c r="U1005">
        <v>0</v>
      </c>
      <c r="V1005">
        <v>0</v>
      </c>
      <c r="W1005">
        <v>0</v>
      </c>
      <c r="X1005">
        <v>0</v>
      </c>
      <c r="Y1005">
        <v>0</v>
      </c>
      <c r="Z1005">
        <v>0</v>
      </c>
      <c r="AA1005">
        <v>0</v>
      </c>
      <c r="AB1005">
        <v>0</v>
      </c>
      <c r="AC1005">
        <v>0</v>
      </c>
      <c r="AD1005">
        <v>0</v>
      </c>
      <c r="AE1005">
        <v>0</v>
      </c>
      <c r="AF1005">
        <v>0</v>
      </c>
      <c r="AG1005">
        <v>0</v>
      </c>
    </row>
    <row r="1006" spans="1:33" x14ac:dyDescent="0.45">
      <c r="A1006" t="s">
        <v>1065</v>
      </c>
      <c r="B1006">
        <v>0</v>
      </c>
      <c r="C1006">
        <v>0</v>
      </c>
      <c r="D1006">
        <v>0</v>
      </c>
      <c r="E1006">
        <v>0</v>
      </c>
      <c r="F1006">
        <v>0</v>
      </c>
      <c r="G1006">
        <v>0</v>
      </c>
      <c r="H1006">
        <v>0</v>
      </c>
      <c r="I1006">
        <v>0</v>
      </c>
      <c r="J1006">
        <v>0</v>
      </c>
      <c r="K1006">
        <v>0</v>
      </c>
      <c r="L1006">
        <v>0</v>
      </c>
      <c r="M1006">
        <v>0</v>
      </c>
      <c r="N1006">
        <v>0</v>
      </c>
      <c r="O1006">
        <v>0</v>
      </c>
      <c r="P1006">
        <v>0</v>
      </c>
      <c r="Q1006">
        <v>0</v>
      </c>
      <c r="R1006">
        <v>0</v>
      </c>
      <c r="S1006">
        <v>0</v>
      </c>
      <c r="T1006">
        <v>0</v>
      </c>
      <c r="U1006">
        <v>0</v>
      </c>
      <c r="V1006">
        <v>0</v>
      </c>
      <c r="W1006">
        <v>0</v>
      </c>
      <c r="X1006">
        <v>0</v>
      </c>
      <c r="Y1006">
        <v>0</v>
      </c>
      <c r="Z1006">
        <v>0</v>
      </c>
      <c r="AA1006">
        <v>0</v>
      </c>
      <c r="AB1006">
        <v>0</v>
      </c>
      <c r="AC1006">
        <v>0</v>
      </c>
      <c r="AD1006">
        <v>0</v>
      </c>
      <c r="AE1006">
        <v>0</v>
      </c>
      <c r="AF1006">
        <v>0</v>
      </c>
      <c r="AG1006">
        <v>0</v>
      </c>
    </row>
    <row r="1007" spans="1:33" x14ac:dyDescent="0.45">
      <c r="A1007" t="s">
        <v>1066</v>
      </c>
      <c r="B1007" s="5">
        <v>0</v>
      </c>
      <c r="C1007" s="5">
        <v>0</v>
      </c>
      <c r="D1007" s="5">
        <v>0</v>
      </c>
      <c r="E1007" s="5">
        <v>0</v>
      </c>
      <c r="F1007" s="5">
        <v>0</v>
      </c>
      <c r="G1007" s="5">
        <v>0</v>
      </c>
      <c r="H1007" s="5">
        <v>0</v>
      </c>
      <c r="I1007" s="5">
        <v>0</v>
      </c>
      <c r="J1007" s="5">
        <v>0</v>
      </c>
      <c r="K1007" s="5">
        <v>0</v>
      </c>
      <c r="L1007" s="5">
        <v>0</v>
      </c>
      <c r="M1007" s="5">
        <v>0</v>
      </c>
      <c r="N1007" s="5">
        <v>0</v>
      </c>
      <c r="O1007" s="5">
        <v>0</v>
      </c>
      <c r="P1007" s="5">
        <v>0</v>
      </c>
      <c r="Q1007" s="5">
        <v>0</v>
      </c>
      <c r="R1007" s="5">
        <v>0</v>
      </c>
      <c r="S1007" s="5">
        <v>0</v>
      </c>
      <c r="T1007" s="5">
        <v>0</v>
      </c>
      <c r="U1007" s="5">
        <v>0</v>
      </c>
      <c r="V1007" s="5">
        <v>0</v>
      </c>
      <c r="W1007" s="5">
        <v>0</v>
      </c>
      <c r="X1007" s="5">
        <v>0</v>
      </c>
      <c r="Y1007" s="5">
        <v>0</v>
      </c>
      <c r="Z1007" s="5">
        <v>0</v>
      </c>
      <c r="AA1007" s="5">
        <v>0</v>
      </c>
      <c r="AB1007" s="5">
        <v>0</v>
      </c>
      <c r="AC1007" s="5">
        <v>0</v>
      </c>
      <c r="AD1007" s="5">
        <v>0</v>
      </c>
      <c r="AE1007" s="5">
        <v>0</v>
      </c>
      <c r="AF1007" s="5">
        <v>0</v>
      </c>
      <c r="AG1007" s="5">
        <v>0</v>
      </c>
    </row>
    <row r="1008" spans="1:33" x14ac:dyDescent="0.45">
      <c r="A1008" t="s">
        <v>1067</v>
      </c>
      <c r="B1008">
        <v>0</v>
      </c>
      <c r="C1008">
        <v>0</v>
      </c>
      <c r="D1008">
        <v>0</v>
      </c>
      <c r="E1008">
        <v>0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0</v>
      </c>
      <c r="L1008">
        <v>0</v>
      </c>
      <c r="M1008">
        <v>0</v>
      </c>
      <c r="N1008">
        <v>0</v>
      </c>
      <c r="O1008">
        <v>0</v>
      </c>
      <c r="P1008">
        <v>0</v>
      </c>
      <c r="Q1008">
        <v>0</v>
      </c>
      <c r="R1008">
        <v>0</v>
      </c>
      <c r="S1008">
        <v>0</v>
      </c>
      <c r="T1008">
        <v>0</v>
      </c>
      <c r="U1008">
        <v>0</v>
      </c>
      <c r="V1008">
        <v>0</v>
      </c>
      <c r="W1008">
        <v>0</v>
      </c>
      <c r="X1008">
        <v>0</v>
      </c>
      <c r="Y1008">
        <v>0</v>
      </c>
      <c r="Z1008">
        <v>0</v>
      </c>
      <c r="AA1008">
        <v>0</v>
      </c>
      <c r="AB1008">
        <v>0</v>
      </c>
      <c r="AC1008">
        <v>0</v>
      </c>
      <c r="AD1008">
        <v>0</v>
      </c>
      <c r="AE1008">
        <v>0</v>
      </c>
      <c r="AF1008">
        <v>0</v>
      </c>
      <c r="AG1008">
        <v>0</v>
      </c>
    </row>
    <row r="1009" spans="1:33" x14ac:dyDescent="0.45">
      <c r="A1009" t="s">
        <v>1068</v>
      </c>
      <c r="B1009">
        <v>0</v>
      </c>
      <c r="C1009">
        <v>0</v>
      </c>
      <c r="D1009">
        <v>0</v>
      </c>
      <c r="E1009">
        <v>0</v>
      </c>
      <c r="F1009">
        <v>0</v>
      </c>
      <c r="G1009">
        <v>0</v>
      </c>
      <c r="H1009">
        <v>0</v>
      </c>
      <c r="I1009">
        <v>0</v>
      </c>
      <c r="J1009">
        <v>0</v>
      </c>
      <c r="K1009">
        <v>0</v>
      </c>
      <c r="L1009">
        <v>0</v>
      </c>
      <c r="M1009">
        <v>0</v>
      </c>
      <c r="N1009">
        <v>0</v>
      </c>
      <c r="O1009">
        <v>0</v>
      </c>
      <c r="P1009">
        <v>0</v>
      </c>
      <c r="Q1009">
        <v>0</v>
      </c>
      <c r="R1009">
        <v>0</v>
      </c>
      <c r="S1009">
        <v>0</v>
      </c>
      <c r="T1009">
        <v>0</v>
      </c>
      <c r="U1009">
        <v>0</v>
      </c>
      <c r="V1009">
        <v>0</v>
      </c>
      <c r="W1009">
        <v>0</v>
      </c>
      <c r="X1009">
        <v>0</v>
      </c>
      <c r="Y1009">
        <v>0</v>
      </c>
      <c r="Z1009">
        <v>0</v>
      </c>
      <c r="AA1009">
        <v>0</v>
      </c>
      <c r="AB1009">
        <v>0</v>
      </c>
      <c r="AC1009">
        <v>0</v>
      </c>
      <c r="AD1009">
        <v>0</v>
      </c>
      <c r="AE1009">
        <v>0</v>
      </c>
      <c r="AF1009">
        <v>0</v>
      </c>
      <c r="AG1009">
        <v>0</v>
      </c>
    </row>
    <row r="1010" spans="1:33" x14ac:dyDescent="0.45">
      <c r="A1010" t="s">
        <v>1069</v>
      </c>
      <c r="B1010">
        <v>0</v>
      </c>
      <c r="C1010">
        <v>0</v>
      </c>
      <c r="D1010">
        <v>0</v>
      </c>
      <c r="E1010">
        <v>0</v>
      </c>
      <c r="F1010">
        <v>0</v>
      </c>
      <c r="G1010">
        <v>0</v>
      </c>
      <c r="H1010">
        <v>0</v>
      </c>
      <c r="I1010">
        <v>0</v>
      </c>
      <c r="J1010">
        <v>0</v>
      </c>
      <c r="K1010">
        <v>0</v>
      </c>
      <c r="L1010">
        <v>0</v>
      </c>
      <c r="M1010">
        <v>0</v>
      </c>
      <c r="N1010">
        <v>0</v>
      </c>
      <c r="O1010">
        <v>0</v>
      </c>
      <c r="P1010">
        <v>0</v>
      </c>
      <c r="Q1010">
        <v>0</v>
      </c>
      <c r="R1010">
        <v>0</v>
      </c>
      <c r="S1010">
        <v>0</v>
      </c>
      <c r="T1010">
        <v>0</v>
      </c>
      <c r="U1010">
        <v>0</v>
      </c>
      <c r="V1010">
        <v>0</v>
      </c>
      <c r="W1010">
        <v>0</v>
      </c>
      <c r="X1010">
        <v>0</v>
      </c>
      <c r="Y1010">
        <v>0</v>
      </c>
      <c r="Z1010">
        <v>0</v>
      </c>
      <c r="AA1010">
        <v>0</v>
      </c>
      <c r="AB1010">
        <v>0</v>
      </c>
      <c r="AC1010">
        <v>0</v>
      </c>
      <c r="AD1010">
        <v>0</v>
      </c>
      <c r="AE1010">
        <v>0</v>
      </c>
      <c r="AF1010">
        <v>0</v>
      </c>
      <c r="AG1010">
        <v>0</v>
      </c>
    </row>
    <row r="1011" spans="1:33" x14ac:dyDescent="0.45">
      <c r="A1011" t="s">
        <v>1070</v>
      </c>
      <c r="B1011" s="5">
        <v>427901000000000</v>
      </c>
      <c r="C1011" s="5">
        <v>397935000000000</v>
      </c>
      <c r="D1011" s="5">
        <v>383673000000000</v>
      </c>
      <c r="E1011" s="5">
        <v>366586000000000</v>
      </c>
      <c r="F1011" s="5">
        <v>332421000000000</v>
      </c>
      <c r="G1011" s="5">
        <v>297561000000000</v>
      </c>
      <c r="H1011" s="5">
        <v>262383000000000</v>
      </c>
      <c r="I1011" s="5">
        <v>227058000000000</v>
      </c>
      <c r="J1011" s="5">
        <v>191668000000000</v>
      </c>
      <c r="K1011" s="5">
        <v>175247000000000</v>
      </c>
      <c r="L1011" s="5">
        <v>158814000000000</v>
      </c>
      <c r="M1011" s="5">
        <v>142375000000000</v>
      </c>
      <c r="N1011" s="5">
        <v>125935000000000</v>
      </c>
      <c r="O1011" s="5">
        <v>109494000000000</v>
      </c>
      <c r="P1011" s="5">
        <v>100896000000000</v>
      </c>
      <c r="Q1011" s="5">
        <v>92298300000000</v>
      </c>
      <c r="R1011" s="5">
        <v>83700300000000</v>
      </c>
      <c r="S1011" s="5">
        <v>75102200000000</v>
      </c>
      <c r="T1011" s="5">
        <v>66504200000000</v>
      </c>
      <c r="U1011" s="5">
        <v>58331800000000</v>
      </c>
      <c r="V1011" s="5">
        <v>50159400000000</v>
      </c>
      <c r="W1011" s="5">
        <v>41987000000000</v>
      </c>
      <c r="X1011" s="5">
        <v>33814600000000</v>
      </c>
      <c r="Y1011" s="5">
        <v>25642200000000</v>
      </c>
      <c r="Z1011" s="5">
        <v>20513800000000</v>
      </c>
      <c r="AA1011" s="5">
        <v>15385300000000</v>
      </c>
      <c r="AB1011" s="5">
        <v>10256900000000</v>
      </c>
      <c r="AC1011" s="5">
        <v>5128440000000</v>
      </c>
      <c r="AD1011">
        <v>0</v>
      </c>
      <c r="AE1011">
        <v>0</v>
      </c>
      <c r="AF1011">
        <v>0</v>
      </c>
      <c r="AG1011">
        <v>0</v>
      </c>
    </row>
    <row r="1012" spans="1:33" x14ac:dyDescent="0.45">
      <c r="A1012" t="s">
        <v>1071</v>
      </c>
      <c r="B1012">
        <v>0</v>
      </c>
      <c r="C1012">
        <v>0</v>
      </c>
      <c r="D1012">
        <v>0</v>
      </c>
      <c r="E1012">
        <v>0</v>
      </c>
      <c r="F1012">
        <v>0</v>
      </c>
      <c r="G1012">
        <v>0</v>
      </c>
      <c r="H1012">
        <v>0</v>
      </c>
      <c r="I1012">
        <v>0</v>
      </c>
      <c r="J1012">
        <v>0</v>
      </c>
      <c r="K1012">
        <v>0</v>
      </c>
      <c r="L1012">
        <v>0</v>
      </c>
      <c r="M1012">
        <v>0</v>
      </c>
      <c r="N1012">
        <v>0</v>
      </c>
      <c r="O1012">
        <v>0</v>
      </c>
      <c r="P1012">
        <v>0</v>
      </c>
      <c r="Q1012">
        <v>0</v>
      </c>
      <c r="R1012">
        <v>0</v>
      </c>
      <c r="S1012">
        <v>0</v>
      </c>
      <c r="T1012">
        <v>0</v>
      </c>
      <c r="U1012">
        <v>0</v>
      </c>
      <c r="V1012">
        <v>0</v>
      </c>
      <c r="W1012">
        <v>0</v>
      </c>
      <c r="X1012">
        <v>0</v>
      </c>
      <c r="Y1012">
        <v>0</v>
      </c>
      <c r="Z1012">
        <v>0</v>
      </c>
      <c r="AA1012">
        <v>0</v>
      </c>
      <c r="AB1012">
        <v>0</v>
      </c>
      <c r="AC1012">
        <v>0</v>
      </c>
      <c r="AD1012">
        <v>0</v>
      </c>
      <c r="AE1012">
        <v>0</v>
      </c>
      <c r="AF1012">
        <v>0</v>
      </c>
      <c r="AG1012">
        <v>0</v>
      </c>
    </row>
    <row r="1013" spans="1:33" x14ac:dyDescent="0.45">
      <c r="A1013" t="s">
        <v>1072</v>
      </c>
      <c r="B1013" s="5">
        <v>0</v>
      </c>
      <c r="C1013" s="5">
        <v>0</v>
      </c>
      <c r="D1013" s="5">
        <v>0</v>
      </c>
      <c r="E1013" s="5">
        <v>0</v>
      </c>
      <c r="F1013" s="5">
        <v>0</v>
      </c>
      <c r="G1013" s="5">
        <v>0</v>
      </c>
      <c r="H1013" s="5">
        <v>0</v>
      </c>
      <c r="I1013" s="5">
        <v>0</v>
      </c>
      <c r="J1013" s="5">
        <v>0</v>
      </c>
      <c r="K1013" s="5">
        <v>0</v>
      </c>
      <c r="L1013" s="5">
        <v>0</v>
      </c>
      <c r="M1013" s="5">
        <v>0</v>
      </c>
      <c r="N1013" s="5">
        <v>0</v>
      </c>
      <c r="O1013" s="5">
        <v>0</v>
      </c>
      <c r="P1013" s="5">
        <v>0</v>
      </c>
      <c r="Q1013" s="5">
        <v>0</v>
      </c>
      <c r="R1013" s="5">
        <v>0</v>
      </c>
      <c r="S1013" s="5">
        <v>0</v>
      </c>
      <c r="T1013" s="5">
        <v>0</v>
      </c>
      <c r="U1013" s="5">
        <v>0</v>
      </c>
      <c r="V1013" s="5">
        <v>0</v>
      </c>
      <c r="W1013" s="5">
        <v>0</v>
      </c>
      <c r="X1013" s="5">
        <v>0</v>
      </c>
      <c r="Y1013" s="5">
        <v>0</v>
      </c>
      <c r="Z1013" s="5">
        <v>0</v>
      </c>
      <c r="AA1013" s="5">
        <v>0</v>
      </c>
      <c r="AB1013" s="5">
        <v>0</v>
      </c>
      <c r="AC1013" s="5">
        <v>0</v>
      </c>
      <c r="AD1013" s="5">
        <v>0</v>
      </c>
      <c r="AE1013" s="5">
        <v>0</v>
      </c>
      <c r="AF1013" s="5">
        <v>0</v>
      </c>
      <c r="AG1013" s="5">
        <v>0</v>
      </c>
    </row>
    <row r="1014" spans="1:33" x14ac:dyDescent="0.45">
      <c r="A1014" t="s">
        <v>1073</v>
      </c>
      <c r="B1014">
        <v>0</v>
      </c>
      <c r="C1014">
        <v>0</v>
      </c>
      <c r="D1014">
        <v>0</v>
      </c>
      <c r="E1014">
        <v>0</v>
      </c>
      <c r="F1014">
        <v>0</v>
      </c>
      <c r="G1014">
        <v>0</v>
      </c>
      <c r="H1014">
        <v>0</v>
      </c>
      <c r="I1014">
        <v>0</v>
      </c>
      <c r="J1014">
        <v>0</v>
      </c>
      <c r="K1014">
        <v>0</v>
      </c>
      <c r="L1014">
        <v>0</v>
      </c>
      <c r="M1014">
        <v>0</v>
      </c>
      <c r="N1014">
        <v>0</v>
      </c>
      <c r="O1014">
        <v>0</v>
      </c>
      <c r="P1014">
        <v>0</v>
      </c>
      <c r="Q1014">
        <v>0</v>
      </c>
      <c r="R1014">
        <v>0</v>
      </c>
      <c r="S1014">
        <v>0</v>
      </c>
      <c r="T1014">
        <v>0</v>
      </c>
      <c r="U1014">
        <v>0</v>
      </c>
      <c r="V1014">
        <v>0</v>
      </c>
      <c r="W1014">
        <v>0</v>
      </c>
      <c r="X1014">
        <v>0</v>
      </c>
      <c r="Y1014">
        <v>0</v>
      </c>
      <c r="Z1014">
        <v>0</v>
      </c>
      <c r="AA1014">
        <v>0</v>
      </c>
      <c r="AB1014">
        <v>0</v>
      </c>
      <c r="AC1014">
        <v>0</v>
      </c>
      <c r="AD1014">
        <v>0</v>
      </c>
      <c r="AE1014">
        <v>0</v>
      </c>
      <c r="AF1014">
        <v>0</v>
      </c>
      <c r="AG1014">
        <v>0</v>
      </c>
    </row>
    <row r="1015" spans="1:33" x14ac:dyDescent="0.45">
      <c r="A1015" t="s">
        <v>1074</v>
      </c>
      <c r="B1015">
        <v>0</v>
      </c>
      <c r="C1015">
        <v>0</v>
      </c>
      <c r="D1015">
        <v>0</v>
      </c>
      <c r="E1015">
        <v>0</v>
      </c>
      <c r="F1015">
        <v>0</v>
      </c>
      <c r="G1015">
        <v>0</v>
      </c>
      <c r="H1015">
        <v>0</v>
      </c>
      <c r="I1015">
        <v>0</v>
      </c>
      <c r="J1015">
        <v>0</v>
      </c>
      <c r="K1015">
        <v>0</v>
      </c>
      <c r="L1015">
        <v>0</v>
      </c>
      <c r="M1015">
        <v>0</v>
      </c>
      <c r="N1015">
        <v>0</v>
      </c>
      <c r="O1015">
        <v>0</v>
      </c>
      <c r="P1015">
        <v>0</v>
      </c>
      <c r="Q1015">
        <v>0</v>
      </c>
      <c r="R1015">
        <v>0</v>
      </c>
      <c r="S1015">
        <v>0</v>
      </c>
      <c r="T1015">
        <v>0</v>
      </c>
      <c r="U1015">
        <v>0</v>
      </c>
      <c r="V1015">
        <v>0</v>
      </c>
      <c r="W1015">
        <v>0</v>
      </c>
      <c r="X1015">
        <v>0</v>
      </c>
      <c r="Y1015">
        <v>0</v>
      </c>
      <c r="Z1015">
        <v>0</v>
      </c>
      <c r="AA1015">
        <v>0</v>
      </c>
      <c r="AB1015">
        <v>0</v>
      </c>
      <c r="AC1015">
        <v>0</v>
      </c>
      <c r="AD1015">
        <v>0</v>
      </c>
      <c r="AE1015">
        <v>0</v>
      </c>
      <c r="AF1015">
        <v>0</v>
      </c>
      <c r="AG1015">
        <v>0</v>
      </c>
    </row>
    <row r="1016" spans="1:33" x14ac:dyDescent="0.45">
      <c r="A1016" t="s">
        <v>1075</v>
      </c>
      <c r="B1016">
        <v>0</v>
      </c>
      <c r="C1016">
        <v>0</v>
      </c>
      <c r="D1016">
        <v>0</v>
      </c>
      <c r="E1016">
        <v>0</v>
      </c>
      <c r="F1016">
        <v>0</v>
      </c>
      <c r="G1016">
        <v>0</v>
      </c>
      <c r="H1016">
        <v>0</v>
      </c>
      <c r="I1016">
        <v>0</v>
      </c>
      <c r="J1016">
        <v>0</v>
      </c>
      <c r="K1016">
        <v>0</v>
      </c>
      <c r="L1016">
        <v>0</v>
      </c>
      <c r="M1016">
        <v>0</v>
      </c>
      <c r="N1016">
        <v>0</v>
      </c>
      <c r="O1016">
        <v>0</v>
      </c>
      <c r="P1016">
        <v>0</v>
      </c>
      <c r="Q1016">
        <v>0</v>
      </c>
      <c r="R1016">
        <v>0</v>
      </c>
      <c r="S1016">
        <v>0</v>
      </c>
      <c r="T1016">
        <v>0</v>
      </c>
      <c r="U1016">
        <v>0</v>
      </c>
      <c r="V1016">
        <v>0</v>
      </c>
      <c r="W1016">
        <v>0</v>
      </c>
      <c r="X1016">
        <v>0</v>
      </c>
      <c r="Y1016">
        <v>0</v>
      </c>
      <c r="Z1016">
        <v>0</v>
      </c>
      <c r="AA1016">
        <v>0</v>
      </c>
      <c r="AB1016">
        <v>0</v>
      </c>
      <c r="AC1016">
        <v>0</v>
      </c>
      <c r="AD1016">
        <v>0</v>
      </c>
      <c r="AE1016">
        <v>0</v>
      </c>
      <c r="AF1016">
        <v>0</v>
      </c>
      <c r="AG1016">
        <v>0</v>
      </c>
    </row>
    <row r="1017" spans="1:33" x14ac:dyDescent="0.45">
      <c r="A1017" t="s">
        <v>1076</v>
      </c>
      <c r="B1017">
        <v>0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0</v>
      </c>
      <c r="I1017">
        <v>0</v>
      </c>
      <c r="J1017">
        <v>0</v>
      </c>
      <c r="K1017">
        <v>0</v>
      </c>
      <c r="L1017">
        <v>0</v>
      </c>
      <c r="M1017">
        <v>0</v>
      </c>
      <c r="N1017">
        <v>0</v>
      </c>
      <c r="O1017">
        <v>0</v>
      </c>
      <c r="P1017">
        <v>0</v>
      </c>
      <c r="Q1017">
        <v>0</v>
      </c>
      <c r="R1017">
        <v>0</v>
      </c>
      <c r="S1017">
        <v>0</v>
      </c>
      <c r="T1017">
        <v>0</v>
      </c>
      <c r="U1017">
        <v>0</v>
      </c>
      <c r="V1017">
        <v>0</v>
      </c>
      <c r="W1017">
        <v>0</v>
      </c>
      <c r="X1017">
        <v>0</v>
      </c>
      <c r="Y1017">
        <v>0</v>
      </c>
      <c r="Z1017">
        <v>0</v>
      </c>
      <c r="AA1017">
        <v>0</v>
      </c>
      <c r="AB1017">
        <v>0</v>
      </c>
      <c r="AC1017">
        <v>0</v>
      </c>
      <c r="AD1017">
        <v>0</v>
      </c>
      <c r="AE1017">
        <v>0</v>
      </c>
      <c r="AF1017">
        <v>0</v>
      </c>
      <c r="AG1017">
        <v>0</v>
      </c>
    </row>
    <row r="1018" spans="1:33" x14ac:dyDescent="0.45">
      <c r="A1018" t="s">
        <v>1077</v>
      </c>
      <c r="B1018">
        <v>0</v>
      </c>
      <c r="C1018">
        <v>0</v>
      </c>
      <c r="D1018">
        <v>0</v>
      </c>
      <c r="E1018">
        <v>0</v>
      </c>
      <c r="F1018">
        <v>0</v>
      </c>
      <c r="G1018">
        <v>0</v>
      </c>
      <c r="H1018">
        <v>0</v>
      </c>
      <c r="I1018">
        <v>0</v>
      </c>
      <c r="J1018">
        <v>0</v>
      </c>
      <c r="K1018">
        <v>0</v>
      </c>
      <c r="L1018">
        <v>0</v>
      </c>
      <c r="M1018">
        <v>0</v>
      </c>
      <c r="N1018">
        <v>0</v>
      </c>
      <c r="O1018">
        <v>0</v>
      </c>
      <c r="P1018">
        <v>0</v>
      </c>
      <c r="Q1018">
        <v>0</v>
      </c>
      <c r="R1018">
        <v>0</v>
      </c>
      <c r="S1018">
        <v>0</v>
      </c>
      <c r="T1018">
        <v>0</v>
      </c>
      <c r="U1018">
        <v>0</v>
      </c>
      <c r="V1018">
        <v>0</v>
      </c>
      <c r="W1018">
        <v>0</v>
      </c>
      <c r="X1018">
        <v>0</v>
      </c>
      <c r="Y1018">
        <v>0</v>
      </c>
      <c r="Z1018">
        <v>0</v>
      </c>
      <c r="AA1018">
        <v>0</v>
      </c>
      <c r="AB1018">
        <v>0</v>
      </c>
      <c r="AC1018">
        <v>0</v>
      </c>
      <c r="AD1018">
        <v>0</v>
      </c>
      <c r="AE1018">
        <v>0</v>
      </c>
      <c r="AF1018">
        <v>0</v>
      </c>
      <c r="AG1018">
        <v>0</v>
      </c>
    </row>
    <row r="1019" spans="1:33" x14ac:dyDescent="0.45">
      <c r="A1019" t="s">
        <v>1078</v>
      </c>
      <c r="B1019">
        <v>0</v>
      </c>
      <c r="C1019">
        <v>0</v>
      </c>
      <c r="D1019">
        <v>0</v>
      </c>
      <c r="E1019">
        <v>0</v>
      </c>
      <c r="F1019">
        <v>0</v>
      </c>
      <c r="G1019">
        <v>0</v>
      </c>
      <c r="H1019">
        <v>0</v>
      </c>
      <c r="I1019">
        <v>0</v>
      </c>
      <c r="J1019">
        <v>0</v>
      </c>
      <c r="K1019">
        <v>0</v>
      </c>
      <c r="L1019">
        <v>0</v>
      </c>
      <c r="M1019">
        <v>0</v>
      </c>
      <c r="N1019">
        <v>0</v>
      </c>
      <c r="O1019">
        <v>0</v>
      </c>
      <c r="P1019">
        <v>0</v>
      </c>
      <c r="Q1019">
        <v>0</v>
      </c>
      <c r="R1019">
        <v>0</v>
      </c>
      <c r="S1019">
        <v>0</v>
      </c>
      <c r="T1019">
        <v>0</v>
      </c>
      <c r="U1019">
        <v>0</v>
      </c>
      <c r="V1019">
        <v>0</v>
      </c>
      <c r="W1019">
        <v>0</v>
      </c>
      <c r="X1019">
        <v>0</v>
      </c>
      <c r="Y1019">
        <v>0</v>
      </c>
      <c r="Z1019">
        <v>0</v>
      </c>
      <c r="AA1019">
        <v>0</v>
      </c>
      <c r="AB1019">
        <v>0</v>
      </c>
      <c r="AC1019">
        <v>0</v>
      </c>
      <c r="AD1019">
        <v>0</v>
      </c>
      <c r="AE1019">
        <v>0</v>
      </c>
      <c r="AF1019">
        <v>0</v>
      </c>
      <c r="AG1019">
        <v>0</v>
      </c>
    </row>
    <row r="1020" spans="1:33" x14ac:dyDescent="0.45">
      <c r="A1020" t="s">
        <v>1079</v>
      </c>
      <c r="B1020">
        <v>0</v>
      </c>
      <c r="C1020">
        <v>0</v>
      </c>
      <c r="D1020">
        <v>0</v>
      </c>
      <c r="E1020">
        <v>0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0</v>
      </c>
      <c r="O1020">
        <v>0</v>
      </c>
      <c r="P1020">
        <v>0</v>
      </c>
      <c r="Q1020">
        <v>0</v>
      </c>
      <c r="R1020">
        <v>0</v>
      </c>
      <c r="S1020">
        <v>0</v>
      </c>
      <c r="T1020">
        <v>0</v>
      </c>
      <c r="U1020">
        <v>0</v>
      </c>
      <c r="V1020">
        <v>0</v>
      </c>
      <c r="W1020">
        <v>0</v>
      </c>
      <c r="X1020">
        <v>0</v>
      </c>
      <c r="Y1020">
        <v>0</v>
      </c>
      <c r="Z1020">
        <v>0</v>
      </c>
      <c r="AA1020">
        <v>0</v>
      </c>
      <c r="AB1020">
        <v>0</v>
      </c>
      <c r="AC1020">
        <v>0</v>
      </c>
      <c r="AD1020">
        <v>0</v>
      </c>
      <c r="AE1020">
        <v>0</v>
      </c>
      <c r="AF1020">
        <v>0</v>
      </c>
      <c r="AG1020">
        <v>0</v>
      </c>
    </row>
    <row r="1021" spans="1:33" x14ac:dyDescent="0.45">
      <c r="A1021" t="s">
        <v>1080</v>
      </c>
      <c r="B1021">
        <v>0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</v>
      </c>
      <c r="I1021">
        <v>0</v>
      </c>
      <c r="J1021">
        <v>0</v>
      </c>
      <c r="K1021">
        <v>0</v>
      </c>
      <c r="L1021">
        <v>0</v>
      </c>
      <c r="M1021">
        <v>0</v>
      </c>
      <c r="N1021">
        <v>0</v>
      </c>
      <c r="O1021">
        <v>0</v>
      </c>
      <c r="P1021">
        <v>0</v>
      </c>
      <c r="Q1021">
        <v>0</v>
      </c>
      <c r="R1021">
        <v>0</v>
      </c>
      <c r="S1021">
        <v>0</v>
      </c>
      <c r="T1021">
        <v>0</v>
      </c>
      <c r="U1021">
        <v>0</v>
      </c>
      <c r="V1021">
        <v>0</v>
      </c>
      <c r="W1021">
        <v>0</v>
      </c>
      <c r="X1021">
        <v>0</v>
      </c>
      <c r="Y1021">
        <v>0</v>
      </c>
      <c r="Z1021">
        <v>0</v>
      </c>
      <c r="AA1021">
        <v>0</v>
      </c>
      <c r="AB1021">
        <v>0</v>
      </c>
      <c r="AC1021">
        <v>0</v>
      </c>
      <c r="AD1021">
        <v>0</v>
      </c>
      <c r="AE1021">
        <v>0</v>
      </c>
      <c r="AF1021">
        <v>0</v>
      </c>
      <c r="AG1021">
        <v>0</v>
      </c>
    </row>
    <row r="1022" spans="1:33" x14ac:dyDescent="0.45">
      <c r="A1022" t="s">
        <v>1081</v>
      </c>
      <c r="B1022">
        <v>0</v>
      </c>
      <c r="C1022">
        <v>0</v>
      </c>
      <c r="D1022">
        <v>0</v>
      </c>
      <c r="E1022">
        <v>0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v>0</v>
      </c>
      <c r="L1022">
        <v>0</v>
      </c>
      <c r="M1022">
        <v>0</v>
      </c>
      <c r="N1022">
        <v>0</v>
      </c>
      <c r="O1022">
        <v>0</v>
      </c>
      <c r="P1022">
        <v>0</v>
      </c>
      <c r="Q1022">
        <v>0</v>
      </c>
      <c r="R1022">
        <v>0</v>
      </c>
      <c r="S1022">
        <v>0</v>
      </c>
      <c r="T1022">
        <v>0</v>
      </c>
      <c r="U1022">
        <v>0</v>
      </c>
      <c r="V1022">
        <v>0</v>
      </c>
      <c r="W1022">
        <v>0</v>
      </c>
      <c r="X1022">
        <v>0</v>
      </c>
      <c r="Y1022">
        <v>0</v>
      </c>
      <c r="Z1022">
        <v>0</v>
      </c>
      <c r="AA1022">
        <v>0</v>
      </c>
      <c r="AB1022">
        <v>0</v>
      </c>
      <c r="AC1022">
        <v>0</v>
      </c>
      <c r="AD1022">
        <v>0</v>
      </c>
      <c r="AE1022">
        <v>0</v>
      </c>
      <c r="AF1022">
        <v>0</v>
      </c>
      <c r="AG1022">
        <v>0</v>
      </c>
    </row>
    <row r="1023" spans="1:33" x14ac:dyDescent="0.45">
      <c r="A1023" t="s">
        <v>1082</v>
      </c>
      <c r="B1023">
        <v>0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</v>
      </c>
      <c r="I1023">
        <v>0</v>
      </c>
      <c r="J1023">
        <v>0</v>
      </c>
      <c r="K1023">
        <v>0</v>
      </c>
      <c r="L1023">
        <v>0</v>
      </c>
      <c r="M1023">
        <v>0</v>
      </c>
      <c r="N1023">
        <v>0</v>
      </c>
      <c r="O1023">
        <v>0</v>
      </c>
      <c r="P1023">
        <v>0</v>
      </c>
      <c r="Q1023">
        <v>0</v>
      </c>
      <c r="R1023">
        <v>0</v>
      </c>
      <c r="S1023">
        <v>0</v>
      </c>
      <c r="T1023">
        <v>0</v>
      </c>
      <c r="U1023">
        <v>0</v>
      </c>
      <c r="V1023">
        <v>0</v>
      </c>
      <c r="W1023">
        <v>0</v>
      </c>
      <c r="X1023">
        <v>0</v>
      </c>
      <c r="Y1023">
        <v>0</v>
      </c>
      <c r="Z1023">
        <v>0</v>
      </c>
      <c r="AA1023">
        <v>0</v>
      </c>
      <c r="AB1023">
        <v>0</v>
      </c>
      <c r="AC1023">
        <v>0</v>
      </c>
      <c r="AD1023">
        <v>0</v>
      </c>
      <c r="AE1023">
        <v>0</v>
      </c>
      <c r="AF1023">
        <v>0</v>
      </c>
      <c r="AG1023">
        <v>0</v>
      </c>
    </row>
    <row r="1024" spans="1:33" x14ac:dyDescent="0.45">
      <c r="A1024" t="s">
        <v>1083</v>
      </c>
      <c r="B1024">
        <v>0</v>
      </c>
      <c r="C1024">
        <v>0</v>
      </c>
      <c r="D1024">
        <v>0</v>
      </c>
      <c r="E1024">
        <v>0</v>
      </c>
      <c r="F1024">
        <v>0</v>
      </c>
      <c r="G1024">
        <v>0</v>
      </c>
      <c r="H1024">
        <v>0</v>
      </c>
      <c r="I1024">
        <v>0</v>
      </c>
      <c r="J1024">
        <v>0</v>
      </c>
      <c r="K1024">
        <v>0</v>
      </c>
      <c r="L1024">
        <v>0</v>
      </c>
      <c r="M1024">
        <v>0</v>
      </c>
      <c r="N1024">
        <v>0</v>
      </c>
      <c r="O1024">
        <v>0</v>
      </c>
      <c r="P1024">
        <v>0</v>
      </c>
      <c r="Q1024">
        <v>0</v>
      </c>
      <c r="R1024">
        <v>0</v>
      </c>
      <c r="S1024">
        <v>0</v>
      </c>
      <c r="T1024">
        <v>0</v>
      </c>
      <c r="U1024">
        <v>0</v>
      </c>
      <c r="V1024">
        <v>0</v>
      </c>
      <c r="W1024">
        <v>0</v>
      </c>
      <c r="X1024">
        <v>0</v>
      </c>
      <c r="Y1024">
        <v>0</v>
      </c>
      <c r="Z1024">
        <v>0</v>
      </c>
      <c r="AA1024">
        <v>0</v>
      </c>
      <c r="AB1024">
        <v>0</v>
      </c>
      <c r="AC1024">
        <v>0</v>
      </c>
      <c r="AD1024">
        <v>0</v>
      </c>
      <c r="AE1024">
        <v>0</v>
      </c>
      <c r="AF1024">
        <v>0</v>
      </c>
      <c r="AG1024">
        <v>0</v>
      </c>
    </row>
    <row r="1025" spans="1:33" x14ac:dyDescent="0.45">
      <c r="A1025" t="s">
        <v>1084</v>
      </c>
      <c r="B1025" s="5">
        <v>0</v>
      </c>
      <c r="C1025" s="5">
        <v>0</v>
      </c>
      <c r="D1025" s="5">
        <v>0</v>
      </c>
      <c r="E1025" s="5">
        <v>0</v>
      </c>
      <c r="F1025" s="5">
        <v>0</v>
      </c>
      <c r="G1025" s="5">
        <v>0</v>
      </c>
      <c r="H1025" s="5">
        <v>0</v>
      </c>
      <c r="I1025" s="5">
        <v>0</v>
      </c>
      <c r="J1025" s="5">
        <v>0</v>
      </c>
      <c r="K1025" s="5">
        <v>0</v>
      </c>
      <c r="L1025" s="5">
        <v>0</v>
      </c>
      <c r="M1025" s="5">
        <v>0</v>
      </c>
      <c r="N1025" s="5">
        <v>0</v>
      </c>
      <c r="O1025" s="5">
        <v>0</v>
      </c>
      <c r="P1025" s="5">
        <v>0</v>
      </c>
      <c r="Q1025" s="5">
        <v>0</v>
      </c>
      <c r="R1025" s="5">
        <v>0</v>
      </c>
      <c r="S1025" s="5">
        <v>0</v>
      </c>
      <c r="T1025" s="5">
        <v>0</v>
      </c>
      <c r="U1025" s="5">
        <v>0</v>
      </c>
      <c r="V1025" s="5">
        <v>0</v>
      </c>
      <c r="W1025" s="5">
        <v>0</v>
      </c>
      <c r="X1025" s="5">
        <v>0</v>
      </c>
      <c r="Y1025" s="5">
        <v>0</v>
      </c>
      <c r="Z1025" s="5">
        <v>0</v>
      </c>
      <c r="AA1025" s="5">
        <v>0</v>
      </c>
      <c r="AB1025" s="5">
        <v>0</v>
      </c>
      <c r="AC1025" s="5">
        <v>0</v>
      </c>
      <c r="AD1025" s="5">
        <v>0</v>
      </c>
      <c r="AE1025" s="5">
        <v>0</v>
      </c>
      <c r="AF1025" s="5">
        <v>0</v>
      </c>
      <c r="AG1025" s="5">
        <v>0</v>
      </c>
    </row>
    <row r="1026" spans="1:33" x14ac:dyDescent="0.45">
      <c r="A1026" t="s">
        <v>1085</v>
      </c>
      <c r="B1026">
        <v>0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0</v>
      </c>
      <c r="I1026">
        <v>0</v>
      </c>
      <c r="J1026">
        <v>0</v>
      </c>
      <c r="K1026">
        <v>0</v>
      </c>
      <c r="L1026">
        <v>0</v>
      </c>
      <c r="M1026">
        <v>0</v>
      </c>
      <c r="N1026">
        <v>0</v>
      </c>
      <c r="O1026">
        <v>0</v>
      </c>
      <c r="P1026">
        <v>0</v>
      </c>
      <c r="Q1026">
        <v>0</v>
      </c>
      <c r="R1026">
        <v>0</v>
      </c>
      <c r="S1026">
        <v>0</v>
      </c>
      <c r="T1026">
        <v>0</v>
      </c>
      <c r="U1026">
        <v>0</v>
      </c>
      <c r="V1026">
        <v>0</v>
      </c>
      <c r="W1026">
        <v>0</v>
      </c>
      <c r="X1026">
        <v>0</v>
      </c>
      <c r="Y1026">
        <v>0</v>
      </c>
      <c r="Z1026">
        <v>0</v>
      </c>
      <c r="AA1026">
        <v>0</v>
      </c>
      <c r="AB1026">
        <v>0</v>
      </c>
      <c r="AC1026">
        <v>0</v>
      </c>
      <c r="AD1026">
        <v>0</v>
      </c>
      <c r="AE1026">
        <v>0</v>
      </c>
      <c r="AF1026">
        <v>0</v>
      </c>
      <c r="AG1026">
        <v>0</v>
      </c>
    </row>
    <row r="1027" spans="1:33" x14ac:dyDescent="0.45">
      <c r="A1027" t="s">
        <v>1086</v>
      </c>
      <c r="B1027">
        <v>0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0</v>
      </c>
      <c r="I1027">
        <v>0</v>
      </c>
      <c r="J1027">
        <v>0</v>
      </c>
      <c r="K1027">
        <v>0</v>
      </c>
      <c r="L1027">
        <v>0</v>
      </c>
      <c r="M1027">
        <v>0</v>
      </c>
      <c r="N1027">
        <v>0</v>
      </c>
      <c r="O1027">
        <v>0</v>
      </c>
      <c r="P1027">
        <v>0</v>
      </c>
      <c r="Q1027">
        <v>0</v>
      </c>
      <c r="R1027">
        <v>0</v>
      </c>
      <c r="S1027">
        <v>0</v>
      </c>
      <c r="T1027">
        <v>0</v>
      </c>
      <c r="U1027">
        <v>0</v>
      </c>
      <c r="V1027">
        <v>0</v>
      </c>
      <c r="W1027">
        <v>0</v>
      </c>
      <c r="X1027">
        <v>0</v>
      </c>
      <c r="Y1027">
        <v>0</v>
      </c>
      <c r="Z1027">
        <v>0</v>
      </c>
      <c r="AA1027">
        <v>0</v>
      </c>
      <c r="AB1027">
        <v>0</v>
      </c>
      <c r="AC1027">
        <v>0</v>
      </c>
      <c r="AD1027">
        <v>0</v>
      </c>
      <c r="AE1027">
        <v>0</v>
      </c>
      <c r="AF1027">
        <v>0</v>
      </c>
      <c r="AG1027">
        <v>0</v>
      </c>
    </row>
    <row r="1028" spans="1:33" x14ac:dyDescent="0.45">
      <c r="A1028" t="s">
        <v>1087</v>
      </c>
      <c r="B1028">
        <v>0</v>
      </c>
      <c r="C1028">
        <v>0</v>
      </c>
      <c r="D1028">
        <v>0</v>
      </c>
      <c r="E1028">
        <v>0</v>
      </c>
      <c r="F1028">
        <v>0</v>
      </c>
      <c r="G1028">
        <v>0</v>
      </c>
      <c r="H1028">
        <v>0</v>
      </c>
      <c r="I1028">
        <v>0</v>
      </c>
      <c r="J1028">
        <v>0</v>
      </c>
      <c r="K1028">
        <v>0</v>
      </c>
      <c r="L1028">
        <v>0</v>
      </c>
      <c r="M1028">
        <v>0</v>
      </c>
      <c r="N1028">
        <v>0</v>
      </c>
      <c r="O1028">
        <v>0</v>
      </c>
      <c r="P1028">
        <v>0</v>
      </c>
      <c r="Q1028">
        <v>0</v>
      </c>
      <c r="R1028">
        <v>0</v>
      </c>
      <c r="S1028">
        <v>0</v>
      </c>
      <c r="T1028">
        <v>0</v>
      </c>
      <c r="U1028">
        <v>0</v>
      </c>
      <c r="V1028">
        <v>0</v>
      </c>
      <c r="W1028">
        <v>0</v>
      </c>
      <c r="X1028">
        <v>0</v>
      </c>
      <c r="Y1028">
        <v>0</v>
      </c>
      <c r="Z1028">
        <v>0</v>
      </c>
      <c r="AA1028">
        <v>0</v>
      </c>
      <c r="AB1028">
        <v>0</v>
      </c>
      <c r="AC1028">
        <v>0</v>
      </c>
      <c r="AD1028">
        <v>0</v>
      </c>
      <c r="AE1028">
        <v>0</v>
      </c>
      <c r="AF1028">
        <v>0</v>
      </c>
      <c r="AG1028">
        <v>0</v>
      </c>
    </row>
    <row r="1029" spans="1:33" x14ac:dyDescent="0.45">
      <c r="A1029" t="s">
        <v>1088</v>
      </c>
      <c r="B1029" s="5">
        <v>628224000000000</v>
      </c>
      <c r="C1029" s="5">
        <v>626626000000000</v>
      </c>
      <c r="D1029" s="5">
        <v>649183000000000</v>
      </c>
      <c r="E1029" s="5">
        <v>667869000000000</v>
      </c>
      <c r="F1029" s="5">
        <v>678689000000000</v>
      </c>
      <c r="G1029" s="5">
        <v>688476000000000</v>
      </c>
      <c r="H1029" s="5">
        <v>697740000000000</v>
      </c>
      <c r="I1029" s="5">
        <v>706739000000000</v>
      </c>
      <c r="J1029" s="5">
        <v>715604000000000</v>
      </c>
      <c r="K1029" s="5">
        <v>732021000000000</v>
      </c>
      <c r="L1029" s="5">
        <v>748405000000000</v>
      </c>
      <c r="M1029" s="5">
        <v>764772000000000</v>
      </c>
      <c r="N1029" s="5">
        <v>781129000000000</v>
      </c>
      <c r="O1029" s="5">
        <v>797488000000000</v>
      </c>
      <c r="P1029" s="5">
        <v>812366000000000</v>
      </c>
      <c r="Q1029" s="5">
        <v>827243000000000</v>
      </c>
      <c r="R1029" s="5">
        <v>842121000000000</v>
      </c>
      <c r="S1029" s="5">
        <v>856999000000000</v>
      </c>
      <c r="T1029" s="5">
        <v>871877000000000</v>
      </c>
      <c r="U1029" s="5">
        <v>889529000000000</v>
      </c>
      <c r="V1029" s="5">
        <v>907180000000000</v>
      </c>
      <c r="W1029" s="5">
        <v>924832000000000</v>
      </c>
      <c r="X1029" s="5">
        <v>942484000000000</v>
      </c>
      <c r="Y1029" s="5">
        <v>960136000000000</v>
      </c>
      <c r="Z1029" s="5">
        <v>961105000000000</v>
      </c>
      <c r="AA1029" s="5">
        <v>962074000000000</v>
      </c>
      <c r="AB1029" s="5">
        <v>963044000000000</v>
      </c>
      <c r="AC1029" s="5">
        <v>964013000000000</v>
      </c>
      <c r="AD1029" s="5">
        <v>964982000000000</v>
      </c>
      <c r="AE1029" s="5">
        <v>965951000000000</v>
      </c>
      <c r="AF1029" s="5">
        <v>966921000000000</v>
      </c>
      <c r="AG1029" s="5">
        <v>967890000000000</v>
      </c>
    </row>
    <row r="1030" spans="1:33" x14ac:dyDescent="0.45">
      <c r="A1030" t="s">
        <v>1089</v>
      </c>
      <c r="B1030" s="5">
        <v>0</v>
      </c>
      <c r="C1030" s="5">
        <v>0</v>
      </c>
      <c r="D1030" s="5">
        <v>0</v>
      </c>
      <c r="E1030" s="5">
        <v>0</v>
      </c>
      <c r="F1030" s="5">
        <v>0</v>
      </c>
      <c r="G1030" s="5">
        <v>0</v>
      </c>
      <c r="H1030" s="5">
        <v>0</v>
      </c>
      <c r="I1030" s="5">
        <v>0</v>
      </c>
      <c r="J1030" s="5">
        <v>0</v>
      </c>
      <c r="K1030" s="5">
        <v>0</v>
      </c>
      <c r="L1030" s="5">
        <v>0</v>
      </c>
      <c r="M1030" s="5">
        <v>0</v>
      </c>
      <c r="N1030" s="5">
        <v>0</v>
      </c>
      <c r="O1030" s="5">
        <v>0</v>
      </c>
      <c r="P1030" s="5">
        <v>0</v>
      </c>
      <c r="Q1030" s="5">
        <v>0</v>
      </c>
      <c r="R1030" s="5">
        <v>0</v>
      </c>
      <c r="S1030" s="5">
        <v>0</v>
      </c>
      <c r="T1030" s="5">
        <v>0</v>
      </c>
      <c r="U1030" s="5">
        <v>0</v>
      </c>
      <c r="V1030" s="5">
        <v>0</v>
      </c>
      <c r="W1030" s="5">
        <v>0</v>
      </c>
      <c r="X1030" s="5">
        <v>0</v>
      </c>
      <c r="Y1030" s="5">
        <v>0</v>
      </c>
      <c r="Z1030" s="5">
        <v>0</v>
      </c>
      <c r="AA1030" s="5">
        <v>0</v>
      </c>
      <c r="AB1030" s="5">
        <v>0</v>
      </c>
      <c r="AC1030" s="5">
        <v>0</v>
      </c>
      <c r="AD1030" s="5">
        <v>0</v>
      </c>
      <c r="AE1030" s="5">
        <v>0</v>
      </c>
      <c r="AF1030" s="5">
        <v>0</v>
      </c>
      <c r="AG1030" s="5">
        <v>0</v>
      </c>
    </row>
    <row r="1031" spans="1:33" x14ac:dyDescent="0.45">
      <c r="A1031" t="s">
        <v>1090</v>
      </c>
      <c r="B1031">
        <v>0</v>
      </c>
      <c r="C1031">
        <v>0</v>
      </c>
      <c r="D1031">
        <v>0</v>
      </c>
      <c r="E1031">
        <v>0</v>
      </c>
      <c r="F1031">
        <v>0</v>
      </c>
      <c r="G1031">
        <v>0</v>
      </c>
      <c r="H1031">
        <v>0</v>
      </c>
      <c r="I1031">
        <v>0</v>
      </c>
      <c r="J1031">
        <v>0</v>
      </c>
      <c r="K1031">
        <v>0</v>
      </c>
      <c r="L1031">
        <v>0</v>
      </c>
      <c r="M1031">
        <v>0</v>
      </c>
      <c r="N1031">
        <v>0</v>
      </c>
      <c r="O1031">
        <v>0</v>
      </c>
      <c r="P1031">
        <v>0</v>
      </c>
      <c r="Q1031">
        <v>0</v>
      </c>
      <c r="R1031">
        <v>0</v>
      </c>
      <c r="S1031">
        <v>0</v>
      </c>
      <c r="T1031">
        <v>0</v>
      </c>
      <c r="U1031">
        <v>0</v>
      </c>
      <c r="V1031">
        <v>0</v>
      </c>
      <c r="W1031">
        <v>0</v>
      </c>
      <c r="X1031">
        <v>0</v>
      </c>
      <c r="Y1031">
        <v>0</v>
      </c>
      <c r="Z1031">
        <v>0</v>
      </c>
      <c r="AA1031">
        <v>0</v>
      </c>
      <c r="AB1031">
        <v>0</v>
      </c>
      <c r="AC1031">
        <v>0</v>
      </c>
      <c r="AD1031">
        <v>0</v>
      </c>
      <c r="AE1031">
        <v>0</v>
      </c>
      <c r="AF1031">
        <v>0</v>
      </c>
      <c r="AG1031">
        <v>0</v>
      </c>
    </row>
    <row r="1032" spans="1:33" x14ac:dyDescent="0.45">
      <c r="A1032" t="s">
        <v>1091</v>
      </c>
      <c r="B1032">
        <v>0</v>
      </c>
      <c r="C1032">
        <v>0</v>
      </c>
      <c r="D1032">
        <v>0</v>
      </c>
      <c r="E1032">
        <v>0</v>
      </c>
      <c r="F1032">
        <v>0</v>
      </c>
      <c r="G1032">
        <v>0</v>
      </c>
      <c r="H1032">
        <v>0</v>
      </c>
      <c r="I1032">
        <v>0</v>
      </c>
      <c r="J1032">
        <v>0</v>
      </c>
      <c r="K1032">
        <v>0</v>
      </c>
      <c r="L1032">
        <v>0</v>
      </c>
      <c r="M1032">
        <v>0</v>
      </c>
      <c r="N1032">
        <v>0</v>
      </c>
      <c r="O1032">
        <v>0</v>
      </c>
      <c r="P1032">
        <v>0</v>
      </c>
      <c r="Q1032">
        <v>0</v>
      </c>
      <c r="R1032">
        <v>0</v>
      </c>
      <c r="S1032">
        <v>0</v>
      </c>
      <c r="T1032">
        <v>0</v>
      </c>
      <c r="U1032">
        <v>0</v>
      </c>
      <c r="V1032">
        <v>0</v>
      </c>
      <c r="W1032">
        <v>0</v>
      </c>
      <c r="X1032">
        <v>0</v>
      </c>
      <c r="Y1032">
        <v>0</v>
      </c>
      <c r="Z1032">
        <v>0</v>
      </c>
      <c r="AA1032">
        <v>0</v>
      </c>
      <c r="AB1032">
        <v>0</v>
      </c>
      <c r="AC1032">
        <v>0</v>
      </c>
      <c r="AD1032">
        <v>0</v>
      </c>
      <c r="AE1032">
        <v>0</v>
      </c>
      <c r="AF1032">
        <v>0</v>
      </c>
      <c r="AG1032">
        <v>0</v>
      </c>
    </row>
    <row r="1033" spans="1:33" x14ac:dyDescent="0.45">
      <c r="A1033" t="s">
        <v>1092</v>
      </c>
      <c r="B1033">
        <v>0</v>
      </c>
      <c r="C1033">
        <v>0</v>
      </c>
      <c r="D1033">
        <v>0</v>
      </c>
      <c r="E1033">
        <v>0</v>
      </c>
      <c r="F1033">
        <v>0</v>
      </c>
      <c r="G1033">
        <v>0</v>
      </c>
      <c r="H1033">
        <v>0</v>
      </c>
      <c r="I1033">
        <v>0</v>
      </c>
      <c r="J1033">
        <v>0</v>
      </c>
      <c r="K1033">
        <v>0</v>
      </c>
      <c r="L1033">
        <v>0</v>
      </c>
      <c r="M1033">
        <v>0</v>
      </c>
      <c r="N1033">
        <v>0</v>
      </c>
      <c r="O1033">
        <v>0</v>
      </c>
      <c r="P1033">
        <v>0</v>
      </c>
      <c r="Q1033">
        <v>0</v>
      </c>
      <c r="R1033">
        <v>0</v>
      </c>
      <c r="S1033">
        <v>0</v>
      </c>
      <c r="T1033">
        <v>0</v>
      </c>
      <c r="U1033">
        <v>0</v>
      </c>
      <c r="V1033">
        <v>0</v>
      </c>
      <c r="W1033">
        <v>0</v>
      </c>
      <c r="X1033">
        <v>0</v>
      </c>
      <c r="Y1033">
        <v>0</v>
      </c>
      <c r="Z1033">
        <v>0</v>
      </c>
      <c r="AA1033">
        <v>0</v>
      </c>
      <c r="AB1033">
        <v>0</v>
      </c>
      <c r="AC1033">
        <v>0</v>
      </c>
      <c r="AD1033">
        <v>0</v>
      </c>
      <c r="AE1033">
        <v>0</v>
      </c>
      <c r="AF1033">
        <v>0</v>
      </c>
      <c r="AG1033">
        <v>0</v>
      </c>
    </row>
    <row r="1034" spans="1:33" x14ac:dyDescent="0.45">
      <c r="A1034" t="s">
        <v>1093</v>
      </c>
      <c r="B1034">
        <v>0</v>
      </c>
      <c r="C1034">
        <v>0</v>
      </c>
      <c r="D1034">
        <v>0</v>
      </c>
      <c r="E1034">
        <v>0</v>
      </c>
      <c r="F1034">
        <v>0</v>
      </c>
      <c r="G1034">
        <v>0</v>
      </c>
      <c r="H1034">
        <v>0</v>
      </c>
      <c r="I1034">
        <v>0</v>
      </c>
      <c r="J1034">
        <v>0</v>
      </c>
      <c r="K1034">
        <v>0</v>
      </c>
      <c r="L1034">
        <v>0</v>
      </c>
      <c r="M1034">
        <v>0</v>
      </c>
      <c r="N1034">
        <v>0</v>
      </c>
      <c r="O1034">
        <v>0</v>
      </c>
      <c r="P1034">
        <v>0</v>
      </c>
      <c r="Q1034">
        <v>0</v>
      </c>
      <c r="R1034">
        <v>0</v>
      </c>
      <c r="S1034">
        <v>0</v>
      </c>
      <c r="T1034">
        <v>0</v>
      </c>
      <c r="U1034">
        <v>0</v>
      </c>
      <c r="V1034">
        <v>0</v>
      </c>
      <c r="W1034">
        <v>0</v>
      </c>
      <c r="X1034">
        <v>0</v>
      </c>
      <c r="Y1034">
        <v>0</v>
      </c>
      <c r="Z1034">
        <v>0</v>
      </c>
      <c r="AA1034">
        <v>0</v>
      </c>
      <c r="AB1034">
        <v>0</v>
      </c>
      <c r="AC1034">
        <v>0</v>
      </c>
      <c r="AD1034">
        <v>0</v>
      </c>
      <c r="AE1034">
        <v>0</v>
      </c>
      <c r="AF1034">
        <v>0</v>
      </c>
      <c r="AG1034">
        <v>0</v>
      </c>
    </row>
    <row r="1035" spans="1:33" x14ac:dyDescent="0.45">
      <c r="A1035" t="s">
        <v>1094</v>
      </c>
      <c r="B1035">
        <v>0</v>
      </c>
      <c r="C1035">
        <v>0</v>
      </c>
      <c r="D1035">
        <v>0</v>
      </c>
      <c r="E1035">
        <v>0</v>
      </c>
      <c r="F1035">
        <v>0</v>
      </c>
      <c r="G1035">
        <v>0</v>
      </c>
      <c r="H1035">
        <v>0</v>
      </c>
      <c r="I1035">
        <v>0</v>
      </c>
      <c r="J1035">
        <v>0</v>
      </c>
      <c r="K1035">
        <v>0</v>
      </c>
      <c r="L1035">
        <v>0</v>
      </c>
      <c r="M1035">
        <v>0</v>
      </c>
      <c r="N1035">
        <v>0</v>
      </c>
      <c r="O1035">
        <v>0</v>
      </c>
      <c r="P1035">
        <v>0</v>
      </c>
      <c r="Q1035">
        <v>0</v>
      </c>
      <c r="R1035">
        <v>0</v>
      </c>
      <c r="S1035">
        <v>0</v>
      </c>
      <c r="T1035">
        <v>0</v>
      </c>
      <c r="U1035">
        <v>0</v>
      </c>
      <c r="V1035">
        <v>0</v>
      </c>
      <c r="W1035">
        <v>0</v>
      </c>
      <c r="X1035">
        <v>0</v>
      </c>
      <c r="Y1035">
        <v>0</v>
      </c>
      <c r="Z1035">
        <v>0</v>
      </c>
      <c r="AA1035">
        <v>0</v>
      </c>
      <c r="AB1035">
        <v>0</v>
      </c>
      <c r="AC1035">
        <v>0</v>
      </c>
      <c r="AD1035">
        <v>0</v>
      </c>
      <c r="AE1035">
        <v>0</v>
      </c>
      <c r="AF1035">
        <v>0</v>
      </c>
      <c r="AG1035">
        <v>0</v>
      </c>
    </row>
    <row r="1036" spans="1:33" x14ac:dyDescent="0.45">
      <c r="A1036" t="s">
        <v>1095</v>
      </c>
      <c r="B1036">
        <v>0</v>
      </c>
      <c r="C1036">
        <v>0</v>
      </c>
      <c r="D1036">
        <v>0</v>
      </c>
      <c r="E1036">
        <v>0</v>
      </c>
      <c r="F1036">
        <v>0</v>
      </c>
      <c r="G1036">
        <v>0</v>
      </c>
      <c r="H1036">
        <v>0</v>
      </c>
      <c r="I1036">
        <v>0</v>
      </c>
      <c r="J1036">
        <v>0</v>
      </c>
      <c r="K1036">
        <v>0</v>
      </c>
      <c r="L1036">
        <v>0</v>
      </c>
      <c r="M1036">
        <v>0</v>
      </c>
      <c r="N1036">
        <v>0</v>
      </c>
      <c r="O1036">
        <v>0</v>
      </c>
      <c r="P1036">
        <v>0</v>
      </c>
      <c r="Q1036">
        <v>0</v>
      </c>
      <c r="R1036">
        <v>0</v>
      </c>
      <c r="S1036">
        <v>0</v>
      </c>
      <c r="T1036">
        <v>0</v>
      </c>
      <c r="U1036">
        <v>0</v>
      </c>
      <c r="V1036">
        <v>0</v>
      </c>
      <c r="W1036">
        <v>0</v>
      </c>
      <c r="X1036">
        <v>0</v>
      </c>
      <c r="Y1036">
        <v>0</v>
      </c>
      <c r="Z1036">
        <v>0</v>
      </c>
      <c r="AA1036">
        <v>0</v>
      </c>
      <c r="AB1036">
        <v>0</v>
      </c>
      <c r="AC1036">
        <v>0</v>
      </c>
      <c r="AD1036">
        <v>0</v>
      </c>
      <c r="AE1036">
        <v>0</v>
      </c>
      <c r="AF1036">
        <v>0</v>
      </c>
      <c r="AG1036">
        <v>0</v>
      </c>
    </row>
    <row r="1037" spans="1:33" x14ac:dyDescent="0.45">
      <c r="A1037" t="s">
        <v>1096</v>
      </c>
      <c r="B1037" s="5">
        <v>0</v>
      </c>
      <c r="C1037" s="5">
        <v>0</v>
      </c>
      <c r="D1037" s="5">
        <v>0</v>
      </c>
      <c r="E1037" s="5">
        <v>0</v>
      </c>
      <c r="F1037" s="5">
        <v>0</v>
      </c>
      <c r="G1037" s="5">
        <v>0</v>
      </c>
      <c r="H1037" s="5">
        <v>0</v>
      </c>
      <c r="I1037" s="5">
        <v>0</v>
      </c>
      <c r="J1037" s="5">
        <v>0</v>
      </c>
      <c r="K1037" s="5">
        <v>0</v>
      </c>
      <c r="L1037" s="5">
        <v>0</v>
      </c>
      <c r="M1037" s="5">
        <v>0</v>
      </c>
      <c r="N1037" s="5">
        <v>0</v>
      </c>
      <c r="O1037" s="5">
        <v>0</v>
      </c>
      <c r="P1037" s="5">
        <v>0</v>
      </c>
      <c r="Q1037" s="5">
        <v>0</v>
      </c>
      <c r="R1037" s="5">
        <v>0</v>
      </c>
      <c r="S1037" s="5">
        <v>0</v>
      </c>
      <c r="T1037" s="5">
        <v>0</v>
      </c>
      <c r="U1037" s="5">
        <v>0</v>
      </c>
      <c r="V1037" s="5">
        <v>0</v>
      </c>
      <c r="W1037" s="5">
        <v>0</v>
      </c>
      <c r="X1037" s="5">
        <v>0</v>
      </c>
      <c r="Y1037" s="5">
        <v>0</v>
      </c>
      <c r="Z1037" s="5">
        <v>0</v>
      </c>
      <c r="AA1037" s="5">
        <v>0</v>
      </c>
      <c r="AB1037" s="5">
        <v>0</v>
      </c>
      <c r="AC1037" s="5">
        <v>0</v>
      </c>
      <c r="AD1037" s="5">
        <v>0</v>
      </c>
      <c r="AE1037" s="5">
        <v>0</v>
      </c>
      <c r="AF1037" s="5">
        <v>0</v>
      </c>
      <c r="AG1037" s="5">
        <v>0</v>
      </c>
    </row>
    <row r="1038" spans="1:33" x14ac:dyDescent="0.45">
      <c r="A1038" t="s">
        <v>1097</v>
      </c>
      <c r="B1038" s="5">
        <v>210000000000000</v>
      </c>
      <c r="C1038" s="5">
        <v>232967000000000</v>
      </c>
      <c r="D1038" s="5">
        <v>264618000000000</v>
      </c>
      <c r="E1038" s="5">
        <v>294132000000000</v>
      </c>
      <c r="F1038" s="5">
        <v>331949000000000</v>
      </c>
      <c r="G1038" s="5">
        <v>368418000000000</v>
      </c>
      <c r="H1038" s="5">
        <v>404681000000000</v>
      </c>
      <c r="I1038" s="5">
        <v>439826000000000</v>
      </c>
      <c r="J1038" s="5">
        <v>474906000000000</v>
      </c>
      <c r="K1038" s="5">
        <v>527948000000000</v>
      </c>
      <c r="L1038" s="5">
        <v>580971000000000</v>
      </c>
      <c r="M1038" s="5">
        <v>631984000000000</v>
      </c>
      <c r="N1038" s="5">
        <v>681992000000000</v>
      </c>
      <c r="O1038" s="5">
        <v>731000000000000</v>
      </c>
      <c r="P1038" s="5">
        <v>777000000000000</v>
      </c>
      <c r="Q1038" s="5">
        <v>822000000000000</v>
      </c>
      <c r="R1038" s="5">
        <v>866000000000000</v>
      </c>
      <c r="S1038" s="5">
        <v>909000000000000</v>
      </c>
      <c r="T1038" s="5">
        <v>952000000000000</v>
      </c>
      <c r="U1038" s="5">
        <v>982000000000000</v>
      </c>
      <c r="V1038" s="5">
        <v>1010000000000000</v>
      </c>
      <c r="W1038" s="5">
        <v>1040000000000000</v>
      </c>
      <c r="X1038" s="5">
        <v>1070000000000000</v>
      </c>
      <c r="Y1038" s="5">
        <v>1100000000000000</v>
      </c>
      <c r="Z1038" s="5">
        <v>1110000000000000</v>
      </c>
      <c r="AA1038" s="5">
        <v>1130000000000000</v>
      </c>
      <c r="AB1038" s="5">
        <v>1150000000000000</v>
      </c>
      <c r="AC1038" s="5">
        <v>1160000000000000</v>
      </c>
      <c r="AD1038" s="5">
        <v>1180000000000000</v>
      </c>
      <c r="AE1038" s="5">
        <v>1190000000000000</v>
      </c>
      <c r="AF1038" s="5">
        <v>1210000000000000</v>
      </c>
      <c r="AG1038" s="5">
        <v>1220000000000000</v>
      </c>
    </row>
    <row r="1039" spans="1:33" x14ac:dyDescent="0.45">
      <c r="A1039" t="s">
        <v>1098</v>
      </c>
      <c r="B1039">
        <v>0</v>
      </c>
      <c r="C1039">
        <v>0</v>
      </c>
      <c r="D1039">
        <v>0</v>
      </c>
      <c r="E1039">
        <v>0</v>
      </c>
      <c r="F1039">
        <v>0</v>
      </c>
      <c r="G1039">
        <v>0</v>
      </c>
      <c r="H1039">
        <v>0</v>
      </c>
      <c r="I1039">
        <v>0</v>
      </c>
      <c r="J1039">
        <v>0</v>
      </c>
      <c r="K1039">
        <v>0</v>
      </c>
      <c r="L1039">
        <v>0</v>
      </c>
      <c r="M1039">
        <v>0</v>
      </c>
      <c r="N1039">
        <v>0</v>
      </c>
      <c r="O1039">
        <v>0</v>
      </c>
      <c r="P1039">
        <v>0</v>
      </c>
      <c r="Q1039">
        <v>0</v>
      </c>
      <c r="R1039">
        <v>0</v>
      </c>
      <c r="S1039">
        <v>0</v>
      </c>
      <c r="T1039">
        <v>0</v>
      </c>
      <c r="U1039">
        <v>0</v>
      </c>
      <c r="V1039">
        <v>0</v>
      </c>
      <c r="W1039">
        <v>0</v>
      </c>
      <c r="X1039">
        <v>0</v>
      </c>
      <c r="Y1039">
        <v>0</v>
      </c>
      <c r="Z1039">
        <v>0</v>
      </c>
      <c r="AA1039">
        <v>0</v>
      </c>
      <c r="AB1039">
        <v>0</v>
      </c>
      <c r="AC1039">
        <v>0</v>
      </c>
      <c r="AD1039">
        <v>0</v>
      </c>
      <c r="AE1039">
        <v>0</v>
      </c>
      <c r="AF1039">
        <v>0</v>
      </c>
      <c r="AG1039">
        <v>0</v>
      </c>
    </row>
    <row r="1040" spans="1:33" x14ac:dyDescent="0.45">
      <c r="A1040" t="s">
        <v>1099</v>
      </c>
      <c r="B1040" s="5">
        <v>118000000000000</v>
      </c>
      <c r="C1040" s="5">
        <v>118921000000000</v>
      </c>
      <c r="D1040" s="5">
        <v>124410000000000</v>
      </c>
      <c r="E1040" s="5">
        <v>129180000000000</v>
      </c>
      <c r="F1040" s="5">
        <v>128593000000000</v>
      </c>
      <c r="G1040" s="5">
        <v>128796000000000</v>
      </c>
      <c r="H1040" s="5">
        <v>127899000000000</v>
      </c>
      <c r="I1040" s="5">
        <v>127950000000000</v>
      </c>
      <c r="J1040" s="5">
        <v>126975000000000</v>
      </c>
      <c r="K1040" s="5">
        <v>125988000000000</v>
      </c>
      <c r="L1040" s="5">
        <v>123994000000000</v>
      </c>
      <c r="M1040" s="5">
        <v>122997000000000</v>
      </c>
      <c r="N1040" s="5">
        <v>121998000000000</v>
      </c>
      <c r="O1040" s="5">
        <v>121000000000000</v>
      </c>
      <c r="P1040" s="5">
        <v>121000000000000</v>
      </c>
      <c r="Q1040" s="5">
        <v>121000000000000</v>
      </c>
      <c r="R1040" s="5">
        <v>121000000000000</v>
      </c>
      <c r="S1040" s="5">
        <v>121000000000000</v>
      </c>
      <c r="T1040" s="5">
        <v>121000000000000</v>
      </c>
      <c r="U1040" s="5">
        <v>120000000000000</v>
      </c>
      <c r="V1040" s="5">
        <v>120000000000000</v>
      </c>
      <c r="W1040" s="5">
        <v>119000000000000</v>
      </c>
      <c r="X1040" s="5">
        <v>119000000000000</v>
      </c>
      <c r="Y1040" s="5">
        <v>119000000000000</v>
      </c>
      <c r="Z1040" s="5">
        <v>118000000000000</v>
      </c>
      <c r="AA1040" s="5">
        <v>117000000000000</v>
      </c>
      <c r="AB1040" s="5">
        <v>116000000000000</v>
      </c>
      <c r="AC1040" s="5">
        <v>115000000000000</v>
      </c>
      <c r="AD1040" s="5">
        <v>114000000000000</v>
      </c>
      <c r="AE1040" s="5">
        <v>113000000000000</v>
      </c>
      <c r="AF1040" s="5">
        <v>113000000000000</v>
      </c>
      <c r="AG1040" s="5">
        <v>112000000000000</v>
      </c>
    </row>
    <row r="1041" spans="1:33" x14ac:dyDescent="0.45">
      <c r="A1041" t="s">
        <v>1100</v>
      </c>
      <c r="B1041" s="5">
        <v>353800000000000</v>
      </c>
      <c r="C1041" s="5">
        <v>368459000000000</v>
      </c>
      <c r="D1041" s="5">
        <v>396729000000000</v>
      </c>
      <c r="E1041" s="5">
        <v>422616000000000</v>
      </c>
      <c r="F1041" s="5">
        <v>442998000000000</v>
      </c>
      <c r="G1041" s="5">
        <v>462569000000000</v>
      </c>
      <c r="H1041" s="5">
        <v>481420000000000</v>
      </c>
      <c r="I1041" s="5">
        <v>499903000000000</v>
      </c>
      <c r="J1041" s="5">
        <v>517998000000000</v>
      </c>
      <c r="K1041" s="5">
        <v>533447000000000</v>
      </c>
      <c r="L1041" s="5">
        <v>548573000000000</v>
      </c>
      <c r="M1041" s="5">
        <v>563486000000000</v>
      </c>
      <c r="N1041" s="5">
        <v>578293000000000</v>
      </c>
      <c r="O1041" s="5">
        <v>592800000000000</v>
      </c>
      <c r="P1041" s="5">
        <v>597200000000000</v>
      </c>
      <c r="Q1041" s="5">
        <v>601700000000000</v>
      </c>
      <c r="R1041" s="5">
        <v>606000000000000</v>
      </c>
      <c r="S1041" s="5">
        <v>610400000000000</v>
      </c>
      <c r="T1041" s="5">
        <v>614700000000000</v>
      </c>
      <c r="U1041" s="5">
        <v>616200000000000</v>
      </c>
      <c r="V1041" s="5">
        <v>617700000000000</v>
      </c>
      <c r="W1041" s="5">
        <v>619200000000000</v>
      </c>
      <c r="X1041" s="5">
        <v>620800000000000</v>
      </c>
      <c r="Y1041" s="5">
        <v>622400000000000</v>
      </c>
      <c r="Z1041" s="5">
        <v>621000000000000</v>
      </c>
      <c r="AA1041" s="5">
        <v>619600000000000</v>
      </c>
      <c r="AB1041" s="5">
        <v>618300000000000</v>
      </c>
      <c r="AC1041" s="5">
        <v>617100000000000</v>
      </c>
      <c r="AD1041" s="5">
        <v>615900000000000</v>
      </c>
      <c r="AE1041" s="5">
        <v>614800000000000</v>
      </c>
      <c r="AF1041" s="5">
        <v>613700000000000</v>
      </c>
      <c r="AG1041" s="5">
        <v>612600000000000</v>
      </c>
    </row>
    <row r="1042" spans="1:33" x14ac:dyDescent="0.45">
      <c r="A1042" t="s">
        <v>1101</v>
      </c>
      <c r="B1042" s="5">
        <v>41200000000000</v>
      </c>
      <c r="C1042" s="5">
        <v>45911100000000</v>
      </c>
      <c r="D1042" s="5">
        <v>52528600000000</v>
      </c>
      <c r="E1042" s="5">
        <v>59025200000000</v>
      </c>
      <c r="F1042" s="5">
        <v>69081300000000</v>
      </c>
      <c r="G1042" s="5">
        <v>79274700000000</v>
      </c>
      <c r="H1042" s="5">
        <v>89729200000000</v>
      </c>
      <c r="I1042" s="5">
        <v>99960600000000</v>
      </c>
      <c r="J1042" s="5">
        <v>110978000000000</v>
      </c>
      <c r="K1042" s="5">
        <v>127987000000000</v>
      </c>
      <c r="L1042" s="5">
        <v>144993000000000</v>
      </c>
      <c r="M1042" s="5">
        <v>162996000000000</v>
      </c>
      <c r="N1042" s="5">
        <v>180998000000000</v>
      </c>
      <c r="O1042" s="5">
        <v>199000000000000</v>
      </c>
      <c r="P1042" s="5">
        <v>223000000000000</v>
      </c>
      <c r="Q1042" s="5">
        <v>248000000000000</v>
      </c>
      <c r="R1042" s="5">
        <v>273000000000000</v>
      </c>
      <c r="S1042" s="5">
        <v>298000000000000</v>
      </c>
      <c r="T1042" s="5">
        <v>324000000000000</v>
      </c>
      <c r="U1042" s="5">
        <v>351000000000000</v>
      </c>
      <c r="V1042" s="5">
        <v>377000000000000</v>
      </c>
      <c r="W1042" s="5">
        <v>404000000000000</v>
      </c>
      <c r="X1042" s="5">
        <v>432000000000000</v>
      </c>
      <c r="Y1042" s="5">
        <v>460000000000000</v>
      </c>
      <c r="Z1042" s="5">
        <v>488000000000000</v>
      </c>
      <c r="AA1042" s="5">
        <v>516000000000000</v>
      </c>
      <c r="AB1042" s="5">
        <v>545000000000000</v>
      </c>
      <c r="AC1042" s="5">
        <v>574000000000000</v>
      </c>
      <c r="AD1042" s="5">
        <v>604000000000000</v>
      </c>
      <c r="AE1042" s="5">
        <v>633000000000000</v>
      </c>
      <c r="AF1042" s="5">
        <v>663000000000000</v>
      </c>
      <c r="AG1042" s="5">
        <v>694000000000000</v>
      </c>
    </row>
    <row r="1043" spans="1:33" x14ac:dyDescent="0.45">
      <c r="A1043" t="s">
        <v>1102</v>
      </c>
      <c r="B1043" s="5">
        <v>0</v>
      </c>
      <c r="C1043" s="5">
        <v>0</v>
      </c>
      <c r="D1043" s="5">
        <v>0</v>
      </c>
      <c r="E1043" s="5">
        <v>0</v>
      </c>
      <c r="F1043" s="5">
        <v>0</v>
      </c>
      <c r="G1043" s="5">
        <v>0</v>
      </c>
      <c r="H1043" s="5">
        <v>0</v>
      </c>
      <c r="I1043" s="5">
        <v>0</v>
      </c>
      <c r="J1043" s="5">
        <v>0</v>
      </c>
      <c r="K1043" s="5">
        <v>0</v>
      </c>
      <c r="L1043" s="5">
        <v>0</v>
      </c>
      <c r="M1043" s="5">
        <v>0</v>
      </c>
      <c r="N1043" s="5">
        <v>0</v>
      </c>
      <c r="O1043" s="5">
        <v>0</v>
      </c>
      <c r="P1043" s="5">
        <v>0</v>
      </c>
      <c r="Q1043" s="5">
        <v>0</v>
      </c>
      <c r="R1043" s="5">
        <v>0</v>
      </c>
      <c r="S1043" s="5">
        <v>0</v>
      </c>
      <c r="T1043" s="5">
        <v>0</v>
      </c>
      <c r="U1043" s="5">
        <v>0</v>
      </c>
      <c r="V1043" s="5">
        <v>0</v>
      </c>
      <c r="W1043" s="5">
        <v>0</v>
      </c>
      <c r="X1043" s="5">
        <v>0</v>
      </c>
      <c r="Y1043" s="5">
        <v>0</v>
      </c>
      <c r="Z1043" s="5">
        <v>0</v>
      </c>
      <c r="AA1043" s="5">
        <v>0</v>
      </c>
      <c r="AB1043" s="5">
        <v>0</v>
      </c>
      <c r="AC1043" s="5">
        <v>0</v>
      </c>
      <c r="AD1043" s="5">
        <v>0</v>
      </c>
      <c r="AE1043" s="5">
        <v>0</v>
      </c>
      <c r="AF1043" s="5">
        <v>0</v>
      </c>
      <c r="AG1043" s="5">
        <v>0</v>
      </c>
    </row>
    <row r="1044" spans="1:33" x14ac:dyDescent="0.45">
      <c r="A1044" t="s">
        <v>1103</v>
      </c>
      <c r="B1044">
        <v>0</v>
      </c>
      <c r="C1044">
        <v>0</v>
      </c>
      <c r="D1044">
        <v>0</v>
      </c>
      <c r="E1044">
        <v>0</v>
      </c>
      <c r="F1044">
        <v>0</v>
      </c>
      <c r="G1044">
        <v>0</v>
      </c>
      <c r="H1044">
        <v>0</v>
      </c>
      <c r="I1044">
        <v>0</v>
      </c>
      <c r="J1044">
        <v>0</v>
      </c>
      <c r="K1044">
        <v>0</v>
      </c>
      <c r="L1044">
        <v>0</v>
      </c>
      <c r="M1044">
        <v>0</v>
      </c>
      <c r="N1044">
        <v>0</v>
      </c>
      <c r="O1044">
        <v>0</v>
      </c>
      <c r="P1044">
        <v>0</v>
      </c>
      <c r="Q1044">
        <v>0</v>
      </c>
      <c r="R1044">
        <v>0</v>
      </c>
      <c r="S1044">
        <v>0</v>
      </c>
      <c r="T1044">
        <v>0</v>
      </c>
      <c r="U1044">
        <v>0</v>
      </c>
      <c r="V1044">
        <v>0</v>
      </c>
      <c r="W1044">
        <v>0</v>
      </c>
      <c r="X1044">
        <v>0</v>
      </c>
      <c r="Y1044">
        <v>0</v>
      </c>
      <c r="Z1044">
        <v>0</v>
      </c>
      <c r="AA1044">
        <v>0</v>
      </c>
      <c r="AB1044">
        <v>0</v>
      </c>
      <c r="AC1044">
        <v>0</v>
      </c>
      <c r="AD1044">
        <v>0</v>
      </c>
      <c r="AE1044">
        <v>0</v>
      </c>
      <c r="AF1044">
        <v>0</v>
      </c>
      <c r="AG1044">
        <v>0</v>
      </c>
    </row>
    <row r="1045" spans="1:33" x14ac:dyDescent="0.45">
      <c r="A1045" t="s">
        <v>1104</v>
      </c>
      <c r="B1045">
        <v>0</v>
      </c>
      <c r="C1045">
        <v>0</v>
      </c>
      <c r="D1045">
        <v>0</v>
      </c>
      <c r="E1045">
        <v>0</v>
      </c>
      <c r="F1045">
        <v>0</v>
      </c>
      <c r="G1045">
        <v>0</v>
      </c>
      <c r="H1045">
        <v>0</v>
      </c>
      <c r="I1045">
        <v>0</v>
      </c>
      <c r="J1045">
        <v>0</v>
      </c>
      <c r="K1045">
        <v>0</v>
      </c>
      <c r="L1045">
        <v>0</v>
      </c>
      <c r="M1045">
        <v>0</v>
      </c>
      <c r="N1045">
        <v>0</v>
      </c>
      <c r="O1045">
        <v>0</v>
      </c>
      <c r="P1045">
        <v>0</v>
      </c>
      <c r="Q1045">
        <v>0</v>
      </c>
      <c r="R1045">
        <v>0</v>
      </c>
      <c r="S1045">
        <v>0</v>
      </c>
      <c r="T1045">
        <v>0</v>
      </c>
      <c r="U1045">
        <v>0</v>
      </c>
      <c r="V1045">
        <v>0</v>
      </c>
      <c r="W1045">
        <v>0</v>
      </c>
      <c r="X1045">
        <v>0</v>
      </c>
      <c r="Y1045">
        <v>0</v>
      </c>
      <c r="Z1045">
        <v>0</v>
      </c>
      <c r="AA1045">
        <v>0</v>
      </c>
      <c r="AB1045">
        <v>0</v>
      </c>
      <c r="AC1045">
        <v>0</v>
      </c>
      <c r="AD1045">
        <v>0</v>
      </c>
      <c r="AE1045">
        <v>0</v>
      </c>
      <c r="AF1045">
        <v>0</v>
      </c>
      <c r="AG1045">
        <v>0</v>
      </c>
    </row>
    <row r="1046" spans="1:33" x14ac:dyDescent="0.45">
      <c r="A1046" t="s">
        <v>1105</v>
      </c>
      <c r="B1046">
        <v>0</v>
      </c>
      <c r="C1046">
        <v>0</v>
      </c>
      <c r="D1046">
        <v>0</v>
      </c>
      <c r="E1046">
        <v>0</v>
      </c>
      <c r="F1046">
        <v>0</v>
      </c>
      <c r="G1046">
        <v>0</v>
      </c>
      <c r="H1046">
        <v>0</v>
      </c>
      <c r="I1046">
        <v>0</v>
      </c>
      <c r="J1046">
        <v>0</v>
      </c>
      <c r="K1046">
        <v>0</v>
      </c>
      <c r="L1046">
        <v>0</v>
      </c>
      <c r="M1046">
        <v>0</v>
      </c>
      <c r="N1046">
        <v>0</v>
      </c>
      <c r="O1046">
        <v>0</v>
      </c>
      <c r="P1046">
        <v>0</v>
      </c>
      <c r="Q1046">
        <v>0</v>
      </c>
      <c r="R1046">
        <v>0</v>
      </c>
      <c r="S1046">
        <v>0</v>
      </c>
      <c r="T1046">
        <v>0</v>
      </c>
      <c r="U1046">
        <v>0</v>
      </c>
      <c r="V1046">
        <v>0</v>
      </c>
      <c r="W1046">
        <v>0</v>
      </c>
      <c r="X1046">
        <v>0</v>
      </c>
      <c r="Y1046">
        <v>0</v>
      </c>
      <c r="Z1046">
        <v>0</v>
      </c>
      <c r="AA1046">
        <v>0</v>
      </c>
      <c r="AB1046">
        <v>0</v>
      </c>
      <c r="AC1046">
        <v>0</v>
      </c>
      <c r="AD1046">
        <v>0</v>
      </c>
      <c r="AE1046">
        <v>0</v>
      </c>
      <c r="AF1046">
        <v>0</v>
      </c>
      <c r="AG1046">
        <v>0</v>
      </c>
    </row>
    <row r="1047" spans="1:33" x14ac:dyDescent="0.45">
      <c r="A1047" t="s">
        <v>1106</v>
      </c>
      <c r="B1047">
        <v>0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0</v>
      </c>
      <c r="I1047">
        <v>0</v>
      </c>
      <c r="J1047">
        <v>0</v>
      </c>
      <c r="K1047">
        <v>0</v>
      </c>
      <c r="L1047">
        <v>0</v>
      </c>
      <c r="M1047">
        <v>0</v>
      </c>
      <c r="N1047">
        <v>0</v>
      </c>
      <c r="O1047">
        <v>0</v>
      </c>
      <c r="P1047">
        <v>0</v>
      </c>
      <c r="Q1047">
        <v>0</v>
      </c>
      <c r="R1047">
        <v>0</v>
      </c>
      <c r="S1047">
        <v>0</v>
      </c>
      <c r="T1047">
        <v>0</v>
      </c>
      <c r="U1047">
        <v>0</v>
      </c>
      <c r="V1047">
        <v>0</v>
      </c>
      <c r="W1047">
        <v>0</v>
      </c>
      <c r="X1047">
        <v>0</v>
      </c>
      <c r="Y1047">
        <v>0</v>
      </c>
      <c r="Z1047">
        <v>0</v>
      </c>
      <c r="AA1047">
        <v>0</v>
      </c>
      <c r="AB1047">
        <v>0</v>
      </c>
      <c r="AC1047">
        <v>0</v>
      </c>
      <c r="AD1047">
        <v>0</v>
      </c>
      <c r="AE1047">
        <v>0</v>
      </c>
      <c r="AF1047">
        <v>0</v>
      </c>
      <c r="AG1047">
        <v>0</v>
      </c>
    </row>
    <row r="1048" spans="1:33" x14ac:dyDescent="0.45">
      <c r="A1048" t="s">
        <v>1107</v>
      </c>
      <c r="B1048">
        <v>0</v>
      </c>
      <c r="C1048">
        <v>0</v>
      </c>
      <c r="D1048">
        <v>0</v>
      </c>
      <c r="E1048">
        <v>0</v>
      </c>
      <c r="F1048">
        <v>0</v>
      </c>
      <c r="G1048">
        <v>0</v>
      </c>
      <c r="H1048">
        <v>0</v>
      </c>
      <c r="I1048">
        <v>0</v>
      </c>
      <c r="J1048">
        <v>0</v>
      </c>
      <c r="K1048">
        <v>0</v>
      </c>
      <c r="L1048">
        <v>0</v>
      </c>
      <c r="M1048">
        <v>0</v>
      </c>
      <c r="N1048">
        <v>0</v>
      </c>
      <c r="O1048">
        <v>0</v>
      </c>
      <c r="P1048">
        <v>0</v>
      </c>
      <c r="Q1048">
        <v>0</v>
      </c>
      <c r="R1048">
        <v>0</v>
      </c>
      <c r="S1048">
        <v>0</v>
      </c>
      <c r="T1048">
        <v>0</v>
      </c>
      <c r="U1048">
        <v>0</v>
      </c>
      <c r="V1048">
        <v>0</v>
      </c>
      <c r="W1048">
        <v>0</v>
      </c>
      <c r="X1048">
        <v>0</v>
      </c>
      <c r="Y1048">
        <v>0</v>
      </c>
      <c r="Z1048">
        <v>0</v>
      </c>
      <c r="AA1048">
        <v>0</v>
      </c>
      <c r="AB1048">
        <v>0</v>
      </c>
      <c r="AC1048">
        <v>0</v>
      </c>
      <c r="AD1048">
        <v>0</v>
      </c>
      <c r="AE1048">
        <v>0</v>
      </c>
      <c r="AF1048">
        <v>0</v>
      </c>
      <c r="AG1048">
        <v>0</v>
      </c>
    </row>
    <row r="1049" spans="1:33" x14ac:dyDescent="0.45">
      <c r="A1049" t="s">
        <v>1108</v>
      </c>
      <c r="B1049" s="5">
        <v>0</v>
      </c>
      <c r="C1049" s="5">
        <v>0</v>
      </c>
      <c r="D1049" s="5">
        <v>0</v>
      </c>
      <c r="E1049" s="5">
        <v>0</v>
      </c>
      <c r="F1049" s="5">
        <v>0</v>
      </c>
      <c r="G1049" s="5">
        <v>0</v>
      </c>
      <c r="H1049" s="5">
        <v>0</v>
      </c>
      <c r="I1049" s="5">
        <v>0</v>
      </c>
      <c r="J1049" s="5">
        <v>0</v>
      </c>
      <c r="K1049" s="5">
        <v>0</v>
      </c>
      <c r="L1049" s="5">
        <v>0</v>
      </c>
      <c r="M1049" s="5">
        <v>0</v>
      </c>
      <c r="N1049" s="5">
        <v>0</v>
      </c>
      <c r="O1049" s="5">
        <v>0</v>
      </c>
      <c r="P1049" s="5">
        <v>0</v>
      </c>
      <c r="Q1049" s="5">
        <v>0</v>
      </c>
      <c r="R1049" s="5">
        <v>0</v>
      </c>
      <c r="S1049" s="5">
        <v>0</v>
      </c>
      <c r="T1049" s="5">
        <v>0</v>
      </c>
      <c r="U1049" s="5">
        <v>0</v>
      </c>
      <c r="V1049" s="5">
        <v>0</v>
      </c>
      <c r="W1049" s="5">
        <v>0</v>
      </c>
      <c r="X1049" s="5">
        <v>0</v>
      </c>
      <c r="Y1049" s="5">
        <v>0</v>
      </c>
      <c r="Z1049" s="5">
        <v>0</v>
      </c>
      <c r="AA1049" s="5">
        <v>0</v>
      </c>
      <c r="AB1049" s="5">
        <v>0</v>
      </c>
      <c r="AC1049" s="5">
        <v>0</v>
      </c>
      <c r="AD1049" s="5">
        <v>0</v>
      </c>
      <c r="AE1049" s="5">
        <v>0</v>
      </c>
      <c r="AF1049" s="5">
        <v>0</v>
      </c>
      <c r="AG1049" s="5">
        <v>0</v>
      </c>
    </row>
    <row r="1050" spans="1:33" x14ac:dyDescent="0.45">
      <c r="A1050" t="s">
        <v>1109</v>
      </c>
      <c r="B1050" s="5">
        <v>0</v>
      </c>
      <c r="C1050" s="5">
        <v>0</v>
      </c>
      <c r="D1050" s="5">
        <v>0</v>
      </c>
      <c r="E1050" s="5">
        <v>0</v>
      </c>
      <c r="F1050" s="5">
        <v>0</v>
      </c>
      <c r="G1050" s="5">
        <v>0</v>
      </c>
      <c r="H1050" s="5">
        <v>0</v>
      </c>
      <c r="I1050" s="5">
        <v>0</v>
      </c>
      <c r="J1050" s="5">
        <v>0</v>
      </c>
      <c r="K1050" s="5">
        <v>0</v>
      </c>
      <c r="L1050" s="5">
        <v>0</v>
      </c>
      <c r="M1050" s="5">
        <v>0</v>
      </c>
      <c r="N1050" s="5">
        <v>0</v>
      </c>
      <c r="O1050" s="5">
        <v>0</v>
      </c>
      <c r="P1050" s="5">
        <v>0</v>
      </c>
      <c r="Q1050" s="5">
        <v>0</v>
      </c>
      <c r="R1050" s="5">
        <v>0</v>
      </c>
      <c r="S1050" s="5">
        <v>0</v>
      </c>
      <c r="T1050" s="5">
        <v>0</v>
      </c>
      <c r="U1050" s="5">
        <v>0</v>
      </c>
      <c r="V1050" s="5">
        <v>0</v>
      </c>
      <c r="W1050" s="5">
        <v>0</v>
      </c>
      <c r="X1050" s="5">
        <v>0</v>
      </c>
      <c r="Y1050" s="5">
        <v>0</v>
      </c>
      <c r="Z1050" s="5">
        <v>0</v>
      </c>
      <c r="AA1050" s="5">
        <v>0</v>
      </c>
      <c r="AB1050" s="5">
        <v>0</v>
      </c>
      <c r="AC1050" s="5">
        <v>0</v>
      </c>
      <c r="AD1050" s="5">
        <v>0</v>
      </c>
      <c r="AE1050" s="5">
        <v>0</v>
      </c>
      <c r="AF1050" s="5">
        <v>0</v>
      </c>
      <c r="AG1050" s="5">
        <v>0</v>
      </c>
    </row>
    <row r="1051" spans="1:33" x14ac:dyDescent="0.45">
      <c r="A1051" t="s">
        <v>1110</v>
      </c>
      <c r="B1051">
        <v>0</v>
      </c>
      <c r="C1051">
        <v>0</v>
      </c>
      <c r="D1051">
        <v>0</v>
      </c>
      <c r="E1051">
        <v>0</v>
      </c>
      <c r="F1051">
        <v>0</v>
      </c>
      <c r="G1051">
        <v>0</v>
      </c>
      <c r="H1051">
        <v>0</v>
      </c>
      <c r="I1051">
        <v>0</v>
      </c>
      <c r="J1051">
        <v>0</v>
      </c>
      <c r="K1051">
        <v>0</v>
      </c>
      <c r="L1051">
        <v>0</v>
      </c>
      <c r="M1051">
        <v>0</v>
      </c>
      <c r="N1051">
        <v>0</v>
      </c>
      <c r="O1051">
        <v>0</v>
      </c>
      <c r="P1051">
        <v>0</v>
      </c>
      <c r="Q1051">
        <v>0</v>
      </c>
      <c r="R1051">
        <v>0</v>
      </c>
      <c r="S1051">
        <v>0</v>
      </c>
      <c r="T1051">
        <v>0</v>
      </c>
      <c r="U1051">
        <v>0</v>
      </c>
      <c r="V1051">
        <v>0</v>
      </c>
      <c r="W1051">
        <v>0</v>
      </c>
      <c r="X1051">
        <v>0</v>
      </c>
      <c r="Y1051">
        <v>0</v>
      </c>
      <c r="Z1051">
        <v>0</v>
      </c>
      <c r="AA1051">
        <v>0</v>
      </c>
      <c r="AB1051">
        <v>0</v>
      </c>
      <c r="AC1051">
        <v>0</v>
      </c>
      <c r="AD1051">
        <v>0</v>
      </c>
      <c r="AE1051">
        <v>0</v>
      </c>
      <c r="AF1051">
        <v>0</v>
      </c>
      <c r="AG1051">
        <v>0</v>
      </c>
    </row>
    <row r="1052" spans="1:33" x14ac:dyDescent="0.45">
      <c r="A1052" t="s">
        <v>1111</v>
      </c>
      <c r="B1052">
        <v>0</v>
      </c>
      <c r="C1052">
        <v>0</v>
      </c>
      <c r="D1052">
        <v>0</v>
      </c>
      <c r="E1052">
        <v>0</v>
      </c>
      <c r="F1052">
        <v>0</v>
      </c>
      <c r="G1052">
        <v>0</v>
      </c>
      <c r="H1052">
        <v>0</v>
      </c>
      <c r="I1052">
        <v>0</v>
      </c>
      <c r="J1052">
        <v>0</v>
      </c>
      <c r="K1052">
        <v>0</v>
      </c>
      <c r="L1052">
        <v>0</v>
      </c>
      <c r="M1052">
        <v>0</v>
      </c>
      <c r="N1052">
        <v>0</v>
      </c>
      <c r="O1052">
        <v>0</v>
      </c>
      <c r="P1052">
        <v>0</v>
      </c>
      <c r="Q1052">
        <v>0</v>
      </c>
      <c r="R1052">
        <v>0</v>
      </c>
      <c r="S1052">
        <v>0</v>
      </c>
      <c r="T1052">
        <v>0</v>
      </c>
      <c r="U1052">
        <v>0</v>
      </c>
      <c r="V1052">
        <v>0</v>
      </c>
      <c r="W1052">
        <v>0</v>
      </c>
      <c r="X1052">
        <v>0</v>
      </c>
      <c r="Y1052">
        <v>0</v>
      </c>
      <c r="Z1052">
        <v>0</v>
      </c>
      <c r="AA1052">
        <v>0</v>
      </c>
      <c r="AB1052">
        <v>0</v>
      </c>
      <c r="AC1052">
        <v>0</v>
      </c>
      <c r="AD1052">
        <v>0</v>
      </c>
      <c r="AE1052">
        <v>0</v>
      </c>
      <c r="AF1052">
        <v>0</v>
      </c>
      <c r="AG1052">
        <v>0</v>
      </c>
    </row>
    <row r="1053" spans="1:33" x14ac:dyDescent="0.45">
      <c r="A1053" t="s">
        <v>1112</v>
      </c>
      <c r="B1053" s="5">
        <v>38120000000000</v>
      </c>
      <c r="C1053" s="5">
        <v>40696200000000</v>
      </c>
      <c r="D1053" s="5">
        <v>44797400000000</v>
      </c>
      <c r="E1053" s="5">
        <v>48690800000000</v>
      </c>
      <c r="F1053" s="5">
        <v>52454000000000</v>
      </c>
      <c r="G1053" s="5">
        <v>56151300000000</v>
      </c>
      <c r="H1053" s="5">
        <v>59812800000000</v>
      </c>
      <c r="I1053" s="5">
        <v>63465000000000</v>
      </c>
      <c r="J1053" s="5">
        <v>67096800000000</v>
      </c>
      <c r="K1053" s="5">
        <v>69863100000000</v>
      </c>
      <c r="L1053" s="5">
        <v>72626400000000</v>
      </c>
      <c r="M1053" s="5">
        <v>75398100000000</v>
      </c>
      <c r="N1053" s="5">
        <v>78159000000000</v>
      </c>
      <c r="O1053" s="5">
        <v>80930000000000</v>
      </c>
      <c r="P1053" s="5">
        <v>83710000000000</v>
      </c>
      <c r="Q1053" s="5">
        <v>86500000000000</v>
      </c>
      <c r="R1053" s="5">
        <v>89290000000000</v>
      </c>
      <c r="S1053" s="5">
        <v>92070000000000</v>
      </c>
      <c r="T1053" s="5">
        <v>94860000000000</v>
      </c>
      <c r="U1053" s="5">
        <v>97460000000000</v>
      </c>
      <c r="V1053" s="5">
        <v>100100000000000</v>
      </c>
      <c r="W1053" s="5">
        <v>102600000000000</v>
      </c>
      <c r="X1053" s="5">
        <v>105200000000000</v>
      </c>
      <c r="Y1053" s="5">
        <v>107800000000000</v>
      </c>
      <c r="Z1053" s="5">
        <v>112300000000000</v>
      </c>
      <c r="AA1053" s="5">
        <v>116700000000000</v>
      </c>
      <c r="AB1053" s="5">
        <v>121200000000000</v>
      </c>
      <c r="AC1053" s="5">
        <v>125600000000000</v>
      </c>
      <c r="AD1053" s="5">
        <v>130000000000000</v>
      </c>
      <c r="AE1053" s="5">
        <v>134500000000000</v>
      </c>
      <c r="AF1053" s="5">
        <v>138900000000000</v>
      </c>
      <c r="AG1053" s="5">
        <v>143400000000000</v>
      </c>
    </row>
    <row r="1054" spans="1:33" x14ac:dyDescent="0.45">
      <c r="A1054" t="s">
        <v>1113</v>
      </c>
      <c r="B1054" s="5">
        <v>0</v>
      </c>
      <c r="C1054" s="5">
        <v>0</v>
      </c>
      <c r="D1054" s="5">
        <v>0</v>
      </c>
      <c r="E1054" s="5">
        <v>0</v>
      </c>
      <c r="F1054" s="5">
        <v>0</v>
      </c>
      <c r="G1054" s="5">
        <v>0</v>
      </c>
      <c r="H1054" s="5">
        <v>0</v>
      </c>
      <c r="I1054" s="5">
        <v>0</v>
      </c>
      <c r="J1054" s="5">
        <v>0</v>
      </c>
      <c r="K1054" s="5">
        <v>0</v>
      </c>
      <c r="L1054" s="5">
        <v>0</v>
      </c>
      <c r="M1054" s="5">
        <v>0</v>
      </c>
      <c r="N1054" s="5">
        <v>0</v>
      </c>
      <c r="O1054" s="5">
        <v>0</v>
      </c>
      <c r="P1054" s="5">
        <v>0</v>
      </c>
      <c r="Q1054" s="5">
        <v>0</v>
      </c>
      <c r="R1054" s="5">
        <v>0</v>
      </c>
      <c r="S1054" s="5">
        <v>0</v>
      </c>
      <c r="T1054" s="5">
        <v>0</v>
      </c>
      <c r="U1054" s="5">
        <v>0</v>
      </c>
      <c r="V1054" s="5">
        <v>0</v>
      </c>
      <c r="W1054" s="5">
        <v>0</v>
      </c>
      <c r="X1054" s="5">
        <v>0</v>
      </c>
      <c r="Y1054" s="5">
        <v>0</v>
      </c>
      <c r="Z1054" s="5">
        <v>0</v>
      </c>
      <c r="AA1054" s="5">
        <v>0</v>
      </c>
      <c r="AB1054" s="5">
        <v>0</v>
      </c>
      <c r="AC1054" s="5">
        <v>0</v>
      </c>
      <c r="AD1054" s="5">
        <v>0</v>
      </c>
      <c r="AE1054" s="5">
        <v>0</v>
      </c>
      <c r="AF1054" s="5">
        <v>0</v>
      </c>
      <c r="AG1054" s="5">
        <v>0</v>
      </c>
    </row>
    <row r="1055" spans="1:33" x14ac:dyDescent="0.45">
      <c r="A1055" t="s">
        <v>1114</v>
      </c>
      <c r="B1055" s="5">
        <v>0</v>
      </c>
      <c r="C1055" s="5">
        <v>0</v>
      </c>
      <c r="D1055" s="5">
        <v>0</v>
      </c>
      <c r="E1055" s="5">
        <v>0</v>
      </c>
      <c r="F1055" s="5">
        <v>0</v>
      </c>
      <c r="G1055" s="5">
        <v>0</v>
      </c>
      <c r="H1055" s="5">
        <v>0</v>
      </c>
      <c r="I1055" s="5">
        <v>0</v>
      </c>
      <c r="J1055" s="5">
        <v>0</v>
      </c>
      <c r="K1055" s="5">
        <v>0</v>
      </c>
      <c r="L1055" s="5">
        <v>0</v>
      </c>
      <c r="M1055" s="5">
        <v>0</v>
      </c>
      <c r="N1055" s="5">
        <v>0</v>
      </c>
      <c r="O1055" s="5">
        <v>0</v>
      </c>
      <c r="P1055" s="5">
        <v>0</v>
      </c>
      <c r="Q1055" s="5">
        <v>0</v>
      </c>
      <c r="R1055" s="5">
        <v>0</v>
      </c>
      <c r="S1055" s="5">
        <v>0</v>
      </c>
      <c r="T1055" s="5">
        <v>0</v>
      </c>
      <c r="U1055" s="5">
        <v>0</v>
      </c>
      <c r="V1055" s="5">
        <v>0</v>
      </c>
      <c r="W1055" s="5">
        <v>0</v>
      </c>
      <c r="X1055" s="5">
        <v>0</v>
      </c>
      <c r="Y1055" s="5">
        <v>0</v>
      </c>
      <c r="Z1055" s="5">
        <v>0</v>
      </c>
      <c r="AA1055" s="5">
        <v>0</v>
      </c>
      <c r="AB1055" s="5">
        <v>0</v>
      </c>
      <c r="AC1055" s="5">
        <v>0</v>
      </c>
      <c r="AD1055" s="5">
        <v>0</v>
      </c>
      <c r="AE1055" s="5">
        <v>0</v>
      </c>
      <c r="AF1055" s="5">
        <v>0</v>
      </c>
      <c r="AG1055" s="5">
        <v>0</v>
      </c>
    </row>
    <row r="1056" spans="1:33" x14ac:dyDescent="0.45">
      <c r="A1056" t="s">
        <v>1115</v>
      </c>
      <c r="B1056">
        <v>0</v>
      </c>
      <c r="C1056">
        <v>0</v>
      </c>
      <c r="D1056">
        <v>0</v>
      </c>
      <c r="E1056">
        <v>0</v>
      </c>
      <c r="F1056">
        <v>0</v>
      </c>
      <c r="G1056">
        <v>0</v>
      </c>
      <c r="H1056">
        <v>0</v>
      </c>
      <c r="I1056">
        <v>0</v>
      </c>
      <c r="J1056">
        <v>0</v>
      </c>
      <c r="K1056">
        <v>0</v>
      </c>
      <c r="L1056">
        <v>0</v>
      </c>
      <c r="M1056">
        <v>0</v>
      </c>
      <c r="N1056">
        <v>0</v>
      </c>
      <c r="O1056">
        <v>0</v>
      </c>
      <c r="P1056">
        <v>0</v>
      </c>
      <c r="Q1056">
        <v>0</v>
      </c>
      <c r="R1056">
        <v>0</v>
      </c>
      <c r="S1056">
        <v>0</v>
      </c>
      <c r="T1056">
        <v>0</v>
      </c>
      <c r="U1056">
        <v>0</v>
      </c>
      <c r="V1056">
        <v>0</v>
      </c>
      <c r="W1056">
        <v>0</v>
      </c>
      <c r="X1056">
        <v>0</v>
      </c>
      <c r="Y1056">
        <v>0</v>
      </c>
      <c r="Z1056">
        <v>0</v>
      </c>
      <c r="AA1056">
        <v>0</v>
      </c>
      <c r="AB1056">
        <v>0</v>
      </c>
      <c r="AC1056">
        <v>0</v>
      </c>
      <c r="AD1056">
        <v>0</v>
      </c>
      <c r="AE1056">
        <v>0</v>
      </c>
      <c r="AF1056">
        <v>0</v>
      </c>
      <c r="AG1056">
        <v>0</v>
      </c>
    </row>
    <row r="1057" spans="1:33" x14ac:dyDescent="0.45">
      <c r="A1057" t="s">
        <v>1116</v>
      </c>
      <c r="B1057">
        <v>0</v>
      </c>
      <c r="C1057">
        <v>0</v>
      </c>
      <c r="D1057">
        <v>0</v>
      </c>
      <c r="E1057">
        <v>0</v>
      </c>
      <c r="F1057">
        <v>0</v>
      </c>
      <c r="G1057">
        <v>0</v>
      </c>
      <c r="H1057">
        <v>0</v>
      </c>
      <c r="I1057">
        <v>0</v>
      </c>
      <c r="J1057">
        <v>0</v>
      </c>
      <c r="K1057">
        <v>0</v>
      </c>
      <c r="L1057">
        <v>0</v>
      </c>
      <c r="M1057">
        <v>0</v>
      </c>
      <c r="N1057">
        <v>0</v>
      </c>
      <c r="O1057">
        <v>0</v>
      </c>
      <c r="P1057">
        <v>0</v>
      </c>
      <c r="Q1057">
        <v>0</v>
      </c>
      <c r="R1057">
        <v>0</v>
      </c>
      <c r="S1057">
        <v>0</v>
      </c>
      <c r="T1057">
        <v>0</v>
      </c>
      <c r="U1057">
        <v>0</v>
      </c>
      <c r="V1057">
        <v>0</v>
      </c>
      <c r="W1057">
        <v>0</v>
      </c>
      <c r="X1057">
        <v>0</v>
      </c>
      <c r="Y1057">
        <v>0</v>
      </c>
      <c r="Z1057">
        <v>0</v>
      </c>
      <c r="AA1057">
        <v>0</v>
      </c>
      <c r="AB1057">
        <v>0</v>
      </c>
      <c r="AC1057">
        <v>0</v>
      </c>
      <c r="AD1057">
        <v>0</v>
      </c>
      <c r="AE1057">
        <v>0</v>
      </c>
      <c r="AF1057">
        <v>0</v>
      </c>
      <c r="AG1057">
        <v>0</v>
      </c>
    </row>
    <row r="1058" spans="1:33" x14ac:dyDescent="0.45">
      <c r="A1058" t="s">
        <v>1117</v>
      </c>
      <c r="B1058">
        <v>0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0</v>
      </c>
      <c r="L1058">
        <v>0</v>
      </c>
      <c r="M1058">
        <v>0</v>
      </c>
      <c r="N1058">
        <v>0</v>
      </c>
      <c r="O1058">
        <v>0</v>
      </c>
      <c r="P1058">
        <v>0</v>
      </c>
      <c r="Q1058">
        <v>0</v>
      </c>
      <c r="R1058">
        <v>0</v>
      </c>
      <c r="S1058">
        <v>0</v>
      </c>
      <c r="T1058">
        <v>0</v>
      </c>
      <c r="U1058">
        <v>0</v>
      </c>
      <c r="V1058">
        <v>0</v>
      </c>
      <c r="W1058">
        <v>0</v>
      </c>
      <c r="X1058">
        <v>0</v>
      </c>
      <c r="Y1058">
        <v>0</v>
      </c>
      <c r="Z1058">
        <v>0</v>
      </c>
      <c r="AA1058">
        <v>0</v>
      </c>
      <c r="AB1058">
        <v>0</v>
      </c>
      <c r="AC1058">
        <v>0</v>
      </c>
      <c r="AD1058">
        <v>0</v>
      </c>
      <c r="AE1058">
        <v>0</v>
      </c>
      <c r="AF1058">
        <v>0</v>
      </c>
      <c r="AG1058">
        <v>0</v>
      </c>
    </row>
    <row r="1059" spans="1:33" x14ac:dyDescent="0.45">
      <c r="A1059" t="s">
        <v>1118</v>
      </c>
      <c r="B1059" s="5">
        <v>0</v>
      </c>
      <c r="C1059" s="5">
        <v>0</v>
      </c>
      <c r="D1059" s="5">
        <v>0</v>
      </c>
      <c r="E1059" s="5">
        <v>0</v>
      </c>
      <c r="F1059" s="5">
        <v>0</v>
      </c>
      <c r="G1059" s="5">
        <v>0</v>
      </c>
      <c r="H1059" s="5">
        <v>0</v>
      </c>
      <c r="I1059" s="5">
        <v>0</v>
      </c>
      <c r="J1059" s="5">
        <v>0</v>
      </c>
      <c r="K1059" s="5">
        <v>0</v>
      </c>
      <c r="L1059" s="5">
        <v>0</v>
      </c>
      <c r="M1059" s="5">
        <v>0</v>
      </c>
      <c r="N1059" s="5">
        <v>0</v>
      </c>
      <c r="O1059" s="5">
        <v>0</v>
      </c>
      <c r="P1059" s="5">
        <v>0</v>
      </c>
      <c r="Q1059" s="5">
        <v>0</v>
      </c>
      <c r="R1059" s="5">
        <v>0</v>
      </c>
      <c r="S1059" s="5">
        <v>0</v>
      </c>
      <c r="T1059" s="5">
        <v>0</v>
      </c>
      <c r="U1059" s="5">
        <v>0</v>
      </c>
      <c r="V1059" s="5">
        <v>0</v>
      </c>
      <c r="W1059" s="5">
        <v>0</v>
      </c>
      <c r="X1059" s="5">
        <v>0</v>
      </c>
      <c r="Y1059" s="5">
        <v>0</v>
      </c>
      <c r="Z1059" s="5">
        <v>0</v>
      </c>
      <c r="AA1059" s="5">
        <v>0</v>
      </c>
      <c r="AB1059" s="5">
        <v>0</v>
      </c>
      <c r="AC1059" s="5">
        <v>0</v>
      </c>
      <c r="AD1059" s="5">
        <v>0</v>
      </c>
      <c r="AE1059" s="5">
        <v>0</v>
      </c>
      <c r="AF1059" s="5">
        <v>0</v>
      </c>
      <c r="AG1059" s="5">
        <v>0</v>
      </c>
    </row>
    <row r="1060" spans="1:33" x14ac:dyDescent="0.45">
      <c r="A1060" t="s">
        <v>1119</v>
      </c>
      <c r="B1060" s="5">
        <v>0</v>
      </c>
      <c r="C1060" s="5">
        <v>0</v>
      </c>
      <c r="D1060" s="5">
        <v>0</v>
      </c>
      <c r="E1060" s="5">
        <v>0</v>
      </c>
      <c r="F1060" s="5">
        <v>0</v>
      </c>
      <c r="G1060" s="5">
        <v>0</v>
      </c>
      <c r="H1060" s="5">
        <v>0</v>
      </c>
      <c r="I1060" s="5">
        <v>0</v>
      </c>
      <c r="J1060" s="5">
        <v>0</v>
      </c>
      <c r="K1060" s="5">
        <v>0</v>
      </c>
      <c r="L1060" s="5">
        <v>0</v>
      </c>
      <c r="M1060" s="5">
        <v>0</v>
      </c>
      <c r="N1060" s="5">
        <v>0</v>
      </c>
      <c r="O1060" s="5">
        <v>0</v>
      </c>
      <c r="P1060" s="5">
        <v>0</v>
      </c>
      <c r="Q1060" s="5">
        <v>0</v>
      </c>
      <c r="R1060" s="5">
        <v>0</v>
      </c>
      <c r="S1060" s="5">
        <v>0</v>
      </c>
      <c r="T1060" s="5">
        <v>0</v>
      </c>
      <c r="U1060" s="5">
        <v>0</v>
      </c>
      <c r="V1060" s="5">
        <v>0</v>
      </c>
      <c r="W1060" s="5">
        <v>0</v>
      </c>
      <c r="X1060" s="5">
        <v>0</v>
      </c>
      <c r="Y1060" s="5">
        <v>0</v>
      </c>
      <c r="Z1060" s="5">
        <v>0</v>
      </c>
      <c r="AA1060" s="5">
        <v>0</v>
      </c>
      <c r="AB1060" s="5">
        <v>0</v>
      </c>
      <c r="AC1060" s="5">
        <v>0</v>
      </c>
      <c r="AD1060" s="5">
        <v>0</v>
      </c>
      <c r="AE1060" s="5">
        <v>0</v>
      </c>
      <c r="AF1060" s="5">
        <v>0</v>
      </c>
      <c r="AG1060" s="5">
        <v>0</v>
      </c>
    </row>
    <row r="1061" spans="1:33" x14ac:dyDescent="0.45">
      <c r="A1061" t="s">
        <v>1120</v>
      </c>
      <c r="B1061">
        <v>0</v>
      </c>
      <c r="C1061">
        <v>0</v>
      </c>
      <c r="D1061">
        <v>0</v>
      </c>
      <c r="E1061">
        <v>0</v>
      </c>
      <c r="F1061">
        <v>0</v>
      </c>
      <c r="G1061">
        <v>0</v>
      </c>
      <c r="H1061">
        <v>0</v>
      </c>
      <c r="I1061">
        <v>0</v>
      </c>
      <c r="J1061">
        <v>0</v>
      </c>
      <c r="K1061">
        <v>0</v>
      </c>
      <c r="L1061">
        <v>0</v>
      </c>
      <c r="M1061">
        <v>0</v>
      </c>
      <c r="N1061">
        <v>0</v>
      </c>
      <c r="O1061">
        <v>0</v>
      </c>
      <c r="P1061">
        <v>0</v>
      </c>
      <c r="Q1061">
        <v>0</v>
      </c>
      <c r="R1061">
        <v>0</v>
      </c>
      <c r="S1061">
        <v>0</v>
      </c>
      <c r="T1061">
        <v>0</v>
      </c>
      <c r="U1061">
        <v>0</v>
      </c>
      <c r="V1061">
        <v>0</v>
      </c>
      <c r="W1061">
        <v>0</v>
      </c>
      <c r="X1061">
        <v>0</v>
      </c>
      <c r="Y1061">
        <v>0</v>
      </c>
      <c r="Z1061">
        <v>0</v>
      </c>
      <c r="AA1061">
        <v>0</v>
      </c>
      <c r="AB1061">
        <v>0</v>
      </c>
      <c r="AC1061">
        <v>0</v>
      </c>
      <c r="AD1061">
        <v>0</v>
      </c>
      <c r="AE1061">
        <v>0</v>
      </c>
      <c r="AF1061">
        <v>0</v>
      </c>
      <c r="AG1061">
        <v>0</v>
      </c>
    </row>
    <row r="1062" spans="1:33" x14ac:dyDescent="0.45">
      <c r="A1062" t="s">
        <v>1121</v>
      </c>
      <c r="B1062">
        <v>0</v>
      </c>
      <c r="C1062">
        <v>0</v>
      </c>
      <c r="D1062">
        <v>0</v>
      </c>
      <c r="E1062">
        <v>0</v>
      </c>
      <c r="F1062">
        <v>0</v>
      </c>
      <c r="G1062">
        <v>0</v>
      </c>
      <c r="H1062">
        <v>0</v>
      </c>
      <c r="I1062">
        <v>0</v>
      </c>
      <c r="J1062">
        <v>0</v>
      </c>
      <c r="K1062">
        <v>0</v>
      </c>
      <c r="L1062">
        <v>0</v>
      </c>
      <c r="M1062">
        <v>0</v>
      </c>
      <c r="N1062">
        <v>0</v>
      </c>
      <c r="O1062">
        <v>0</v>
      </c>
      <c r="P1062">
        <v>0</v>
      </c>
      <c r="Q1062">
        <v>0</v>
      </c>
      <c r="R1062">
        <v>0</v>
      </c>
      <c r="S1062">
        <v>0</v>
      </c>
      <c r="T1062">
        <v>0</v>
      </c>
      <c r="U1062">
        <v>0</v>
      </c>
      <c r="V1062">
        <v>0</v>
      </c>
      <c r="W1062">
        <v>0</v>
      </c>
      <c r="X1062">
        <v>0</v>
      </c>
      <c r="Y1062">
        <v>0</v>
      </c>
      <c r="Z1062">
        <v>0</v>
      </c>
      <c r="AA1062">
        <v>0</v>
      </c>
      <c r="AB1062">
        <v>0</v>
      </c>
      <c r="AC1062">
        <v>0</v>
      </c>
      <c r="AD1062">
        <v>0</v>
      </c>
      <c r="AE1062">
        <v>0</v>
      </c>
      <c r="AF1062">
        <v>0</v>
      </c>
      <c r="AG1062">
        <v>0</v>
      </c>
    </row>
    <row r="1063" spans="1:33" x14ac:dyDescent="0.45">
      <c r="A1063" t="s">
        <v>1122</v>
      </c>
      <c r="B1063">
        <v>0</v>
      </c>
      <c r="C1063">
        <v>0</v>
      </c>
      <c r="D1063">
        <v>0</v>
      </c>
      <c r="E1063">
        <v>0</v>
      </c>
      <c r="F1063">
        <v>0</v>
      </c>
      <c r="G1063">
        <v>0</v>
      </c>
      <c r="H1063">
        <v>0</v>
      </c>
      <c r="I1063">
        <v>0</v>
      </c>
      <c r="J1063">
        <v>0</v>
      </c>
      <c r="K1063">
        <v>0</v>
      </c>
      <c r="L1063">
        <v>0</v>
      </c>
      <c r="M1063">
        <v>0</v>
      </c>
      <c r="N1063">
        <v>0</v>
      </c>
      <c r="O1063">
        <v>0</v>
      </c>
      <c r="P1063">
        <v>0</v>
      </c>
      <c r="Q1063">
        <v>0</v>
      </c>
      <c r="R1063">
        <v>0</v>
      </c>
      <c r="S1063">
        <v>0</v>
      </c>
      <c r="T1063">
        <v>0</v>
      </c>
      <c r="U1063">
        <v>0</v>
      </c>
      <c r="V1063">
        <v>0</v>
      </c>
      <c r="W1063">
        <v>0</v>
      </c>
      <c r="X1063">
        <v>0</v>
      </c>
      <c r="Y1063">
        <v>0</v>
      </c>
      <c r="Z1063">
        <v>0</v>
      </c>
      <c r="AA1063">
        <v>0</v>
      </c>
      <c r="AB1063">
        <v>0</v>
      </c>
      <c r="AC1063">
        <v>0</v>
      </c>
      <c r="AD1063">
        <v>0</v>
      </c>
      <c r="AE1063">
        <v>0</v>
      </c>
      <c r="AF1063">
        <v>0</v>
      </c>
      <c r="AG1063">
        <v>0</v>
      </c>
    </row>
    <row r="1064" spans="1:33" x14ac:dyDescent="0.45">
      <c r="A1064" t="s">
        <v>1123</v>
      </c>
      <c r="B1064">
        <v>0</v>
      </c>
      <c r="C1064">
        <v>0</v>
      </c>
      <c r="D1064">
        <v>0</v>
      </c>
      <c r="E1064">
        <v>0</v>
      </c>
      <c r="F1064">
        <v>0</v>
      </c>
      <c r="G1064">
        <v>0</v>
      </c>
      <c r="H1064">
        <v>0</v>
      </c>
      <c r="I1064">
        <v>0</v>
      </c>
      <c r="J1064">
        <v>0</v>
      </c>
      <c r="K1064">
        <v>0</v>
      </c>
      <c r="L1064">
        <v>0</v>
      </c>
      <c r="M1064">
        <v>0</v>
      </c>
      <c r="N1064">
        <v>0</v>
      </c>
      <c r="O1064">
        <v>0</v>
      </c>
      <c r="P1064">
        <v>0</v>
      </c>
      <c r="Q1064">
        <v>0</v>
      </c>
      <c r="R1064">
        <v>0</v>
      </c>
      <c r="S1064">
        <v>0</v>
      </c>
      <c r="T1064">
        <v>0</v>
      </c>
      <c r="U1064">
        <v>0</v>
      </c>
      <c r="V1064">
        <v>0</v>
      </c>
      <c r="W1064">
        <v>0</v>
      </c>
      <c r="X1064">
        <v>0</v>
      </c>
      <c r="Y1064">
        <v>0</v>
      </c>
      <c r="Z1064">
        <v>0</v>
      </c>
      <c r="AA1064">
        <v>0</v>
      </c>
      <c r="AB1064">
        <v>0</v>
      </c>
      <c r="AC1064">
        <v>0</v>
      </c>
      <c r="AD1064">
        <v>0</v>
      </c>
      <c r="AE1064">
        <v>0</v>
      </c>
      <c r="AF1064">
        <v>0</v>
      </c>
      <c r="AG1064">
        <v>0</v>
      </c>
    </row>
    <row r="1065" spans="1:33" x14ac:dyDescent="0.45">
      <c r="A1065" t="s">
        <v>1124</v>
      </c>
      <c r="B1065">
        <v>0</v>
      </c>
      <c r="C1065">
        <v>0</v>
      </c>
      <c r="D1065">
        <v>0</v>
      </c>
      <c r="E1065">
        <v>0</v>
      </c>
      <c r="F1065">
        <v>0</v>
      </c>
      <c r="G1065">
        <v>0</v>
      </c>
      <c r="H1065">
        <v>0</v>
      </c>
      <c r="I1065">
        <v>0</v>
      </c>
      <c r="J1065">
        <v>0</v>
      </c>
      <c r="K1065">
        <v>0</v>
      </c>
      <c r="L1065">
        <v>0</v>
      </c>
      <c r="M1065">
        <v>0</v>
      </c>
      <c r="N1065">
        <v>0</v>
      </c>
      <c r="O1065">
        <v>0</v>
      </c>
      <c r="P1065">
        <v>0</v>
      </c>
      <c r="Q1065">
        <v>0</v>
      </c>
      <c r="R1065">
        <v>0</v>
      </c>
      <c r="S1065">
        <v>0</v>
      </c>
      <c r="T1065">
        <v>0</v>
      </c>
      <c r="U1065">
        <v>0</v>
      </c>
      <c r="V1065">
        <v>0</v>
      </c>
      <c r="W1065">
        <v>0</v>
      </c>
      <c r="X1065">
        <v>0</v>
      </c>
      <c r="Y1065">
        <v>0</v>
      </c>
      <c r="Z1065">
        <v>0</v>
      </c>
      <c r="AA1065">
        <v>0</v>
      </c>
      <c r="AB1065">
        <v>0</v>
      </c>
      <c r="AC1065">
        <v>0</v>
      </c>
      <c r="AD1065">
        <v>0</v>
      </c>
      <c r="AE1065">
        <v>0</v>
      </c>
      <c r="AF1065">
        <v>0</v>
      </c>
      <c r="AG1065">
        <v>0</v>
      </c>
    </row>
    <row r="1066" spans="1:33" x14ac:dyDescent="0.45">
      <c r="A1066" t="s">
        <v>1125</v>
      </c>
      <c r="B1066">
        <v>0</v>
      </c>
      <c r="C1066">
        <v>0</v>
      </c>
      <c r="D1066">
        <v>0</v>
      </c>
      <c r="E1066">
        <v>0</v>
      </c>
      <c r="F1066">
        <v>0</v>
      </c>
      <c r="G1066">
        <v>0</v>
      </c>
      <c r="H1066">
        <v>0</v>
      </c>
      <c r="I1066">
        <v>0</v>
      </c>
      <c r="J1066">
        <v>0</v>
      </c>
      <c r="K1066">
        <v>0</v>
      </c>
      <c r="L1066">
        <v>0</v>
      </c>
      <c r="M1066">
        <v>0</v>
      </c>
      <c r="N1066">
        <v>0</v>
      </c>
      <c r="O1066">
        <v>0</v>
      </c>
      <c r="P1066">
        <v>0</v>
      </c>
      <c r="Q1066">
        <v>0</v>
      </c>
      <c r="R1066">
        <v>0</v>
      </c>
      <c r="S1066">
        <v>0</v>
      </c>
      <c r="T1066">
        <v>0</v>
      </c>
      <c r="U1066">
        <v>0</v>
      </c>
      <c r="V1066">
        <v>0</v>
      </c>
      <c r="W1066">
        <v>0</v>
      </c>
      <c r="X1066">
        <v>0</v>
      </c>
      <c r="Y1066">
        <v>0</v>
      </c>
      <c r="Z1066">
        <v>0</v>
      </c>
      <c r="AA1066">
        <v>0</v>
      </c>
      <c r="AB1066">
        <v>0</v>
      </c>
      <c r="AC1066">
        <v>0</v>
      </c>
      <c r="AD1066">
        <v>0</v>
      </c>
      <c r="AE1066">
        <v>0</v>
      </c>
      <c r="AF1066">
        <v>0</v>
      </c>
      <c r="AG1066">
        <v>0</v>
      </c>
    </row>
    <row r="1067" spans="1:33" x14ac:dyDescent="0.45">
      <c r="A1067" t="s">
        <v>1126</v>
      </c>
      <c r="B1067" s="5">
        <v>0</v>
      </c>
      <c r="C1067" s="5">
        <v>0</v>
      </c>
      <c r="D1067" s="5">
        <v>0</v>
      </c>
      <c r="E1067" s="5">
        <v>0</v>
      </c>
      <c r="F1067" s="5">
        <v>0</v>
      </c>
      <c r="G1067" s="5">
        <v>0</v>
      </c>
      <c r="H1067" s="5">
        <v>0</v>
      </c>
      <c r="I1067" s="5">
        <v>0</v>
      </c>
      <c r="J1067" s="5">
        <v>0</v>
      </c>
      <c r="K1067" s="5">
        <v>0</v>
      </c>
      <c r="L1067" s="5">
        <v>0</v>
      </c>
      <c r="M1067" s="5">
        <v>0</v>
      </c>
      <c r="N1067" s="5">
        <v>0</v>
      </c>
      <c r="O1067" s="5">
        <v>0</v>
      </c>
      <c r="P1067" s="5">
        <v>0</v>
      </c>
      <c r="Q1067" s="5">
        <v>0</v>
      </c>
      <c r="R1067" s="5">
        <v>0</v>
      </c>
      <c r="S1067" s="5">
        <v>0</v>
      </c>
      <c r="T1067" s="5">
        <v>0</v>
      </c>
      <c r="U1067" s="5">
        <v>0</v>
      </c>
      <c r="V1067" s="5">
        <v>0</v>
      </c>
      <c r="W1067" s="5">
        <v>0</v>
      </c>
      <c r="X1067" s="5">
        <v>0</v>
      </c>
      <c r="Y1067" s="5">
        <v>0</v>
      </c>
      <c r="Z1067" s="5">
        <v>0</v>
      </c>
      <c r="AA1067" s="5">
        <v>0</v>
      </c>
      <c r="AB1067" s="5">
        <v>0</v>
      </c>
      <c r="AC1067" s="5">
        <v>0</v>
      </c>
      <c r="AD1067" s="5">
        <v>0</v>
      </c>
      <c r="AE1067" s="5">
        <v>0</v>
      </c>
      <c r="AF1067" s="5">
        <v>0</v>
      </c>
      <c r="AG1067" s="5">
        <v>0</v>
      </c>
    </row>
    <row r="1068" spans="1:33" x14ac:dyDescent="0.45">
      <c r="A1068" t="s">
        <v>1127</v>
      </c>
      <c r="B1068">
        <v>0</v>
      </c>
      <c r="C1068">
        <v>0</v>
      </c>
      <c r="D1068">
        <v>0</v>
      </c>
      <c r="E1068">
        <v>0</v>
      </c>
      <c r="F1068">
        <v>0</v>
      </c>
      <c r="G1068">
        <v>0</v>
      </c>
      <c r="H1068">
        <v>0</v>
      </c>
      <c r="I1068">
        <v>0</v>
      </c>
      <c r="J1068">
        <v>0</v>
      </c>
      <c r="K1068">
        <v>0</v>
      </c>
      <c r="L1068">
        <v>0</v>
      </c>
      <c r="M1068">
        <v>0</v>
      </c>
      <c r="N1068">
        <v>0</v>
      </c>
      <c r="O1068">
        <v>0</v>
      </c>
      <c r="P1068">
        <v>0</v>
      </c>
      <c r="Q1068">
        <v>0</v>
      </c>
      <c r="R1068">
        <v>0</v>
      </c>
      <c r="S1068">
        <v>0</v>
      </c>
      <c r="T1068">
        <v>0</v>
      </c>
      <c r="U1068">
        <v>0</v>
      </c>
      <c r="V1068">
        <v>0</v>
      </c>
      <c r="W1068">
        <v>0</v>
      </c>
      <c r="X1068">
        <v>0</v>
      </c>
      <c r="Y1068">
        <v>0</v>
      </c>
      <c r="Z1068">
        <v>0</v>
      </c>
      <c r="AA1068">
        <v>0</v>
      </c>
      <c r="AB1068">
        <v>0</v>
      </c>
      <c r="AC1068">
        <v>0</v>
      </c>
      <c r="AD1068">
        <v>0</v>
      </c>
      <c r="AE1068">
        <v>0</v>
      </c>
      <c r="AF1068">
        <v>0</v>
      </c>
      <c r="AG1068">
        <v>0</v>
      </c>
    </row>
    <row r="1069" spans="1:33" x14ac:dyDescent="0.45">
      <c r="A1069" t="s">
        <v>1128</v>
      </c>
      <c r="B1069">
        <v>0</v>
      </c>
      <c r="C1069">
        <v>0</v>
      </c>
      <c r="D1069">
        <v>0</v>
      </c>
      <c r="E1069">
        <v>0</v>
      </c>
      <c r="F1069">
        <v>0</v>
      </c>
      <c r="G1069">
        <v>0</v>
      </c>
      <c r="H1069">
        <v>0</v>
      </c>
      <c r="I1069">
        <v>0</v>
      </c>
      <c r="J1069">
        <v>0</v>
      </c>
      <c r="K1069">
        <v>0</v>
      </c>
      <c r="L1069">
        <v>0</v>
      </c>
      <c r="M1069">
        <v>0</v>
      </c>
      <c r="N1069">
        <v>0</v>
      </c>
      <c r="O1069">
        <v>0</v>
      </c>
      <c r="P1069">
        <v>0</v>
      </c>
      <c r="Q1069">
        <v>0</v>
      </c>
      <c r="R1069">
        <v>0</v>
      </c>
      <c r="S1069">
        <v>0</v>
      </c>
      <c r="T1069">
        <v>0</v>
      </c>
      <c r="U1069">
        <v>0</v>
      </c>
      <c r="V1069">
        <v>0</v>
      </c>
      <c r="W1069">
        <v>0</v>
      </c>
      <c r="X1069">
        <v>0</v>
      </c>
      <c r="Y1069">
        <v>0</v>
      </c>
      <c r="Z1069">
        <v>0</v>
      </c>
      <c r="AA1069">
        <v>0</v>
      </c>
      <c r="AB1069">
        <v>0</v>
      </c>
      <c r="AC1069">
        <v>0</v>
      </c>
      <c r="AD1069">
        <v>0</v>
      </c>
      <c r="AE1069">
        <v>0</v>
      </c>
      <c r="AF1069">
        <v>0</v>
      </c>
      <c r="AG1069">
        <v>0</v>
      </c>
    </row>
    <row r="1070" spans="1:33" x14ac:dyDescent="0.45">
      <c r="A1070" t="s">
        <v>1129</v>
      </c>
      <c r="B1070">
        <v>0</v>
      </c>
      <c r="C1070">
        <v>0</v>
      </c>
      <c r="D1070">
        <v>0</v>
      </c>
      <c r="E1070">
        <v>0</v>
      </c>
      <c r="F1070">
        <v>0</v>
      </c>
      <c r="G1070">
        <v>0</v>
      </c>
      <c r="H1070">
        <v>0</v>
      </c>
      <c r="I1070">
        <v>0</v>
      </c>
      <c r="J1070">
        <v>0</v>
      </c>
      <c r="K1070">
        <v>0</v>
      </c>
      <c r="L1070">
        <v>0</v>
      </c>
      <c r="M1070">
        <v>0</v>
      </c>
      <c r="N1070">
        <v>0</v>
      </c>
      <c r="O1070">
        <v>0</v>
      </c>
      <c r="P1070">
        <v>0</v>
      </c>
      <c r="Q1070">
        <v>0</v>
      </c>
      <c r="R1070">
        <v>0</v>
      </c>
      <c r="S1070">
        <v>0</v>
      </c>
      <c r="T1070">
        <v>0</v>
      </c>
      <c r="U1070">
        <v>0</v>
      </c>
      <c r="V1070">
        <v>0</v>
      </c>
      <c r="W1070">
        <v>0</v>
      </c>
      <c r="X1070">
        <v>0</v>
      </c>
      <c r="Y1070">
        <v>0</v>
      </c>
      <c r="Z1070">
        <v>0</v>
      </c>
      <c r="AA1070">
        <v>0</v>
      </c>
      <c r="AB1070">
        <v>0</v>
      </c>
      <c r="AC1070">
        <v>0</v>
      </c>
      <c r="AD1070">
        <v>0</v>
      </c>
      <c r="AE1070">
        <v>0</v>
      </c>
      <c r="AF1070">
        <v>0</v>
      </c>
      <c r="AG1070">
        <v>0</v>
      </c>
    </row>
    <row r="1071" spans="1:33" x14ac:dyDescent="0.45">
      <c r="A1071" t="s">
        <v>1130</v>
      </c>
      <c r="B1071" s="5">
        <v>3416000000000000</v>
      </c>
      <c r="C1071" s="5">
        <v>3138720000000000</v>
      </c>
      <c r="D1071" s="5">
        <v>2985840000000000</v>
      </c>
      <c r="E1071" s="5">
        <v>2810150000000000</v>
      </c>
      <c r="F1071" s="5">
        <v>2633660000000000</v>
      </c>
      <c r="G1071" s="5">
        <v>2453120000000000</v>
      </c>
      <c r="H1071" s="5">
        <v>2269210000000000</v>
      </c>
      <c r="I1071" s="5">
        <v>2084180000000000</v>
      </c>
      <c r="J1071" s="5">
        <v>1898630000000000</v>
      </c>
      <c r="K1071" s="5">
        <v>1821820000000000</v>
      </c>
      <c r="L1071" s="5">
        <v>1743910000000000</v>
      </c>
      <c r="M1071" s="5">
        <v>1666960000000000</v>
      </c>
      <c r="N1071" s="5">
        <v>1588980000000000</v>
      </c>
      <c r="O1071" s="5">
        <v>1512000000000000</v>
      </c>
      <c r="P1071" s="5">
        <v>1388000000000000</v>
      </c>
      <c r="Q1071" s="5">
        <v>1265000000000000</v>
      </c>
      <c r="R1071" s="5">
        <v>1141000000000000</v>
      </c>
      <c r="S1071" s="5">
        <v>1018000000000000</v>
      </c>
      <c r="T1071" s="5">
        <v>894100000000000</v>
      </c>
      <c r="U1071" s="5">
        <v>874000000000000</v>
      </c>
      <c r="V1071" s="5">
        <v>853900000000000</v>
      </c>
      <c r="W1071" s="5">
        <v>833900000000000</v>
      </c>
      <c r="X1071" s="5">
        <v>813800000000000</v>
      </c>
      <c r="Y1071" s="5">
        <v>793700000000000</v>
      </c>
      <c r="Z1071" s="5">
        <v>764500000000000</v>
      </c>
      <c r="AA1071" s="5">
        <v>735300000000000</v>
      </c>
      <c r="AB1071" s="5">
        <v>706200000000000</v>
      </c>
      <c r="AC1071" s="5">
        <v>677000000000000</v>
      </c>
      <c r="AD1071" s="5">
        <v>647800000000000</v>
      </c>
      <c r="AE1071" s="5">
        <v>618600000000000</v>
      </c>
      <c r="AF1071" s="5">
        <v>589500000000000</v>
      </c>
      <c r="AG1071" s="5">
        <v>560300000000000</v>
      </c>
    </row>
    <row r="1072" spans="1:33" x14ac:dyDescent="0.45">
      <c r="A1072" t="s">
        <v>1131</v>
      </c>
      <c r="B1072">
        <v>0</v>
      </c>
      <c r="C1072">
        <v>0</v>
      </c>
      <c r="D1072">
        <v>0</v>
      </c>
      <c r="E1072">
        <v>0</v>
      </c>
      <c r="F1072">
        <v>0</v>
      </c>
      <c r="G1072">
        <v>0</v>
      </c>
      <c r="H1072">
        <v>0</v>
      </c>
      <c r="I1072">
        <v>0</v>
      </c>
      <c r="J1072">
        <v>0</v>
      </c>
      <c r="K1072">
        <v>0</v>
      </c>
      <c r="L1072">
        <v>0</v>
      </c>
      <c r="M1072">
        <v>0</v>
      </c>
      <c r="N1072">
        <v>0</v>
      </c>
      <c r="O1072">
        <v>0</v>
      </c>
      <c r="P1072">
        <v>0</v>
      </c>
      <c r="Q1072">
        <v>0</v>
      </c>
      <c r="R1072">
        <v>0</v>
      </c>
      <c r="S1072">
        <v>0</v>
      </c>
      <c r="T1072">
        <v>0</v>
      </c>
      <c r="U1072">
        <v>0</v>
      </c>
      <c r="V1072">
        <v>0</v>
      </c>
      <c r="W1072">
        <v>0</v>
      </c>
      <c r="X1072">
        <v>0</v>
      </c>
      <c r="Y1072">
        <v>0</v>
      </c>
      <c r="Z1072">
        <v>0</v>
      </c>
      <c r="AA1072">
        <v>0</v>
      </c>
      <c r="AB1072">
        <v>0</v>
      </c>
      <c r="AC1072">
        <v>0</v>
      </c>
      <c r="AD1072">
        <v>0</v>
      </c>
      <c r="AE1072">
        <v>0</v>
      </c>
      <c r="AF1072">
        <v>0</v>
      </c>
      <c r="AG1072">
        <v>0</v>
      </c>
    </row>
    <row r="1073" spans="1:33" x14ac:dyDescent="0.45">
      <c r="A1073" t="s">
        <v>1132</v>
      </c>
      <c r="B1073" s="5">
        <v>0</v>
      </c>
      <c r="C1073" s="5">
        <v>0</v>
      </c>
      <c r="D1073" s="5">
        <v>0</v>
      </c>
      <c r="E1073" s="5">
        <v>0</v>
      </c>
      <c r="F1073" s="5">
        <v>0</v>
      </c>
      <c r="G1073" s="5">
        <v>0</v>
      </c>
      <c r="H1073" s="5">
        <v>0</v>
      </c>
      <c r="I1073" s="5">
        <v>0</v>
      </c>
      <c r="J1073" s="5">
        <v>0</v>
      </c>
      <c r="K1073" s="5">
        <v>0</v>
      </c>
      <c r="L1073" s="5">
        <v>0</v>
      </c>
      <c r="M1073" s="5">
        <v>0</v>
      </c>
      <c r="N1073" s="5">
        <v>0</v>
      </c>
      <c r="O1073" s="5">
        <v>0</v>
      </c>
      <c r="P1073" s="5">
        <v>0</v>
      </c>
      <c r="Q1073" s="5">
        <v>0</v>
      </c>
      <c r="R1073" s="5">
        <v>0</v>
      </c>
      <c r="S1073" s="5">
        <v>0</v>
      </c>
      <c r="T1073" s="5">
        <v>0</v>
      </c>
      <c r="U1073" s="5">
        <v>0</v>
      </c>
      <c r="V1073" s="5">
        <v>0</v>
      </c>
      <c r="W1073" s="5">
        <v>0</v>
      </c>
      <c r="X1073" s="5">
        <v>0</v>
      </c>
      <c r="Y1073" s="5">
        <v>0</v>
      </c>
      <c r="Z1073" s="5">
        <v>0</v>
      </c>
      <c r="AA1073" s="5">
        <v>0</v>
      </c>
      <c r="AB1073" s="5">
        <v>0</v>
      </c>
      <c r="AC1073" s="5">
        <v>0</v>
      </c>
      <c r="AD1073" s="5">
        <v>0</v>
      </c>
      <c r="AE1073" s="5">
        <v>0</v>
      </c>
      <c r="AF1073" s="5">
        <v>0</v>
      </c>
      <c r="AG1073" s="5">
        <v>0</v>
      </c>
    </row>
    <row r="1074" spans="1:33" x14ac:dyDescent="0.45">
      <c r="A1074" t="s">
        <v>1133</v>
      </c>
      <c r="B1074">
        <v>0</v>
      </c>
      <c r="C1074">
        <v>0</v>
      </c>
      <c r="D1074">
        <v>0</v>
      </c>
      <c r="E1074">
        <v>0</v>
      </c>
      <c r="F1074">
        <v>0</v>
      </c>
      <c r="G1074">
        <v>0</v>
      </c>
      <c r="H1074">
        <v>0</v>
      </c>
      <c r="I1074">
        <v>0</v>
      </c>
      <c r="J1074">
        <v>0</v>
      </c>
      <c r="K1074">
        <v>0</v>
      </c>
      <c r="L1074">
        <v>0</v>
      </c>
      <c r="M1074">
        <v>0</v>
      </c>
      <c r="N1074">
        <v>0</v>
      </c>
      <c r="O1074">
        <v>0</v>
      </c>
      <c r="P1074">
        <v>0</v>
      </c>
      <c r="Q1074">
        <v>0</v>
      </c>
      <c r="R1074">
        <v>0</v>
      </c>
      <c r="S1074">
        <v>0</v>
      </c>
      <c r="T1074">
        <v>0</v>
      </c>
      <c r="U1074">
        <v>0</v>
      </c>
      <c r="V1074">
        <v>0</v>
      </c>
      <c r="W1074">
        <v>0</v>
      </c>
      <c r="X1074">
        <v>0</v>
      </c>
      <c r="Y1074">
        <v>0</v>
      </c>
      <c r="Z1074">
        <v>0</v>
      </c>
      <c r="AA1074">
        <v>0</v>
      </c>
      <c r="AB1074">
        <v>0</v>
      </c>
      <c r="AC1074">
        <v>0</v>
      </c>
      <c r="AD1074">
        <v>0</v>
      </c>
      <c r="AE1074">
        <v>0</v>
      </c>
      <c r="AF1074">
        <v>0</v>
      </c>
      <c r="AG1074">
        <v>0</v>
      </c>
    </row>
    <row r="1075" spans="1:33" x14ac:dyDescent="0.45">
      <c r="A1075" t="s">
        <v>1134</v>
      </c>
      <c r="B1075">
        <v>0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v>0</v>
      </c>
      <c r="I1075">
        <v>0</v>
      </c>
      <c r="J1075">
        <v>0</v>
      </c>
      <c r="K1075">
        <v>0</v>
      </c>
      <c r="L1075">
        <v>0</v>
      </c>
      <c r="M1075">
        <v>0</v>
      </c>
      <c r="N1075">
        <v>0</v>
      </c>
      <c r="O1075">
        <v>0</v>
      </c>
      <c r="P1075">
        <v>0</v>
      </c>
      <c r="Q1075">
        <v>0</v>
      </c>
      <c r="R1075">
        <v>0</v>
      </c>
      <c r="S1075">
        <v>0</v>
      </c>
      <c r="T1075">
        <v>0</v>
      </c>
      <c r="U1075">
        <v>0</v>
      </c>
      <c r="V1075">
        <v>0</v>
      </c>
      <c r="W1075">
        <v>0</v>
      </c>
      <c r="X1075">
        <v>0</v>
      </c>
      <c r="Y1075">
        <v>0</v>
      </c>
      <c r="Z1075">
        <v>0</v>
      </c>
      <c r="AA1075">
        <v>0</v>
      </c>
      <c r="AB1075">
        <v>0</v>
      </c>
      <c r="AC1075">
        <v>0</v>
      </c>
      <c r="AD1075">
        <v>0</v>
      </c>
      <c r="AE1075">
        <v>0</v>
      </c>
      <c r="AF1075">
        <v>0</v>
      </c>
      <c r="AG1075">
        <v>0</v>
      </c>
    </row>
    <row r="1076" spans="1:33" x14ac:dyDescent="0.45">
      <c r="A1076" t="s">
        <v>1135</v>
      </c>
      <c r="B1076" s="5">
        <v>81549800000000</v>
      </c>
      <c r="C1076" s="5">
        <v>52994200000000</v>
      </c>
      <c r="D1076" s="5">
        <v>26840200000000</v>
      </c>
      <c r="E1076">
        <v>0</v>
      </c>
      <c r="F1076">
        <v>0</v>
      </c>
      <c r="G1076">
        <v>0</v>
      </c>
      <c r="H1076">
        <v>0</v>
      </c>
      <c r="I1076">
        <v>0</v>
      </c>
      <c r="J1076">
        <v>0</v>
      </c>
      <c r="K1076">
        <v>0</v>
      </c>
      <c r="L1076">
        <v>0</v>
      </c>
      <c r="M1076">
        <v>0</v>
      </c>
      <c r="N1076">
        <v>0</v>
      </c>
      <c r="O1076">
        <v>0</v>
      </c>
      <c r="P1076">
        <v>0</v>
      </c>
      <c r="Q1076">
        <v>0</v>
      </c>
      <c r="R1076">
        <v>0</v>
      </c>
      <c r="S1076">
        <v>0</v>
      </c>
      <c r="T1076">
        <v>0</v>
      </c>
      <c r="U1076">
        <v>0</v>
      </c>
      <c r="V1076">
        <v>0</v>
      </c>
      <c r="W1076">
        <v>0</v>
      </c>
      <c r="X1076">
        <v>0</v>
      </c>
      <c r="Y1076">
        <v>0</v>
      </c>
      <c r="Z1076">
        <v>0</v>
      </c>
      <c r="AA1076">
        <v>0</v>
      </c>
      <c r="AB1076">
        <v>0</v>
      </c>
      <c r="AC1076">
        <v>0</v>
      </c>
      <c r="AD1076">
        <v>0</v>
      </c>
      <c r="AE1076">
        <v>0</v>
      </c>
      <c r="AF1076">
        <v>0</v>
      </c>
      <c r="AG1076">
        <v>0</v>
      </c>
    </row>
    <row r="1077" spans="1:33" x14ac:dyDescent="0.45">
      <c r="A1077" t="s">
        <v>1136</v>
      </c>
      <c r="B1077" s="5">
        <v>9061000000000</v>
      </c>
      <c r="C1077" s="5">
        <v>5888520000000</v>
      </c>
      <c r="D1077" s="5">
        <v>2981890000000</v>
      </c>
      <c r="E1077">
        <v>0</v>
      </c>
      <c r="F1077">
        <v>0</v>
      </c>
      <c r="G1077">
        <v>0</v>
      </c>
      <c r="H1077">
        <v>0</v>
      </c>
      <c r="I1077">
        <v>0</v>
      </c>
      <c r="J1077">
        <v>0</v>
      </c>
      <c r="K1077">
        <v>0</v>
      </c>
      <c r="L1077">
        <v>0</v>
      </c>
      <c r="M1077">
        <v>0</v>
      </c>
      <c r="N1077">
        <v>0</v>
      </c>
      <c r="O1077">
        <v>0</v>
      </c>
      <c r="P1077">
        <v>0</v>
      </c>
      <c r="Q1077">
        <v>0</v>
      </c>
      <c r="R1077">
        <v>0</v>
      </c>
      <c r="S1077">
        <v>0</v>
      </c>
      <c r="T1077">
        <v>0</v>
      </c>
      <c r="U1077">
        <v>0</v>
      </c>
      <c r="V1077">
        <v>0</v>
      </c>
      <c r="W1077">
        <v>0</v>
      </c>
      <c r="X1077">
        <v>0</v>
      </c>
      <c r="Y1077">
        <v>0</v>
      </c>
      <c r="Z1077">
        <v>0</v>
      </c>
      <c r="AA1077">
        <v>0</v>
      </c>
      <c r="AB1077">
        <v>0</v>
      </c>
      <c r="AC1077">
        <v>0</v>
      </c>
      <c r="AD1077">
        <v>0</v>
      </c>
      <c r="AE1077">
        <v>0</v>
      </c>
      <c r="AF1077">
        <v>0</v>
      </c>
      <c r="AG1077">
        <v>0</v>
      </c>
    </row>
    <row r="1078" spans="1:33" x14ac:dyDescent="0.45">
      <c r="A1078" t="s">
        <v>1137</v>
      </c>
      <c r="B1078">
        <v>0</v>
      </c>
      <c r="C1078">
        <v>0</v>
      </c>
      <c r="D1078">
        <v>0</v>
      </c>
      <c r="E1078">
        <v>0</v>
      </c>
      <c r="F1078">
        <v>0</v>
      </c>
      <c r="G1078">
        <v>0</v>
      </c>
      <c r="H1078">
        <v>0</v>
      </c>
      <c r="I1078">
        <v>0</v>
      </c>
      <c r="J1078">
        <v>0</v>
      </c>
      <c r="K1078">
        <v>0</v>
      </c>
      <c r="L1078">
        <v>0</v>
      </c>
      <c r="M1078">
        <v>0</v>
      </c>
      <c r="N1078">
        <v>0</v>
      </c>
      <c r="O1078">
        <v>0</v>
      </c>
      <c r="P1078">
        <v>0</v>
      </c>
      <c r="Q1078">
        <v>0</v>
      </c>
      <c r="R1078">
        <v>0</v>
      </c>
      <c r="S1078">
        <v>0</v>
      </c>
      <c r="T1078">
        <v>0</v>
      </c>
      <c r="U1078">
        <v>0</v>
      </c>
      <c r="V1078">
        <v>0</v>
      </c>
      <c r="W1078">
        <v>0</v>
      </c>
      <c r="X1078">
        <v>0</v>
      </c>
      <c r="Y1078">
        <v>0</v>
      </c>
      <c r="Z1078">
        <v>0</v>
      </c>
      <c r="AA1078">
        <v>0</v>
      </c>
      <c r="AB1078">
        <v>0</v>
      </c>
      <c r="AC1078">
        <v>0</v>
      </c>
      <c r="AD1078">
        <v>0</v>
      </c>
      <c r="AE1078">
        <v>0</v>
      </c>
      <c r="AF1078">
        <v>0</v>
      </c>
      <c r="AG1078">
        <v>0</v>
      </c>
    </row>
    <row r="1079" spans="1:33" x14ac:dyDescent="0.45">
      <c r="A1079" t="s">
        <v>1138</v>
      </c>
      <c r="B1079">
        <v>0</v>
      </c>
      <c r="C1079">
        <v>0</v>
      </c>
      <c r="D1079">
        <v>0</v>
      </c>
      <c r="E1079">
        <v>0</v>
      </c>
      <c r="F1079">
        <v>0</v>
      </c>
      <c r="G1079">
        <v>0</v>
      </c>
      <c r="H1079">
        <v>0</v>
      </c>
      <c r="I1079">
        <v>0</v>
      </c>
      <c r="J1079">
        <v>0</v>
      </c>
      <c r="K1079">
        <v>0</v>
      </c>
      <c r="L1079">
        <v>0</v>
      </c>
      <c r="M1079">
        <v>0</v>
      </c>
      <c r="N1079">
        <v>0</v>
      </c>
      <c r="O1079">
        <v>0</v>
      </c>
      <c r="P1079">
        <v>0</v>
      </c>
      <c r="Q1079">
        <v>0</v>
      </c>
      <c r="R1079">
        <v>0</v>
      </c>
      <c r="S1079">
        <v>0</v>
      </c>
      <c r="T1079">
        <v>0</v>
      </c>
      <c r="U1079">
        <v>0</v>
      </c>
      <c r="V1079">
        <v>0</v>
      </c>
      <c r="W1079">
        <v>0</v>
      </c>
      <c r="X1079">
        <v>0</v>
      </c>
      <c r="Y1079">
        <v>0</v>
      </c>
      <c r="Z1079">
        <v>0</v>
      </c>
      <c r="AA1079">
        <v>0</v>
      </c>
      <c r="AB1079">
        <v>0</v>
      </c>
      <c r="AC1079">
        <v>0</v>
      </c>
      <c r="AD1079">
        <v>0</v>
      </c>
      <c r="AE1079">
        <v>0</v>
      </c>
      <c r="AF1079">
        <v>0</v>
      </c>
      <c r="AG1079">
        <v>0</v>
      </c>
    </row>
    <row r="1080" spans="1:33" x14ac:dyDescent="0.45">
      <c r="A1080" t="s">
        <v>1139</v>
      </c>
      <c r="B1080">
        <v>0</v>
      </c>
      <c r="C1080">
        <v>0</v>
      </c>
      <c r="D1080">
        <v>0</v>
      </c>
      <c r="E1080">
        <v>0</v>
      </c>
      <c r="F1080">
        <v>0</v>
      </c>
      <c r="G1080">
        <v>0</v>
      </c>
      <c r="H1080">
        <v>0</v>
      </c>
      <c r="I1080">
        <v>0</v>
      </c>
      <c r="J1080">
        <v>0</v>
      </c>
      <c r="K1080">
        <v>0</v>
      </c>
      <c r="L1080">
        <v>0</v>
      </c>
      <c r="M1080">
        <v>0</v>
      </c>
      <c r="N1080">
        <v>0</v>
      </c>
      <c r="O1080">
        <v>0</v>
      </c>
      <c r="P1080">
        <v>0</v>
      </c>
      <c r="Q1080">
        <v>0</v>
      </c>
      <c r="R1080">
        <v>0</v>
      </c>
      <c r="S1080">
        <v>0</v>
      </c>
      <c r="T1080">
        <v>0</v>
      </c>
      <c r="U1080">
        <v>0</v>
      </c>
      <c r="V1080">
        <v>0</v>
      </c>
      <c r="W1080">
        <v>0</v>
      </c>
      <c r="X1080">
        <v>0</v>
      </c>
      <c r="Y1080">
        <v>0</v>
      </c>
      <c r="Z1080">
        <v>0</v>
      </c>
      <c r="AA1080">
        <v>0</v>
      </c>
      <c r="AB1080">
        <v>0</v>
      </c>
      <c r="AC1080">
        <v>0</v>
      </c>
      <c r="AD1080">
        <v>0</v>
      </c>
      <c r="AE1080">
        <v>0</v>
      </c>
      <c r="AF1080">
        <v>0</v>
      </c>
      <c r="AG1080">
        <v>0</v>
      </c>
    </row>
    <row r="1081" spans="1:33" x14ac:dyDescent="0.45">
      <c r="A1081" t="s">
        <v>1140</v>
      </c>
      <c r="B1081">
        <v>0</v>
      </c>
      <c r="C1081">
        <v>0</v>
      </c>
      <c r="D1081">
        <v>0</v>
      </c>
      <c r="E1081">
        <v>0</v>
      </c>
      <c r="F1081">
        <v>0</v>
      </c>
      <c r="G1081">
        <v>0</v>
      </c>
      <c r="H1081">
        <v>0</v>
      </c>
      <c r="I1081">
        <v>0</v>
      </c>
      <c r="J1081">
        <v>0</v>
      </c>
      <c r="K1081">
        <v>0</v>
      </c>
      <c r="L1081">
        <v>0</v>
      </c>
      <c r="M1081">
        <v>0</v>
      </c>
      <c r="N1081">
        <v>0</v>
      </c>
      <c r="O1081">
        <v>0</v>
      </c>
      <c r="P1081">
        <v>0</v>
      </c>
      <c r="Q1081">
        <v>0</v>
      </c>
      <c r="R1081">
        <v>0</v>
      </c>
      <c r="S1081">
        <v>0</v>
      </c>
      <c r="T1081">
        <v>0</v>
      </c>
      <c r="U1081">
        <v>0</v>
      </c>
      <c r="V1081">
        <v>0</v>
      </c>
      <c r="W1081">
        <v>0</v>
      </c>
      <c r="X1081">
        <v>0</v>
      </c>
      <c r="Y1081">
        <v>0</v>
      </c>
      <c r="Z1081">
        <v>0</v>
      </c>
      <c r="AA1081">
        <v>0</v>
      </c>
      <c r="AB1081">
        <v>0</v>
      </c>
      <c r="AC1081">
        <v>0</v>
      </c>
      <c r="AD1081">
        <v>0</v>
      </c>
      <c r="AE1081">
        <v>0</v>
      </c>
      <c r="AF1081">
        <v>0</v>
      </c>
      <c r="AG1081">
        <v>0</v>
      </c>
    </row>
    <row r="1082" spans="1:33" x14ac:dyDescent="0.45">
      <c r="A1082" t="s">
        <v>1141</v>
      </c>
      <c r="B1082">
        <v>0</v>
      </c>
      <c r="C1082">
        <v>0</v>
      </c>
      <c r="D1082">
        <v>0</v>
      </c>
      <c r="E1082">
        <v>0</v>
      </c>
      <c r="F1082">
        <v>0</v>
      </c>
      <c r="G1082">
        <v>0</v>
      </c>
      <c r="H1082">
        <v>0</v>
      </c>
      <c r="I1082">
        <v>0</v>
      </c>
      <c r="J1082">
        <v>0</v>
      </c>
      <c r="K1082">
        <v>0</v>
      </c>
      <c r="L1082">
        <v>0</v>
      </c>
      <c r="M1082">
        <v>0</v>
      </c>
      <c r="N1082">
        <v>0</v>
      </c>
      <c r="O1082">
        <v>0</v>
      </c>
      <c r="P1082">
        <v>0</v>
      </c>
      <c r="Q1082">
        <v>0</v>
      </c>
      <c r="R1082">
        <v>0</v>
      </c>
      <c r="S1082">
        <v>0</v>
      </c>
      <c r="T1082">
        <v>0</v>
      </c>
      <c r="U1082">
        <v>0</v>
      </c>
      <c r="V1082">
        <v>0</v>
      </c>
      <c r="W1082">
        <v>0</v>
      </c>
      <c r="X1082">
        <v>0</v>
      </c>
      <c r="Y1082">
        <v>0</v>
      </c>
      <c r="Z1082">
        <v>0</v>
      </c>
      <c r="AA1082">
        <v>0</v>
      </c>
      <c r="AB1082">
        <v>0</v>
      </c>
      <c r="AC1082">
        <v>0</v>
      </c>
      <c r="AD1082">
        <v>0</v>
      </c>
      <c r="AE1082">
        <v>0</v>
      </c>
      <c r="AF1082">
        <v>0</v>
      </c>
      <c r="AG1082">
        <v>0</v>
      </c>
    </row>
    <row r="1083" spans="1:33" x14ac:dyDescent="0.45">
      <c r="A1083" t="s">
        <v>1142</v>
      </c>
      <c r="B1083">
        <v>0</v>
      </c>
      <c r="C1083">
        <v>0</v>
      </c>
      <c r="D1083">
        <v>0</v>
      </c>
      <c r="E1083">
        <v>0</v>
      </c>
      <c r="F1083">
        <v>0</v>
      </c>
      <c r="G1083">
        <v>0</v>
      </c>
      <c r="H1083">
        <v>0</v>
      </c>
      <c r="I1083">
        <v>0</v>
      </c>
      <c r="J1083">
        <v>0</v>
      </c>
      <c r="K1083">
        <v>0</v>
      </c>
      <c r="L1083">
        <v>0</v>
      </c>
      <c r="M1083">
        <v>0</v>
      </c>
      <c r="N1083">
        <v>0</v>
      </c>
      <c r="O1083">
        <v>0</v>
      </c>
      <c r="P1083">
        <v>0</v>
      </c>
      <c r="Q1083">
        <v>0</v>
      </c>
      <c r="R1083">
        <v>0</v>
      </c>
      <c r="S1083">
        <v>0</v>
      </c>
      <c r="T1083">
        <v>0</v>
      </c>
      <c r="U1083">
        <v>0</v>
      </c>
      <c r="V1083">
        <v>0</v>
      </c>
      <c r="W1083">
        <v>0</v>
      </c>
      <c r="X1083">
        <v>0</v>
      </c>
      <c r="Y1083">
        <v>0</v>
      </c>
      <c r="Z1083">
        <v>0</v>
      </c>
      <c r="AA1083">
        <v>0</v>
      </c>
      <c r="AB1083">
        <v>0</v>
      </c>
      <c r="AC1083">
        <v>0</v>
      </c>
      <c r="AD1083">
        <v>0</v>
      </c>
      <c r="AE1083">
        <v>0</v>
      </c>
      <c r="AF1083">
        <v>0</v>
      </c>
      <c r="AG1083">
        <v>0</v>
      </c>
    </row>
    <row r="1084" spans="1:33" x14ac:dyDescent="0.45">
      <c r="A1084" t="s">
        <v>1143</v>
      </c>
      <c r="B1084">
        <v>0</v>
      </c>
      <c r="C1084">
        <v>0</v>
      </c>
      <c r="D1084">
        <v>0</v>
      </c>
      <c r="E1084">
        <v>0</v>
      </c>
      <c r="F1084">
        <v>0</v>
      </c>
      <c r="G1084">
        <v>0</v>
      </c>
      <c r="H1084">
        <v>0</v>
      </c>
      <c r="I1084">
        <v>0</v>
      </c>
      <c r="J1084">
        <v>0</v>
      </c>
      <c r="K1084">
        <v>0</v>
      </c>
      <c r="L1084">
        <v>0</v>
      </c>
      <c r="M1084">
        <v>0</v>
      </c>
      <c r="N1084">
        <v>0</v>
      </c>
      <c r="O1084">
        <v>0</v>
      </c>
      <c r="P1084">
        <v>0</v>
      </c>
      <c r="Q1084">
        <v>0</v>
      </c>
      <c r="R1084">
        <v>0</v>
      </c>
      <c r="S1084">
        <v>0</v>
      </c>
      <c r="T1084">
        <v>0</v>
      </c>
      <c r="U1084">
        <v>0</v>
      </c>
      <c r="V1084">
        <v>0</v>
      </c>
      <c r="W1084">
        <v>0</v>
      </c>
      <c r="X1084">
        <v>0</v>
      </c>
      <c r="Y1084">
        <v>0</v>
      </c>
      <c r="Z1084">
        <v>0</v>
      </c>
      <c r="AA1084">
        <v>0</v>
      </c>
      <c r="AB1084">
        <v>0</v>
      </c>
      <c r="AC1084">
        <v>0</v>
      </c>
      <c r="AD1084">
        <v>0</v>
      </c>
      <c r="AE1084">
        <v>0</v>
      </c>
      <c r="AF1084">
        <v>0</v>
      </c>
      <c r="AG1084">
        <v>0</v>
      </c>
    </row>
    <row r="1085" spans="1:33" x14ac:dyDescent="0.45">
      <c r="A1085" t="s">
        <v>1144</v>
      </c>
      <c r="B1085" s="5">
        <v>0</v>
      </c>
      <c r="C1085" s="5">
        <v>0</v>
      </c>
      <c r="D1085" s="5">
        <v>0</v>
      </c>
      <c r="E1085" s="5">
        <v>0</v>
      </c>
      <c r="F1085" s="5">
        <v>0</v>
      </c>
      <c r="G1085" s="5">
        <v>0</v>
      </c>
      <c r="H1085" s="5">
        <v>0</v>
      </c>
      <c r="I1085" s="5">
        <v>0</v>
      </c>
      <c r="J1085" s="5">
        <v>0</v>
      </c>
      <c r="K1085" s="5">
        <v>0</v>
      </c>
      <c r="L1085" s="5">
        <v>0</v>
      </c>
      <c r="M1085" s="5">
        <v>0</v>
      </c>
      <c r="N1085" s="5">
        <v>0</v>
      </c>
      <c r="O1085" s="5">
        <v>0</v>
      </c>
      <c r="P1085" s="5">
        <v>0</v>
      </c>
      <c r="Q1085" s="5">
        <v>0</v>
      </c>
      <c r="R1085" s="5">
        <v>0</v>
      </c>
      <c r="S1085" s="5">
        <v>0</v>
      </c>
      <c r="T1085" s="5">
        <v>0</v>
      </c>
      <c r="U1085" s="5">
        <v>0</v>
      </c>
      <c r="V1085" s="5">
        <v>0</v>
      </c>
      <c r="W1085" s="5">
        <v>0</v>
      </c>
      <c r="X1085" s="5">
        <v>0</v>
      </c>
      <c r="Y1085" s="5">
        <v>0</v>
      </c>
      <c r="Z1085" s="5">
        <v>0</v>
      </c>
      <c r="AA1085" s="5">
        <v>0</v>
      </c>
      <c r="AB1085" s="5">
        <v>0</v>
      </c>
      <c r="AC1085" s="5">
        <v>0</v>
      </c>
      <c r="AD1085" s="5">
        <v>0</v>
      </c>
      <c r="AE1085" s="5">
        <v>0</v>
      </c>
      <c r="AF1085" s="5">
        <v>0</v>
      </c>
      <c r="AG1085" s="5">
        <v>0</v>
      </c>
    </row>
    <row r="1086" spans="1:33" x14ac:dyDescent="0.45">
      <c r="A1086" t="s">
        <v>1145</v>
      </c>
      <c r="B1086">
        <v>0</v>
      </c>
      <c r="C1086">
        <v>0</v>
      </c>
      <c r="D1086">
        <v>0</v>
      </c>
      <c r="E1086">
        <v>0</v>
      </c>
      <c r="F1086">
        <v>0</v>
      </c>
      <c r="G1086">
        <v>0</v>
      </c>
      <c r="H1086">
        <v>0</v>
      </c>
      <c r="I1086">
        <v>0</v>
      </c>
      <c r="J1086">
        <v>0</v>
      </c>
      <c r="K1086">
        <v>0</v>
      </c>
      <c r="L1086">
        <v>0</v>
      </c>
      <c r="M1086">
        <v>0</v>
      </c>
      <c r="N1086">
        <v>0</v>
      </c>
      <c r="O1086">
        <v>0</v>
      </c>
      <c r="P1086">
        <v>0</v>
      </c>
      <c r="Q1086">
        <v>0</v>
      </c>
      <c r="R1086">
        <v>0</v>
      </c>
      <c r="S1086">
        <v>0</v>
      </c>
      <c r="T1086">
        <v>0</v>
      </c>
      <c r="U1086">
        <v>0</v>
      </c>
      <c r="V1086">
        <v>0</v>
      </c>
      <c r="W1086">
        <v>0</v>
      </c>
      <c r="X1086">
        <v>0</v>
      </c>
      <c r="Y1086">
        <v>0</v>
      </c>
      <c r="Z1086">
        <v>0</v>
      </c>
      <c r="AA1086">
        <v>0</v>
      </c>
      <c r="AB1086">
        <v>0</v>
      </c>
      <c r="AC1086">
        <v>0</v>
      </c>
      <c r="AD1086">
        <v>0</v>
      </c>
      <c r="AE1086">
        <v>0</v>
      </c>
      <c r="AF1086">
        <v>0</v>
      </c>
      <c r="AG1086">
        <v>0</v>
      </c>
    </row>
    <row r="1087" spans="1:33" x14ac:dyDescent="0.45">
      <c r="A1087" t="s">
        <v>1146</v>
      </c>
      <c r="B1087">
        <v>0</v>
      </c>
      <c r="C1087">
        <v>0</v>
      </c>
      <c r="D1087">
        <v>0</v>
      </c>
      <c r="E1087">
        <v>0</v>
      </c>
      <c r="F1087">
        <v>0</v>
      </c>
      <c r="G1087">
        <v>0</v>
      </c>
      <c r="H1087">
        <v>0</v>
      </c>
      <c r="I1087">
        <v>0</v>
      </c>
      <c r="J1087">
        <v>0</v>
      </c>
      <c r="K1087">
        <v>0</v>
      </c>
      <c r="L1087">
        <v>0</v>
      </c>
      <c r="M1087">
        <v>0</v>
      </c>
      <c r="N1087">
        <v>0</v>
      </c>
      <c r="O1087">
        <v>0</v>
      </c>
      <c r="P1087">
        <v>0</v>
      </c>
      <c r="Q1087">
        <v>0</v>
      </c>
      <c r="R1087">
        <v>0</v>
      </c>
      <c r="S1087">
        <v>0</v>
      </c>
      <c r="T1087">
        <v>0</v>
      </c>
      <c r="U1087">
        <v>0</v>
      </c>
      <c r="V1087">
        <v>0</v>
      </c>
      <c r="W1087">
        <v>0</v>
      </c>
      <c r="X1087">
        <v>0</v>
      </c>
      <c r="Y1087">
        <v>0</v>
      </c>
      <c r="Z1087">
        <v>0</v>
      </c>
      <c r="AA1087">
        <v>0</v>
      </c>
      <c r="AB1087">
        <v>0</v>
      </c>
      <c r="AC1087">
        <v>0</v>
      </c>
      <c r="AD1087">
        <v>0</v>
      </c>
      <c r="AE1087">
        <v>0</v>
      </c>
      <c r="AF1087">
        <v>0</v>
      </c>
      <c r="AG1087">
        <v>0</v>
      </c>
    </row>
    <row r="1088" spans="1:33" x14ac:dyDescent="0.45">
      <c r="A1088" t="s">
        <v>1147</v>
      </c>
      <c r="B1088">
        <v>0</v>
      </c>
      <c r="C1088">
        <v>0</v>
      </c>
      <c r="D1088">
        <v>0</v>
      </c>
      <c r="E1088">
        <v>0</v>
      </c>
      <c r="F1088">
        <v>0</v>
      </c>
      <c r="G1088">
        <v>0</v>
      </c>
      <c r="H1088">
        <v>0</v>
      </c>
      <c r="I1088">
        <v>0</v>
      </c>
      <c r="J1088">
        <v>0</v>
      </c>
      <c r="K1088">
        <v>0</v>
      </c>
      <c r="L1088">
        <v>0</v>
      </c>
      <c r="M1088">
        <v>0</v>
      </c>
      <c r="N1088">
        <v>0</v>
      </c>
      <c r="O1088">
        <v>0</v>
      </c>
      <c r="P1088">
        <v>0</v>
      </c>
      <c r="Q1088">
        <v>0</v>
      </c>
      <c r="R1088">
        <v>0</v>
      </c>
      <c r="S1088">
        <v>0</v>
      </c>
      <c r="T1088">
        <v>0</v>
      </c>
      <c r="U1088">
        <v>0</v>
      </c>
      <c r="V1088">
        <v>0</v>
      </c>
      <c r="W1088">
        <v>0</v>
      </c>
      <c r="X1088">
        <v>0</v>
      </c>
      <c r="Y1088">
        <v>0</v>
      </c>
      <c r="Z1088">
        <v>0</v>
      </c>
      <c r="AA1088">
        <v>0</v>
      </c>
      <c r="AB1088">
        <v>0</v>
      </c>
      <c r="AC1088">
        <v>0</v>
      </c>
      <c r="AD1088">
        <v>0</v>
      </c>
      <c r="AE1088">
        <v>0</v>
      </c>
      <c r="AF1088">
        <v>0</v>
      </c>
      <c r="AG1088">
        <v>0</v>
      </c>
    </row>
    <row r="1089" spans="1:33" x14ac:dyDescent="0.45">
      <c r="A1089" t="s">
        <v>1148</v>
      </c>
      <c r="B1089" s="5">
        <v>360700000000000</v>
      </c>
      <c r="C1089" s="5">
        <v>374892000000000</v>
      </c>
      <c r="D1089" s="5">
        <v>403345000000000</v>
      </c>
      <c r="E1089" s="5">
        <v>429572000000000</v>
      </c>
      <c r="F1089" s="5">
        <v>454262000000000</v>
      </c>
      <c r="G1089" s="5">
        <v>478244000000000</v>
      </c>
      <c r="H1089" s="5">
        <v>502004000000000</v>
      </c>
      <c r="I1089" s="5">
        <v>525593000000000</v>
      </c>
      <c r="J1089" s="5">
        <v>548992000000000</v>
      </c>
      <c r="K1089" s="5">
        <v>558745000000000</v>
      </c>
      <c r="L1089" s="5">
        <v>568372000000000</v>
      </c>
      <c r="M1089" s="5">
        <v>577986000000000</v>
      </c>
      <c r="N1089" s="5">
        <v>587693000000000</v>
      </c>
      <c r="O1089" s="5">
        <v>597300000000000</v>
      </c>
      <c r="P1089" s="5">
        <v>608700000000000</v>
      </c>
      <c r="Q1089" s="5">
        <v>620100000000000</v>
      </c>
      <c r="R1089" s="5">
        <v>631500000000000</v>
      </c>
      <c r="S1089" s="5">
        <v>642900000000000</v>
      </c>
      <c r="T1089" s="5">
        <v>654300000000000</v>
      </c>
      <c r="U1089" s="5">
        <v>662400000000000</v>
      </c>
      <c r="V1089" s="5">
        <v>670500000000000</v>
      </c>
      <c r="W1089" s="5">
        <v>678500000000000</v>
      </c>
      <c r="X1089" s="5">
        <v>686600000000000</v>
      </c>
      <c r="Y1089" s="5">
        <v>694700000000000</v>
      </c>
      <c r="Z1089" s="5">
        <v>704100000000000</v>
      </c>
      <c r="AA1089" s="5">
        <v>713500000000000</v>
      </c>
      <c r="AB1089" s="5">
        <v>722900000000000</v>
      </c>
      <c r="AC1089" s="5">
        <v>732300000000000</v>
      </c>
      <c r="AD1089" s="5">
        <v>741700000000000</v>
      </c>
      <c r="AE1089" s="5">
        <v>751100000000000</v>
      </c>
      <c r="AF1089" s="5">
        <v>760500000000000</v>
      </c>
      <c r="AG1089" s="5">
        <v>769900000000000</v>
      </c>
    </row>
    <row r="1090" spans="1:33" x14ac:dyDescent="0.45">
      <c r="A1090" t="s">
        <v>1149</v>
      </c>
      <c r="B1090" s="5">
        <v>0</v>
      </c>
      <c r="C1090" s="5">
        <v>0</v>
      </c>
      <c r="D1090" s="5">
        <v>0</v>
      </c>
      <c r="E1090" s="5">
        <v>0</v>
      </c>
      <c r="F1090" s="5">
        <v>0</v>
      </c>
      <c r="G1090" s="5">
        <v>0</v>
      </c>
      <c r="H1090" s="5">
        <v>0</v>
      </c>
      <c r="I1090" s="5">
        <v>0</v>
      </c>
      <c r="J1090" s="5">
        <v>0</v>
      </c>
      <c r="K1090" s="5">
        <v>0</v>
      </c>
      <c r="L1090" s="5">
        <v>0</v>
      </c>
      <c r="M1090" s="5">
        <v>0</v>
      </c>
      <c r="N1090" s="5">
        <v>0</v>
      </c>
      <c r="O1090" s="5">
        <v>0</v>
      </c>
      <c r="P1090" s="5">
        <v>0</v>
      </c>
      <c r="Q1090" s="5">
        <v>0</v>
      </c>
      <c r="R1090" s="5">
        <v>0</v>
      </c>
      <c r="S1090" s="5">
        <v>0</v>
      </c>
      <c r="T1090" s="5">
        <v>0</v>
      </c>
      <c r="U1090" s="5">
        <v>0</v>
      </c>
      <c r="V1090" s="5">
        <v>0</v>
      </c>
      <c r="W1090" s="5">
        <v>0</v>
      </c>
      <c r="X1090" s="5">
        <v>0</v>
      </c>
      <c r="Y1090" s="5">
        <v>0</v>
      </c>
      <c r="Z1090" s="5">
        <v>0</v>
      </c>
      <c r="AA1090" s="5">
        <v>0</v>
      </c>
      <c r="AB1090" s="5">
        <v>0</v>
      </c>
      <c r="AC1090" s="5">
        <v>0</v>
      </c>
      <c r="AD1090" s="5">
        <v>0</v>
      </c>
      <c r="AE1090" s="5">
        <v>0</v>
      </c>
      <c r="AF1090" s="5">
        <v>0</v>
      </c>
      <c r="AG1090" s="5">
        <v>0</v>
      </c>
    </row>
    <row r="1091" spans="1:33" x14ac:dyDescent="0.45">
      <c r="A1091" t="s">
        <v>1150</v>
      </c>
      <c r="B1091">
        <v>0</v>
      </c>
      <c r="C1091">
        <v>0</v>
      </c>
      <c r="D1091">
        <v>0</v>
      </c>
      <c r="E1091">
        <v>0</v>
      </c>
      <c r="F1091">
        <v>0</v>
      </c>
      <c r="G1091">
        <v>0</v>
      </c>
      <c r="H1091">
        <v>0</v>
      </c>
      <c r="I1091">
        <v>0</v>
      </c>
      <c r="J1091">
        <v>0</v>
      </c>
      <c r="K1091">
        <v>0</v>
      </c>
      <c r="L1091">
        <v>0</v>
      </c>
      <c r="M1091">
        <v>0</v>
      </c>
      <c r="N1091">
        <v>0</v>
      </c>
      <c r="O1091">
        <v>0</v>
      </c>
      <c r="P1091">
        <v>0</v>
      </c>
      <c r="Q1091">
        <v>0</v>
      </c>
      <c r="R1091">
        <v>0</v>
      </c>
      <c r="S1091">
        <v>0</v>
      </c>
      <c r="T1091">
        <v>0</v>
      </c>
      <c r="U1091">
        <v>0</v>
      </c>
      <c r="V1091">
        <v>0</v>
      </c>
      <c r="W1091">
        <v>0</v>
      </c>
      <c r="X1091">
        <v>0</v>
      </c>
      <c r="Y1091">
        <v>0</v>
      </c>
      <c r="Z1091">
        <v>0</v>
      </c>
      <c r="AA1091">
        <v>0</v>
      </c>
      <c r="AB1091">
        <v>0</v>
      </c>
      <c r="AC1091">
        <v>0</v>
      </c>
      <c r="AD1091">
        <v>0</v>
      </c>
      <c r="AE1091">
        <v>0</v>
      </c>
      <c r="AF1091">
        <v>0</v>
      </c>
      <c r="AG1091">
        <v>0</v>
      </c>
    </row>
    <row r="1092" spans="1:33" x14ac:dyDescent="0.45">
      <c r="A1092" t="s">
        <v>1151</v>
      </c>
      <c r="B1092">
        <v>0</v>
      </c>
      <c r="C1092">
        <v>0</v>
      </c>
      <c r="D1092">
        <v>0</v>
      </c>
      <c r="E1092">
        <v>0</v>
      </c>
      <c r="F1092">
        <v>0</v>
      </c>
      <c r="G1092">
        <v>0</v>
      </c>
      <c r="H1092">
        <v>0</v>
      </c>
      <c r="I1092">
        <v>0</v>
      </c>
      <c r="J1092">
        <v>0</v>
      </c>
      <c r="K1092">
        <v>0</v>
      </c>
      <c r="L1092">
        <v>0</v>
      </c>
      <c r="M1092">
        <v>0</v>
      </c>
      <c r="N1092">
        <v>0</v>
      </c>
      <c r="O1092">
        <v>0</v>
      </c>
      <c r="P1092">
        <v>0</v>
      </c>
      <c r="Q1092">
        <v>0</v>
      </c>
      <c r="R1092">
        <v>0</v>
      </c>
      <c r="S1092">
        <v>0</v>
      </c>
      <c r="T1092">
        <v>0</v>
      </c>
      <c r="U1092">
        <v>0</v>
      </c>
      <c r="V1092">
        <v>0</v>
      </c>
      <c r="W1092">
        <v>0</v>
      </c>
      <c r="X1092">
        <v>0</v>
      </c>
      <c r="Y1092">
        <v>0</v>
      </c>
      <c r="Z1092">
        <v>0</v>
      </c>
      <c r="AA1092">
        <v>0</v>
      </c>
      <c r="AB1092">
        <v>0</v>
      </c>
      <c r="AC1092">
        <v>0</v>
      </c>
      <c r="AD1092">
        <v>0</v>
      </c>
      <c r="AE1092">
        <v>0</v>
      </c>
      <c r="AF1092">
        <v>0</v>
      </c>
      <c r="AG1092">
        <v>0</v>
      </c>
    </row>
    <row r="1093" spans="1:33" x14ac:dyDescent="0.45">
      <c r="A1093" t="s">
        <v>1152</v>
      </c>
      <c r="B1093">
        <v>0</v>
      </c>
      <c r="C1093">
        <v>0</v>
      </c>
      <c r="D1093">
        <v>0</v>
      </c>
      <c r="E1093">
        <v>0</v>
      </c>
      <c r="F1093">
        <v>0</v>
      </c>
      <c r="G1093">
        <v>0</v>
      </c>
      <c r="H1093">
        <v>0</v>
      </c>
      <c r="I1093">
        <v>0</v>
      </c>
      <c r="J1093">
        <v>0</v>
      </c>
      <c r="K1093">
        <v>0</v>
      </c>
      <c r="L1093">
        <v>0</v>
      </c>
      <c r="M1093">
        <v>0</v>
      </c>
      <c r="N1093">
        <v>0</v>
      </c>
      <c r="O1093">
        <v>0</v>
      </c>
      <c r="P1093">
        <v>0</v>
      </c>
      <c r="Q1093">
        <v>0</v>
      </c>
      <c r="R1093">
        <v>0</v>
      </c>
      <c r="S1093">
        <v>0</v>
      </c>
      <c r="T1093">
        <v>0</v>
      </c>
      <c r="U1093">
        <v>0</v>
      </c>
      <c r="V1093">
        <v>0</v>
      </c>
      <c r="W1093">
        <v>0</v>
      </c>
      <c r="X1093">
        <v>0</v>
      </c>
      <c r="Y1093">
        <v>0</v>
      </c>
      <c r="Z1093">
        <v>0</v>
      </c>
      <c r="AA1093">
        <v>0</v>
      </c>
      <c r="AB1093">
        <v>0</v>
      </c>
      <c r="AC1093">
        <v>0</v>
      </c>
      <c r="AD1093">
        <v>0</v>
      </c>
      <c r="AE1093">
        <v>0</v>
      </c>
      <c r="AF1093">
        <v>0</v>
      </c>
      <c r="AG1093">
        <v>0</v>
      </c>
    </row>
    <row r="1094" spans="1:33" x14ac:dyDescent="0.45">
      <c r="A1094" t="s">
        <v>1153</v>
      </c>
      <c r="B1094">
        <v>0</v>
      </c>
      <c r="C1094">
        <v>0</v>
      </c>
      <c r="D1094">
        <v>0</v>
      </c>
      <c r="E1094">
        <v>0</v>
      </c>
      <c r="F1094">
        <v>0</v>
      </c>
      <c r="G1094">
        <v>0</v>
      </c>
      <c r="H1094">
        <v>0</v>
      </c>
      <c r="I1094">
        <v>0</v>
      </c>
      <c r="J1094">
        <v>0</v>
      </c>
      <c r="K1094">
        <v>0</v>
      </c>
      <c r="L1094">
        <v>0</v>
      </c>
      <c r="M1094">
        <v>0</v>
      </c>
      <c r="N1094">
        <v>0</v>
      </c>
      <c r="O1094">
        <v>0</v>
      </c>
      <c r="P1094">
        <v>0</v>
      </c>
      <c r="Q1094">
        <v>0</v>
      </c>
      <c r="R1094">
        <v>0</v>
      </c>
      <c r="S1094">
        <v>0</v>
      </c>
      <c r="T1094">
        <v>0</v>
      </c>
      <c r="U1094">
        <v>0</v>
      </c>
      <c r="V1094">
        <v>0</v>
      </c>
      <c r="W1094">
        <v>0</v>
      </c>
      <c r="X1094">
        <v>0</v>
      </c>
      <c r="Y1094">
        <v>0</v>
      </c>
      <c r="Z1094">
        <v>0</v>
      </c>
      <c r="AA1094">
        <v>0</v>
      </c>
      <c r="AB1094">
        <v>0</v>
      </c>
      <c r="AC1094">
        <v>0</v>
      </c>
      <c r="AD1094">
        <v>0</v>
      </c>
      <c r="AE1094">
        <v>0</v>
      </c>
      <c r="AF1094">
        <v>0</v>
      </c>
      <c r="AG1094">
        <v>0</v>
      </c>
    </row>
    <row r="1095" spans="1:33" x14ac:dyDescent="0.45">
      <c r="A1095" t="s">
        <v>1154</v>
      </c>
      <c r="B1095">
        <v>0</v>
      </c>
      <c r="C1095">
        <v>0</v>
      </c>
      <c r="D1095">
        <v>0</v>
      </c>
      <c r="E1095">
        <v>0</v>
      </c>
      <c r="F1095">
        <v>0</v>
      </c>
      <c r="G1095">
        <v>0</v>
      </c>
      <c r="H1095">
        <v>0</v>
      </c>
      <c r="I1095">
        <v>0</v>
      </c>
      <c r="J1095">
        <v>0</v>
      </c>
      <c r="K1095">
        <v>0</v>
      </c>
      <c r="L1095">
        <v>0</v>
      </c>
      <c r="M1095">
        <v>0</v>
      </c>
      <c r="N1095">
        <v>0</v>
      </c>
      <c r="O1095">
        <v>0</v>
      </c>
      <c r="P1095">
        <v>0</v>
      </c>
      <c r="Q1095">
        <v>0</v>
      </c>
      <c r="R1095">
        <v>0</v>
      </c>
      <c r="S1095">
        <v>0</v>
      </c>
      <c r="T1095">
        <v>0</v>
      </c>
      <c r="U1095">
        <v>0</v>
      </c>
      <c r="V1095">
        <v>0</v>
      </c>
      <c r="W1095">
        <v>0</v>
      </c>
      <c r="X1095">
        <v>0</v>
      </c>
      <c r="Y1095">
        <v>0</v>
      </c>
      <c r="Z1095">
        <v>0</v>
      </c>
      <c r="AA1095">
        <v>0</v>
      </c>
      <c r="AB1095">
        <v>0</v>
      </c>
      <c r="AC1095">
        <v>0</v>
      </c>
      <c r="AD1095">
        <v>0</v>
      </c>
      <c r="AE1095">
        <v>0</v>
      </c>
      <c r="AF1095">
        <v>0</v>
      </c>
      <c r="AG1095">
        <v>0</v>
      </c>
    </row>
    <row r="1096" spans="1:33" x14ac:dyDescent="0.45">
      <c r="A1096" t="s">
        <v>1155</v>
      </c>
      <c r="B1096">
        <v>0</v>
      </c>
      <c r="C1096">
        <v>0</v>
      </c>
      <c r="D1096">
        <v>0</v>
      </c>
      <c r="E1096">
        <v>0</v>
      </c>
      <c r="F1096">
        <v>0</v>
      </c>
      <c r="G1096">
        <v>0</v>
      </c>
      <c r="H1096">
        <v>0</v>
      </c>
      <c r="I1096">
        <v>0</v>
      </c>
      <c r="J1096">
        <v>0</v>
      </c>
      <c r="K1096">
        <v>0</v>
      </c>
      <c r="L1096">
        <v>0</v>
      </c>
      <c r="M1096">
        <v>0</v>
      </c>
      <c r="N1096">
        <v>0</v>
      </c>
      <c r="O1096">
        <v>0</v>
      </c>
      <c r="P1096">
        <v>0</v>
      </c>
      <c r="Q1096">
        <v>0</v>
      </c>
      <c r="R1096">
        <v>0</v>
      </c>
      <c r="S1096">
        <v>0</v>
      </c>
      <c r="T1096">
        <v>0</v>
      </c>
      <c r="U1096">
        <v>0</v>
      </c>
      <c r="V1096">
        <v>0</v>
      </c>
      <c r="W1096">
        <v>0</v>
      </c>
      <c r="X1096">
        <v>0</v>
      </c>
      <c r="Y1096">
        <v>0</v>
      </c>
      <c r="Z1096">
        <v>0</v>
      </c>
      <c r="AA1096">
        <v>0</v>
      </c>
      <c r="AB1096">
        <v>0</v>
      </c>
      <c r="AC1096">
        <v>0</v>
      </c>
      <c r="AD1096">
        <v>0</v>
      </c>
      <c r="AE1096">
        <v>0</v>
      </c>
      <c r="AF1096">
        <v>0</v>
      </c>
      <c r="AG1096">
        <v>0</v>
      </c>
    </row>
    <row r="1097" spans="1:33" x14ac:dyDescent="0.45">
      <c r="A1097" t="s">
        <v>1156</v>
      </c>
      <c r="B1097" s="5">
        <v>0</v>
      </c>
      <c r="C1097" s="5">
        <v>0</v>
      </c>
      <c r="D1097" s="5">
        <v>0</v>
      </c>
      <c r="E1097" s="5">
        <v>0</v>
      </c>
      <c r="F1097" s="5">
        <v>0</v>
      </c>
      <c r="G1097" s="5">
        <v>0</v>
      </c>
      <c r="H1097" s="5">
        <v>0</v>
      </c>
      <c r="I1097" s="5">
        <v>0</v>
      </c>
      <c r="J1097" s="5">
        <v>0</v>
      </c>
      <c r="K1097" s="5">
        <v>0</v>
      </c>
      <c r="L1097" s="5">
        <v>0</v>
      </c>
      <c r="M1097" s="5">
        <v>0</v>
      </c>
      <c r="N1097" s="5">
        <v>0</v>
      </c>
      <c r="O1097" s="5">
        <v>0</v>
      </c>
      <c r="P1097" s="5">
        <v>0</v>
      </c>
      <c r="Q1097" s="5">
        <v>0</v>
      </c>
      <c r="R1097" s="5">
        <v>0</v>
      </c>
      <c r="S1097" s="5">
        <v>0</v>
      </c>
      <c r="T1097" s="5">
        <v>0</v>
      </c>
      <c r="U1097" s="5">
        <v>0</v>
      </c>
      <c r="V1097" s="5">
        <v>0</v>
      </c>
      <c r="W1097" s="5">
        <v>0</v>
      </c>
      <c r="X1097" s="5">
        <v>0</v>
      </c>
      <c r="Y1097" s="5">
        <v>0</v>
      </c>
      <c r="Z1097" s="5">
        <v>0</v>
      </c>
      <c r="AA1097" s="5">
        <v>0</v>
      </c>
      <c r="AB1097" s="5">
        <v>0</v>
      </c>
      <c r="AC1097" s="5">
        <v>0</v>
      </c>
      <c r="AD1097" s="5">
        <v>0</v>
      </c>
      <c r="AE1097" s="5">
        <v>0</v>
      </c>
      <c r="AF1097" s="5">
        <v>0</v>
      </c>
      <c r="AG1097" s="5">
        <v>0</v>
      </c>
    </row>
    <row r="1098" spans="1:33" x14ac:dyDescent="0.45">
      <c r="A1098" t="s">
        <v>1157</v>
      </c>
      <c r="B1098" s="5">
        <v>214000000000000</v>
      </c>
      <c r="C1098" s="5">
        <v>223003000000000</v>
      </c>
      <c r="D1098" s="5">
        <v>237887000000000</v>
      </c>
      <c r="E1098" s="5">
        <v>251886000000000</v>
      </c>
      <c r="F1098" s="5">
        <v>274395000000000</v>
      </c>
      <c r="G1098" s="5">
        <v>297672000000000</v>
      </c>
      <c r="H1098" s="5">
        <v>319824000000000</v>
      </c>
      <c r="I1098" s="5">
        <v>342906000000000</v>
      </c>
      <c r="J1098" s="5">
        <v>364950000000000</v>
      </c>
      <c r="K1098" s="5">
        <v>404972000000000</v>
      </c>
      <c r="L1098" s="5">
        <v>443985000000000</v>
      </c>
      <c r="M1098" s="5">
        <v>483992000000000</v>
      </c>
      <c r="N1098" s="5">
        <v>523996000000000</v>
      </c>
      <c r="O1098" s="5">
        <v>563000000000000</v>
      </c>
      <c r="P1098" s="5">
        <v>630000000000000</v>
      </c>
      <c r="Q1098" s="5">
        <v>697000000000000</v>
      </c>
      <c r="R1098" s="5">
        <v>764000000000000</v>
      </c>
      <c r="S1098" s="5">
        <v>831000000000000</v>
      </c>
      <c r="T1098" s="5">
        <v>898000000000000</v>
      </c>
      <c r="U1098" s="5">
        <v>979000000000000</v>
      </c>
      <c r="V1098" s="5">
        <v>1060000000000000</v>
      </c>
      <c r="W1098" s="5">
        <v>1140000000000000</v>
      </c>
      <c r="X1098" s="5">
        <v>1220000000000000</v>
      </c>
      <c r="Y1098" s="5">
        <v>1300000000000000</v>
      </c>
      <c r="Z1098" s="5">
        <v>1400000000000000</v>
      </c>
      <c r="AA1098" s="5">
        <v>1490000000000000</v>
      </c>
      <c r="AB1098" s="5">
        <v>1580000000000000</v>
      </c>
      <c r="AC1098" s="5">
        <v>1670000000000000</v>
      </c>
      <c r="AD1098" s="5">
        <v>1770000000000000</v>
      </c>
      <c r="AE1098" s="5">
        <v>1860000000000000</v>
      </c>
      <c r="AF1098" s="5">
        <v>1950000000000000</v>
      </c>
      <c r="AG1098" s="5">
        <v>2040000000000000</v>
      </c>
    </row>
    <row r="1099" spans="1:33" x14ac:dyDescent="0.45">
      <c r="A1099" t="s">
        <v>1158</v>
      </c>
      <c r="B1099">
        <v>0</v>
      </c>
      <c r="C1099">
        <v>0</v>
      </c>
      <c r="D1099">
        <v>0</v>
      </c>
      <c r="E1099">
        <v>0</v>
      </c>
      <c r="F1099">
        <v>0</v>
      </c>
      <c r="G1099">
        <v>0</v>
      </c>
      <c r="H1099">
        <v>0</v>
      </c>
      <c r="I1099">
        <v>0</v>
      </c>
      <c r="J1099">
        <v>0</v>
      </c>
      <c r="K1099">
        <v>0</v>
      </c>
      <c r="L1099">
        <v>0</v>
      </c>
      <c r="M1099">
        <v>0</v>
      </c>
      <c r="N1099">
        <v>0</v>
      </c>
      <c r="O1099">
        <v>0</v>
      </c>
      <c r="P1099">
        <v>0</v>
      </c>
      <c r="Q1099">
        <v>0</v>
      </c>
      <c r="R1099">
        <v>0</v>
      </c>
      <c r="S1099">
        <v>0</v>
      </c>
      <c r="T1099">
        <v>0</v>
      </c>
      <c r="U1099">
        <v>0</v>
      </c>
      <c r="V1099">
        <v>0</v>
      </c>
      <c r="W1099">
        <v>0</v>
      </c>
      <c r="X1099">
        <v>0</v>
      </c>
      <c r="Y1099">
        <v>0</v>
      </c>
      <c r="Z1099">
        <v>0</v>
      </c>
      <c r="AA1099">
        <v>0</v>
      </c>
      <c r="AB1099">
        <v>0</v>
      </c>
      <c r="AC1099">
        <v>0</v>
      </c>
      <c r="AD1099">
        <v>0</v>
      </c>
      <c r="AE1099">
        <v>0</v>
      </c>
      <c r="AF1099">
        <v>0</v>
      </c>
      <c r="AG1099">
        <v>0</v>
      </c>
    </row>
    <row r="1100" spans="1:33" x14ac:dyDescent="0.45">
      <c r="A1100" t="s">
        <v>1159</v>
      </c>
      <c r="B1100" s="5">
        <v>46900000000000</v>
      </c>
      <c r="C1100" s="5">
        <v>47940600000000</v>
      </c>
      <c r="D1100" s="5">
        <v>50253600000000</v>
      </c>
      <c r="E1100" s="5">
        <v>52368400000000</v>
      </c>
      <c r="F1100" s="5">
        <v>55776900000000</v>
      </c>
      <c r="G1100" s="5">
        <v>59134800000000</v>
      </c>
      <c r="H1100" s="5">
        <v>62465600000000</v>
      </c>
      <c r="I1100" s="5">
        <v>65781900000000</v>
      </c>
      <c r="J1100" s="5">
        <v>69090500000000</v>
      </c>
      <c r="K1100" s="5">
        <v>74794900000000</v>
      </c>
      <c r="L1100" s="5">
        <v>80497200000000</v>
      </c>
      <c r="M1100" s="5">
        <v>86198500000000</v>
      </c>
      <c r="N1100" s="5">
        <v>91899200000000</v>
      </c>
      <c r="O1100" s="5">
        <v>97500000000000</v>
      </c>
      <c r="P1100" s="5">
        <v>110000000000000</v>
      </c>
      <c r="Q1100" s="5">
        <v>122000000000000</v>
      </c>
      <c r="R1100" s="5">
        <v>135000000000000</v>
      </c>
      <c r="S1100" s="5">
        <v>147000000000000</v>
      </c>
      <c r="T1100" s="5">
        <v>160000000000000</v>
      </c>
      <c r="U1100" s="5">
        <v>176000000000000</v>
      </c>
      <c r="V1100" s="5">
        <v>192000000000000</v>
      </c>
      <c r="W1100" s="5">
        <v>208000000000000</v>
      </c>
      <c r="X1100" s="5">
        <v>224000000000000</v>
      </c>
      <c r="Y1100" s="5">
        <v>240000000000000</v>
      </c>
      <c r="Z1100" s="5">
        <v>260000000000000</v>
      </c>
      <c r="AA1100" s="5">
        <v>280000000000000</v>
      </c>
      <c r="AB1100" s="5">
        <v>300000000000000</v>
      </c>
      <c r="AC1100" s="5">
        <v>320000000000000</v>
      </c>
      <c r="AD1100" s="5">
        <v>340000000000000</v>
      </c>
      <c r="AE1100" s="5">
        <v>360000000000000</v>
      </c>
      <c r="AF1100" s="5">
        <v>380000000000000</v>
      </c>
      <c r="AG1100" s="5">
        <v>400000000000000</v>
      </c>
    </row>
    <row r="1101" spans="1:33" x14ac:dyDescent="0.45">
      <c r="A1101" t="s">
        <v>1160</v>
      </c>
      <c r="B1101" s="5">
        <v>66800000000000</v>
      </c>
      <c r="C1101" s="5">
        <v>67686700000000</v>
      </c>
      <c r="D1101" s="5">
        <v>70374800000000</v>
      </c>
      <c r="E1101" s="5">
        <v>72778200000000</v>
      </c>
      <c r="F1101" s="5">
        <v>74934700000000</v>
      </c>
      <c r="G1101" s="5">
        <v>77015100000000</v>
      </c>
      <c r="H1101" s="5">
        <v>79056500000000</v>
      </c>
      <c r="I1101" s="5">
        <v>81177700000000</v>
      </c>
      <c r="J1101" s="5">
        <v>83188600000000</v>
      </c>
      <c r="K1101" s="5">
        <v>85494100000000</v>
      </c>
      <c r="L1101" s="5">
        <v>87697000000000</v>
      </c>
      <c r="M1101" s="5">
        <v>89998400000000</v>
      </c>
      <c r="N1101" s="5">
        <v>92299200000000</v>
      </c>
      <c r="O1101" s="5">
        <v>94500000000000</v>
      </c>
      <c r="P1101" s="5">
        <v>96700000000000</v>
      </c>
      <c r="Q1101" s="5">
        <v>98800000000000</v>
      </c>
      <c r="R1101" s="5">
        <v>101000000000000</v>
      </c>
      <c r="S1101" s="5">
        <v>103000000000000</v>
      </c>
      <c r="T1101" s="5">
        <v>105000000000000</v>
      </c>
      <c r="U1101" s="5">
        <v>107000000000000</v>
      </c>
      <c r="V1101" s="5">
        <v>110000000000000</v>
      </c>
      <c r="W1101" s="5">
        <v>112000000000000</v>
      </c>
      <c r="X1101" s="5">
        <v>115000000000000</v>
      </c>
      <c r="Y1101" s="5">
        <v>117000000000000</v>
      </c>
      <c r="Z1101" s="5">
        <v>119000000000000</v>
      </c>
      <c r="AA1101" s="5">
        <v>121000000000000</v>
      </c>
      <c r="AB1101" s="5">
        <v>123000000000000</v>
      </c>
      <c r="AC1101" s="5">
        <v>125000000000000</v>
      </c>
      <c r="AD1101" s="5">
        <v>128000000000000</v>
      </c>
      <c r="AE1101" s="5">
        <v>130000000000000</v>
      </c>
      <c r="AF1101" s="5">
        <v>132000000000000</v>
      </c>
      <c r="AG1101" s="5">
        <v>134000000000000</v>
      </c>
    </row>
    <row r="1102" spans="1:33" x14ac:dyDescent="0.45">
      <c r="A1102" t="s">
        <v>1161</v>
      </c>
      <c r="B1102" s="5">
        <v>38600000000000</v>
      </c>
      <c r="C1102" s="5">
        <v>40081500000000</v>
      </c>
      <c r="D1102" s="5">
        <v>42522300000000</v>
      </c>
      <c r="E1102" s="5">
        <v>44901400000000</v>
      </c>
      <c r="F1102" s="5">
        <v>46996300000000</v>
      </c>
      <c r="G1102" s="5">
        <v>49046000000000</v>
      </c>
      <c r="H1102" s="5">
        <v>51071900000000</v>
      </c>
      <c r="I1102" s="5">
        <v>53085400000000</v>
      </c>
      <c r="J1102" s="5">
        <v>55092400000000</v>
      </c>
      <c r="K1102" s="5">
        <v>59695900000000</v>
      </c>
      <c r="L1102" s="5">
        <v>64197800000000</v>
      </c>
      <c r="M1102" s="5">
        <v>68798800000000</v>
      </c>
      <c r="N1102" s="5">
        <v>73299400000000</v>
      </c>
      <c r="O1102" s="5">
        <v>77900000000000</v>
      </c>
      <c r="P1102" s="5">
        <v>87800000000000</v>
      </c>
      <c r="Q1102" s="5">
        <v>97700000000000</v>
      </c>
      <c r="R1102" s="5">
        <v>108000000000000</v>
      </c>
      <c r="S1102" s="5">
        <v>118000000000000</v>
      </c>
      <c r="T1102" s="5">
        <v>127000000000000</v>
      </c>
      <c r="U1102" s="5">
        <v>147000000000000</v>
      </c>
      <c r="V1102" s="5">
        <v>166000000000000</v>
      </c>
      <c r="W1102" s="5">
        <v>186000000000000</v>
      </c>
      <c r="X1102" s="5">
        <v>205000000000000</v>
      </c>
      <c r="Y1102" s="5">
        <v>224000000000000</v>
      </c>
      <c r="Z1102" s="5">
        <v>234000000000000</v>
      </c>
      <c r="AA1102" s="5">
        <v>243000000000000</v>
      </c>
      <c r="AB1102" s="5">
        <v>252000000000000</v>
      </c>
      <c r="AC1102" s="5">
        <v>262000000000000</v>
      </c>
      <c r="AD1102" s="5">
        <v>271000000000000</v>
      </c>
      <c r="AE1102" s="5">
        <v>281000000000000</v>
      </c>
      <c r="AF1102" s="5">
        <v>290000000000000</v>
      </c>
      <c r="AG1102" s="5">
        <v>299000000000000</v>
      </c>
    </row>
    <row r="1103" spans="1:33" x14ac:dyDescent="0.45">
      <c r="A1103" t="s">
        <v>1162</v>
      </c>
      <c r="B1103">
        <v>0</v>
      </c>
      <c r="C1103">
        <v>0</v>
      </c>
      <c r="D1103">
        <v>0</v>
      </c>
      <c r="E1103">
        <v>0</v>
      </c>
      <c r="F1103">
        <v>0</v>
      </c>
      <c r="G1103">
        <v>0</v>
      </c>
      <c r="H1103">
        <v>0</v>
      </c>
      <c r="I1103">
        <v>0</v>
      </c>
      <c r="J1103">
        <v>0</v>
      </c>
      <c r="K1103">
        <v>0</v>
      </c>
      <c r="L1103">
        <v>0</v>
      </c>
      <c r="M1103">
        <v>0</v>
      </c>
      <c r="N1103">
        <v>0</v>
      </c>
      <c r="O1103">
        <v>0</v>
      </c>
      <c r="P1103">
        <v>0</v>
      </c>
      <c r="Q1103">
        <v>0</v>
      </c>
      <c r="R1103">
        <v>0</v>
      </c>
      <c r="S1103">
        <v>0</v>
      </c>
      <c r="T1103">
        <v>0</v>
      </c>
      <c r="U1103">
        <v>0</v>
      </c>
      <c r="V1103">
        <v>0</v>
      </c>
      <c r="W1103">
        <v>0</v>
      </c>
      <c r="X1103">
        <v>0</v>
      </c>
      <c r="Y1103">
        <v>0</v>
      </c>
      <c r="Z1103">
        <v>0</v>
      </c>
      <c r="AA1103">
        <v>0</v>
      </c>
      <c r="AB1103">
        <v>0</v>
      </c>
      <c r="AC1103">
        <v>0</v>
      </c>
      <c r="AD1103">
        <v>0</v>
      </c>
      <c r="AE1103">
        <v>0</v>
      </c>
      <c r="AF1103">
        <v>0</v>
      </c>
      <c r="AG1103">
        <v>0</v>
      </c>
    </row>
    <row r="1104" spans="1:33" x14ac:dyDescent="0.45">
      <c r="A1104" t="s">
        <v>1163</v>
      </c>
      <c r="B1104">
        <v>0</v>
      </c>
      <c r="C1104">
        <v>0</v>
      </c>
      <c r="D1104">
        <v>0</v>
      </c>
      <c r="E1104">
        <v>0</v>
      </c>
      <c r="F1104">
        <v>0</v>
      </c>
      <c r="G1104">
        <v>0</v>
      </c>
      <c r="H1104">
        <v>0</v>
      </c>
      <c r="I1104">
        <v>0</v>
      </c>
      <c r="J1104">
        <v>0</v>
      </c>
      <c r="K1104">
        <v>0</v>
      </c>
      <c r="L1104">
        <v>0</v>
      </c>
      <c r="M1104">
        <v>0</v>
      </c>
      <c r="N1104">
        <v>0</v>
      </c>
      <c r="O1104">
        <v>0</v>
      </c>
      <c r="P1104">
        <v>0</v>
      </c>
      <c r="Q1104">
        <v>0</v>
      </c>
      <c r="R1104">
        <v>0</v>
      </c>
      <c r="S1104">
        <v>0</v>
      </c>
      <c r="T1104">
        <v>0</v>
      </c>
      <c r="U1104">
        <v>0</v>
      </c>
      <c r="V1104">
        <v>0</v>
      </c>
      <c r="W1104">
        <v>0</v>
      </c>
      <c r="X1104">
        <v>0</v>
      </c>
      <c r="Y1104">
        <v>0</v>
      </c>
      <c r="Z1104">
        <v>0</v>
      </c>
      <c r="AA1104">
        <v>0</v>
      </c>
      <c r="AB1104">
        <v>0</v>
      </c>
      <c r="AC1104">
        <v>0</v>
      </c>
      <c r="AD1104">
        <v>0</v>
      </c>
      <c r="AE1104">
        <v>0</v>
      </c>
      <c r="AF1104">
        <v>0</v>
      </c>
      <c r="AG1104">
        <v>0</v>
      </c>
    </row>
    <row r="1105" spans="1:33" x14ac:dyDescent="0.45">
      <c r="A1105" t="s">
        <v>1164</v>
      </c>
      <c r="B1105">
        <v>0</v>
      </c>
      <c r="C1105">
        <v>0</v>
      </c>
      <c r="D1105">
        <v>0</v>
      </c>
      <c r="E1105">
        <v>0</v>
      </c>
      <c r="F1105">
        <v>0</v>
      </c>
      <c r="G1105">
        <v>0</v>
      </c>
      <c r="H1105">
        <v>0</v>
      </c>
      <c r="I1105">
        <v>0</v>
      </c>
      <c r="J1105">
        <v>0</v>
      </c>
      <c r="K1105">
        <v>0</v>
      </c>
      <c r="L1105">
        <v>0</v>
      </c>
      <c r="M1105">
        <v>0</v>
      </c>
      <c r="N1105">
        <v>0</v>
      </c>
      <c r="O1105">
        <v>0</v>
      </c>
      <c r="P1105">
        <v>0</v>
      </c>
      <c r="Q1105">
        <v>0</v>
      </c>
      <c r="R1105">
        <v>0</v>
      </c>
      <c r="S1105">
        <v>0</v>
      </c>
      <c r="T1105">
        <v>0</v>
      </c>
      <c r="U1105">
        <v>0</v>
      </c>
      <c r="V1105">
        <v>0</v>
      </c>
      <c r="W1105">
        <v>0</v>
      </c>
      <c r="X1105">
        <v>0</v>
      </c>
      <c r="Y1105">
        <v>0</v>
      </c>
      <c r="Z1105">
        <v>0</v>
      </c>
      <c r="AA1105">
        <v>0</v>
      </c>
      <c r="AB1105">
        <v>0</v>
      </c>
      <c r="AC1105">
        <v>0</v>
      </c>
      <c r="AD1105">
        <v>0</v>
      </c>
      <c r="AE1105">
        <v>0</v>
      </c>
      <c r="AF1105">
        <v>0</v>
      </c>
      <c r="AG1105">
        <v>0</v>
      </c>
    </row>
    <row r="1106" spans="1:33" x14ac:dyDescent="0.45">
      <c r="A1106" t="s">
        <v>1165</v>
      </c>
      <c r="B1106">
        <v>0</v>
      </c>
      <c r="C1106">
        <v>0</v>
      </c>
      <c r="D1106">
        <v>0</v>
      </c>
      <c r="E1106">
        <v>0</v>
      </c>
      <c r="F1106">
        <v>0</v>
      </c>
      <c r="G1106">
        <v>0</v>
      </c>
      <c r="H1106">
        <v>0</v>
      </c>
      <c r="I1106">
        <v>0</v>
      </c>
      <c r="J1106">
        <v>0</v>
      </c>
      <c r="K1106">
        <v>0</v>
      </c>
      <c r="L1106">
        <v>0</v>
      </c>
      <c r="M1106">
        <v>0</v>
      </c>
      <c r="N1106">
        <v>0</v>
      </c>
      <c r="O1106">
        <v>0</v>
      </c>
      <c r="P1106">
        <v>0</v>
      </c>
      <c r="Q1106">
        <v>0</v>
      </c>
      <c r="R1106">
        <v>0</v>
      </c>
      <c r="S1106">
        <v>0</v>
      </c>
      <c r="T1106">
        <v>0</v>
      </c>
      <c r="U1106">
        <v>0</v>
      </c>
      <c r="V1106">
        <v>0</v>
      </c>
      <c r="W1106">
        <v>0</v>
      </c>
      <c r="X1106">
        <v>0</v>
      </c>
      <c r="Y1106">
        <v>0</v>
      </c>
      <c r="Z1106">
        <v>0</v>
      </c>
      <c r="AA1106">
        <v>0</v>
      </c>
      <c r="AB1106">
        <v>0</v>
      </c>
      <c r="AC1106">
        <v>0</v>
      </c>
      <c r="AD1106">
        <v>0</v>
      </c>
      <c r="AE1106">
        <v>0</v>
      </c>
      <c r="AF1106">
        <v>0</v>
      </c>
      <c r="AG1106">
        <v>0</v>
      </c>
    </row>
    <row r="1107" spans="1:33" x14ac:dyDescent="0.45">
      <c r="A1107" t="s">
        <v>1166</v>
      </c>
      <c r="B1107">
        <v>0</v>
      </c>
      <c r="C1107">
        <v>0</v>
      </c>
      <c r="D1107">
        <v>0</v>
      </c>
      <c r="E1107">
        <v>0</v>
      </c>
      <c r="F1107">
        <v>0</v>
      </c>
      <c r="G1107">
        <v>0</v>
      </c>
      <c r="H1107">
        <v>0</v>
      </c>
      <c r="I1107">
        <v>0</v>
      </c>
      <c r="J1107">
        <v>0</v>
      </c>
      <c r="K1107">
        <v>0</v>
      </c>
      <c r="L1107">
        <v>0</v>
      </c>
      <c r="M1107">
        <v>0</v>
      </c>
      <c r="N1107">
        <v>0</v>
      </c>
      <c r="O1107">
        <v>0</v>
      </c>
      <c r="P1107">
        <v>0</v>
      </c>
      <c r="Q1107">
        <v>0</v>
      </c>
      <c r="R1107">
        <v>0</v>
      </c>
      <c r="S1107">
        <v>0</v>
      </c>
      <c r="T1107">
        <v>0</v>
      </c>
      <c r="U1107">
        <v>0</v>
      </c>
      <c r="V1107">
        <v>0</v>
      </c>
      <c r="W1107">
        <v>0</v>
      </c>
      <c r="X1107">
        <v>0</v>
      </c>
      <c r="Y1107">
        <v>0</v>
      </c>
      <c r="Z1107">
        <v>0</v>
      </c>
      <c r="AA1107">
        <v>0</v>
      </c>
      <c r="AB1107">
        <v>0</v>
      </c>
      <c r="AC1107">
        <v>0</v>
      </c>
      <c r="AD1107">
        <v>0</v>
      </c>
      <c r="AE1107">
        <v>0</v>
      </c>
      <c r="AF1107">
        <v>0</v>
      </c>
      <c r="AG1107">
        <v>0</v>
      </c>
    </row>
    <row r="1108" spans="1:33" x14ac:dyDescent="0.45">
      <c r="A1108" t="s">
        <v>1167</v>
      </c>
      <c r="B1108" s="5">
        <v>0</v>
      </c>
      <c r="C1108" s="5">
        <v>0</v>
      </c>
      <c r="D1108" s="5">
        <v>0</v>
      </c>
      <c r="E1108" s="5">
        <v>0</v>
      </c>
      <c r="F1108" s="5">
        <v>0</v>
      </c>
      <c r="G1108" s="5">
        <v>0</v>
      </c>
      <c r="H1108" s="5">
        <v>0</v>
      </c>
      <c r="I1108" s="5">
        <v>0</v>
      </c>
      <c r="J1108" s="5">
        <v>0</v>
      </c>
      <c r="K1108" s="5">
        <v>0</v>
      </c>
      <c r="L1108" s="5">
        <v>0</v>
      </c>
      <c r="M1108" s="5">
        <v>0</v>
      </c>
      <c r="N1108" s="5">
        <v>0</v>
      </c>
      <c r="O1108" s="5">
        <v>0</v>
      </c>
      <c r="P1108" s="5">
        <v>0</v>
      </c>
      <c r="Q1108" s="5">
        <v>0</v>
      </c>
      <c r="R1108" s="5">
        <v>0</v>
      </c>
      <c r="S1108" s="5">
        <v>0</v>
      </c>
      <c r="T1108" s="5">
        <v>0</v>
      </c>
      <c r="U1108" s="5">
        <v>0</v>
      </c>
      <c r="V1108" s="5">
        <v>0</v>
      </c>
      <c r="W1108" s="5">
        <v>0</v>
      </c>
      <c r="X1108" s="5">
        <v>0</v>
      </c>
      <c r="Y1108" s="5">
        <v>0</v>
      </c>
      <c r="Z1108" s="5">
        <v>0</v>
      </c>
      <c r="AA1108" s="5">
        <v>0</v>
      </c>
      <c r="AB1108" s="5">
        <v>0</v>
      </c>
      <c r="AC1108" s="5">
        <v>0</v>
      </c>
      <c r="AD1108" s="5">
        <v>0</v>
      </c>
      <c r="AE1108" s="5">
        <v>0</v>
      </c>
      <c r="AF1108" s="5">
        <v>0</v>
      </c>
      <c r="AG1108" s="5">
        <v>0</v>
      </c>
    </row>
    <row r="1109" spans="1:33" x14ac:dyDescent="0.45">
      <c r="A1109" t="s">
        <v>1168</v>
      </c>
      <c r="B1109" s="5">
        <v>0</v>
      </c>
      <c r="C1109" s="5">
        <v>0</v>
      </c>
      <c r="D1109" s="5">
        <v>0</v>
      </c>
      <c r="E1109" s="5">
        <v>0</v>
      </c>
      <c r="F1109" s="5">
        <v>0</v>
      </c>
      <c r="G1109" s="5">
        <v>0</v>
      </c>
      <c r="H1109" s="5">
        <v>0</v>
      </c>
      <c r="I1109" s="5">
        <v>0</v>
      </c>
      <c r="J1109" s="5">
        <v>0</v>
      </c>
      <c r="K1109" s="5">
        <v>0</v>
      </c>
      <c r="L1109" s="5">
        <v>0</v>
      </c>
      <c r="M1109" s="5">
        <v>0</v>
      </c>
      <c r="N1109" s="5">
        <v>0</v>
      </c>
      <c r="O1109" s="5">
        <v>0</v>
      </c>
      <c r="P1109" s="5">
        <v>0</v>
      </c>
      <c r="Q1109" s="5">
        <v>0</v>
      </c>
      <c r="R1109" s="5">
        <v>0</v>
      </c>
      <c r="S1109" s="5">
        <v>0</v>
      </c>
      <c r="T1109" s="5">
        <v>0</v>
      </c>
      <c r="U1109" s="5">
        <v>0</v>
      </c>
      <c r="V1109" s="5">
        <v>0</v>
      </c>
      <c r="W1109" s="5">
        <v>0</v>
      </c>
      <c r="X1109" s="5">
        <v>0</v>
      </c>
      <c r="Y1109" s="5">
        <v>0</v>
      </c>
      <c r="Z1109" s="5">
        <v>0</v>
      </c>
      <c r="AA1109" s="5">
        <v>0</v>
      </c>
      <c r="AB1109" s="5">
        <v>0</v>
      </c>
      <c r="AC1109" s="5">
        <v>0</v>
      </c>
      <c r="AD1109" s="5">
        <v>0</v>
      </c>
      <c r="AE1109" s="5">
        <v>0</v>
      </c>
      <c r="AF1109" s="5">
        <v>0</v>
      </c>
      <c r="AG1109" s="5">
        <v>0</v>
      </c>
    </row>
    <row r="1110" spans="1:33" x14ac:dyDescent="0.45">
      <c r="A1110" t="s">
        <v>1169</v>
      </c>
      <c r="B1110" s="5">
        <v>0</v>
      </c>
      <c r="C1110" s="5">
        <v>0</v>
      </c>
      <c r="D1110" s="5">
        <v>0</v>
      </c>
      <c r="E1110" s="5">
        <v>0</v>
      </c>
      <c r="F1110" s="5">
        <v>0</v>
      </c>
      <c r="G1110" s="5">
        <v>0</v>
      </c>
      <c r="H1110" s="5">
        <v>0</v>
      </c>
      <c r="I1110" s="5">
        <v>0</v>
      </c>
      <c r="J1110" s="5">
        <v>0</v>
      </c>
      <c r="K1110" s="5">
        <v>0</v>
      </c>
      <c r="L1110" s="5">
        <v>0</v>
      </c>
      <c r="M1110" s="5">
        <v>0</v>
      </c>
      <c r="N1110" s="5">
        <v>0</v>
      </c>
      <c r="O1110" s="5">
        <v>0</v>
      </c>
      <c r="P1110" s="5">
        <v>0</v>
      </c>
      <c r="Q1110" s="5">
        <v>0</v>
      </c>
      <c r="R1110" s="5">
        <v>0</v>
      </c>
      <c r="S1110" s="5">
        <v>0</v>
      </c>
      <c r="T1110" s="5">
        <v>0</v>
      </c>
      <c r="U1110" s="5">
        <v>0</v>
      </c>
      <c r="V1110" s="5">
        <v>0</v>
      </c>
      <c r="W1110" s="5">
        <v>0</v>
      </c>
      <c r="X1110" s="5">
        <v>0</v>
      </c>
      <c r="Y1110" s="5">
        <v>0</v>
      </c>
      <c r="Z1110" s="5">
        <v>0</v>
      </c>
      <c r="AA1110" s="5">
        <v>0</v>
      </c>
      <c r="AB1110" s="5">
        <v>0</v>
      </c>
      <c r="AC1110" s="5">
        <v>0</v>
      </c>
      <c r="AD1110" s="5">
        <v>0</v>
      </c>
      <c r="AE1110" s="5">
        <v>0</v>
      </c>
      <c r="AF1110" s="5">
        <v>0</v>
      </c>
      <c r="AG1110" s="5">
        <v>0</v>
      </c>
    </row>
    <row r="1111" spans="1:33" x14ac:dyDescent="0.45">
      <c r="A1111" t="s">
        <v>1170</v>
      </c>
      <c r="B1111">
        <v>0</v>
      </c>
      <c r="C1111">
        <v>0</v>
      </c>
      <c r="D1111">
        <v>0</v>
      </c>
      <c r="E1111">
        <v>0</v>
      </c>
      <c r="F1111">
        <v>0</v>
      </c>
      <c r="G1111">
        <v>0</v>
      </c>
      <c r="H1111">
        <v>0</v>
      </c>
      <c r="I1111">
        <v>0</v>
      </c>
      <c r="J1111">
        <v>0</v>
      </c>
      <c r="K1111">
        <v>0</v>
      </c>
      <c r="L1111">
        <v>0</v>
      </c>
      <c r="M1111">
        <v>0</v>
      </c>
      <c r="N1111">
        <v>0</v>
      </c>
      <c r="O1111">
        <v>0</v>
      </c>
      <c r="P1111">
        <v>0</v>
      </c>
      <c r="Q1111">
        <v>0</v>
      </c>
      <c r="R1111">
        <v>0</v>
      </c>
      <c r="S1111">
        <v>0</v>
      </c>
      <c r="T1111">
        <v>0</v>
      </c>
      <c r="U1111">
        <v>0</v>
      </c>
      <c r="V1111">
        <v>0</v>
      </c>
      <c r="W1111">
        <v>0</v>
      </c>
      <c r="X1111">
        <v>0</v>
      </c>
      <c r="Y1111">
        <v>0</v>
      </c>
      <c r="Z1111">
        <v>0</v>
      </c>
      <c r="AA1111">
        <v>0</v>
      </c>
      <c r="AB1111">
        <v>0</v>
      </c>
      <c r="AC1111">
        <v>0</v>
      </c>
      <c r="AD1111">
        <v>0</v>
      </c>
      <c r="AE1111">
        <v>0</v>
      </c>
      <c r="AF1111">
        <v>0</v>
      </c>
      <c r="AG1111">
        <v>0</v>
      </c>
    </row>
    <row r="1112" spans="1:33" x14ac:dyDescent="0.45">
      <c r="A1112" t="s">
        <v>1171</v>
      </c>
      <c r="B1112">
        <v>0</v>
      </c>
      <c r="C1112">
        <v>0</v>
      </c>
      <c r="D1112">
        <v>0</v>
      </c>
      <c r="E1112">
        <v>0</v>
      </c>
      <c r="F1112">
        <v>0</v>
      </c>
      <c r="G1112">
        <v>0</v>
      </c>
      <c r="H1112">
        <v>0</v>
      </c>
      <c r="I1112">
        <v>0</v>
      </c>
      <c r="J1112">
        <v>0</v>
      </c>
      <c r="K1112">
        <v>0</v>
      </c>
      <c r="L1112">
        <v>0</v>
      </c>
      <c r="M1112">
        <v>0</v>
      </c>
      <c r="N1112">
        <v>0</v>
      </c>
      <c r="O1112">
        <v>0</v>
      </c>
      <c r="P1112">
        <v>0</v>
      </c>
      <c r="Q1112">
        <v>0</v>
      </c>
      <c r="R1112">
        <v>0</v>
      </c>
      <c r="S1112">
        <v>0</v>
      </c>
      <c r="T1112">
        <v>0</v>
      </c>
      <c r="U1112">
        <v>0</v>
      </c>
      <c r="V1112">
        <v>0</v>
      </c>
      <c r="W1112">
        <v>0</v>
      </c>
      <c r="X1112">
        <v>0</v>
      </c>
      <c r="Y1112">
        <v>0</v>
      </c>
      <c r="Z1112">
        <v>0</v>
      </c>
      <c r="AA1112">
        <v>0</v>
      </c>
      <c r="AB1112">
        <v>0</v>
      </c>
      <c r="AC1112">
        <v>0</v>
      </c>
      <c r="AD1112">
        <v>0</v>
      </c>
      <c r="AE1112">
        <v>0</v>
      </c>
      <c r="AF1112">
        <v>0</v>
      </c>
      <c r="AG1112">
        <v>0</v>
      </c>
    </row>
    <row r="1113" spans="1:33" x14ac:dyDescent="0.45">
      <c r="A1113" t="s">
        <v>1172</v>
      </c>
      <c r="B1113" s="5">
        <v>0</v>
      </c>
      <c r="C1113" s="5">
        <v>0</v>
      </c>
      <c r="D1113" s="5">
        <v>0</v>
      </c>
      <c r="E1113" s="5">
        <v>0</v>
      </c>
      <c r="F1113" s="5">
        <v>0</v>
      </c>
      <c r="G1113" s="5">
        <v>0</v>
      </c>
      <c r="H1113" s="5">
        <v>0</v>
      </c>
      <c r="I1113" s="5">
        <v>0</v>
      </c>
      <c r="J1113" s="5">
        <v>0</v>
      </c>
      <c r="K1113" s="5">
        <v>0</v>
      </c>
      <c r="L1113" s="5">
        <v>0</v>
      </c>
      <c r="M1113" s="5">
        <v>0</v>
      </c>
      <c r="N1113" s="5">
        <v>0</v>
      </c>
      <c r="O1113" s="5">
        <v>0</v>
      </c>
      <c r="P1113" s="5">
        <v>0</v>
      </c>
      <c r="Q1113" s="5">
        <v>0</v>
      </c>
      <c r="R1113" s="5">
        <v>0</v>
      </c>
      <c r="S1113" s="5">
        <v>0</v>
      </c>
      <c r="T1113" s="5">
        <v>0</v>
      </c>
      <c r="U1113" s="5">
        <v>0</v>
      </c>
      <c r="V1113" s="5">
        <v>0</v>
      </c>
      <c r="W1113" s="5">
        <v>0</v>
      </c>
      <c r="X1113" s="5">
        <v>0</v>
      </c>
      <c r="Y1113" s="5">
        <v>0</v>
      </c>
      <c r="Z1113" s="5">
        <v>0</v>
      </c>
      <c r="AA1113" s="5">
        <v>0</v>
      </c>
      <c r="AB1113" s="5">
        <v>0</v>
      </c>
      <c r="AC1113" s="5">
        <v>0</v>
      </c>
      <c r="AD1113" s="5">
        <v>0</v>
      </c>
      <c r="AE1113" s="5">
        <v>0</v>
      </c>
      <c r="AF1113" s="5">
        <v>0</v>
      </c>
      <c r="AG1113" s="5">
        <v>0</v>
      </c>
    </row>
    <row r="1114" spans="1:33" x14ac:dyDescent="0.45">
      <c r="A1114" t="s">
        <v>1173</v>
      </c>
      <c r="B1114" s="5">
        <v>0</v>
      </c>
      <c r="C1114" s="5">
        <v>0</v>
      </c>
      <c r="D1114" s="5">
        <v>0</v>
      </c>
      <c r="E1114" s="5">
        <v>0</v>
      </c>
      <c r="F1114" s="5">
        <v>0</v>
      </c>
      <c r="G1114" s="5">
        <v>0</v>
      </c>
      <c r="H1114" s="5">
        <v>0</v>
      </c>
      <c r="I1114" s="5">
        <v>0</v>
      </c>
      <c r="J1114" s="5">
        <v>0</v>
      </c>
      <c r="K1114" s="5">
        <v>0</v>
      </c>
      <c r="L1114" s="5">
        <v>0</v>
      </c>
      <c r="M1114" s="5">
        <v>0</v>
      </c>
      <c r="N1114" s="5">
        <v>0</v>
      </c>
      <c r="O1114" s="5">
        <v>0</v>
      </c>
      <c r="P1114" s="5">
        <v>0</v>
      </c>
      <c r="Q1114" s="5">
        <v>0</v>
      </c>
      <c r="R1114" s="5">
        <v>0</v>
      </c>
      <c r="S1114" s="5">
        <v>0</v>
      </c>
      <c r="T1114" s="5">
        <v>0</v>
      </c>
      <c r="U1114" s="5">
        <v>0</v>
      </c>
      <c r="V1114" s="5">
        <v>0</v>
      </c>
      <c r="W1114" s="5">
        <v>0</v>
      </c>
      <c r="X1114" s="5">
        <v>0</v>
      </c>
      <c r="Y1114" s="5">
        <v>0</v>
      </c>
      <c r="Z1114" s="5">
        <v>0</v>
      </c>
      <c r="AA1114" s="5">
        <v>0</v>
      </c>
      <c r="AB1114" s="5">
        <v>0</v>
      </c>
      <c r="AC1114" s="5">
        <v>0</v>
      </c>
      <c r="AD1114" s="5">
        <v>0</v>
      </c>
      <c r="AE1114" s="5">
        <v>0</v>
      </c>
      <c r="AF1114" s="5">
        <v>0</v>
      </c>
      <c r="AG1114" s="5">
        <v>0</v>
      </c>
    </row>
    <row r="1115" spans="1:33" x14ac:dyDescent="0.45">
      <c r="A1115" t="s">
        <v>1174</v>
      </c>
      <c r="B1115" s="5">
        <v>0</v>
      </c>
      <c r="C1115" s="5">
        <v>0</v>
      </c>
      <c r="D1115" s="5">
        <v>0</v>
      </c>
      <c r="E1115" s="5">
        <v>0</v>
      </c>
      <c r="F1115" s="5">
        <v>0</v>
      </c>
      <c r="G1115" s="5">
        <v>0</v>
      </c>
      <c r="H1115" s="5">
        <v>0</v>
      </c>
      <c r="I1115" s="5">
        <v>0</v>
      </c>
      <c r="J1115" s="5">
        <v>0</v>
      </c>
      <c r="K1115" s="5">
        <v>0</v>
      </c>
      <c r="L1115" s="5">
        <v>0</v>
      </c>
      <c r="M1115" s="5">
        <v>0</v>
      </c>
      <c r="N1115" s="5">
        <v>0</v>
      </c>
      <c r="O1115" s="5">
        <v>0</v>
      </c>
      <c r="P1115" s="5">
        <v>0</v>
      </c>
      <c r="Q1115" s="5">
        <v>0</v>
      </c>
      <c r="R1115" s="5">
        <v>0</v>
      </c>
      <c r="S1115" s="5">
        <v>0</v>
      </c>
      <c r="T1115" s="5">
        <v>0</v>
      </c>
      <c r="U1115" s="5">
        <v>0</v>
      </c>
      <c r="V1115" s="5">
        <v>0</v>
      </c>
      <c r="W1115" s="5">
        <v>0</v>
      </c>
      <c r="X1115" s="5">
        <v>0</v>
      </c>
      <c r="Y1115" s="5">
        <v>0</v>
      </c>
      <c r="Z1115" s="5">
        <v>0</v>
      </c>
      <c r="AA1115" s="5">
        <v>0</v>
      </c>
      <c r="AB1115" s="5">
        <v>0</v>
      </c>
      <c r="AC1115" s="5">
        <v>0</v>
      </c>
      <c r="AD1115" s="5">
        <v>0</v>
      </c>
      <c r="AE1115" s="5">
        <v>0</v>
      </c>
      <c r="AF1115" s="5">
        <v>0</v>
      </c>
      <c r="AG1115" s="5">
        <v>0</v>
      </c>
    </row>
    <row r="1116" spans="1:33" x14ac:dyDescent="0.45">
      <c r="A1116" t="s">
        <v>1175</v>
      </c>
      <c r="B1116">
        <v>0</v>
      </c>
      <c r="C1116">
        <v>0</v>
      </c>
      <c r="D1116">
        <v>0</v>
      </c>
      <c r="E1116">
        <v>0</v>
      </c>
      <c r="F1116">
        <v>0</v>
      </c>
      <c r="G1116">
        <v>0</v>
      </c>
      <c r="H1116">
        <v>0</v>
      </c>
      <c r="I1116">
        <v>0</v>
      </c>
      <c r="J1116">
        <v>0</v>
      </c>
      <c r="K1116">
        <v>0</v>
      </c>
      <c r="L1116">
        <v>0</v>
      </c>
      <c r="M1116">
        <v>0</v>
      </c>
      <c r="N1116">
        <v>0</v>
      </c>
      <c r="O1116">
        <v>0</v>
      </c>
      <c r="P1116">
        <v>0</v>
      </c>
      <c r="Q1116">
        <v>0</v>
      </c>
      <c r="R1116">
        <v>0</v>
      </c>
      <c r="S1116">
        <v>0</v>
      </c>
      <c r="T1116">
        <v>0</v>
      </c>
      <c r="U1116">
        <v>0</v>
      </c>
      <c r="V1116">
        <v>0</v>
      </c>
      <c r="W1116">
        <v>0</v>
      </c>
      <c r="X1116">
        <v>0</v>
      </c>
      <c r="Y1116">
        <v>0</v>
      </c>
      <c r="Z1116">
        <v>0</v>
      </c>
      <c r="AA1116">
        <v>0</v>
      </c>
      <c r="AB1116">
        <v>0</v>
      </c>
      <c r="AC1116">
        <v>0</v>
      </c>
      <c r="AD1116">
        <v>0</v>
      </c>
      <c r="AE1116">
        <v>0</v>
      </c>
      <c r="AF1116">
        <v>0</v>
      </c>
      <c r="AG1116">
        <v>0</v>
      </c>
    </row>
    <row r="1117" spans="1:33" x14ac:dyDescent="0.45">
      <c r="A1117" t="s">
        <v>1176</v>
      </c>
      <c r="B1117">
        <v>0</v>
      </c>
      <c r="C1117">
        <v>0</v>
      </c>
      <c r="D1117">
        <v>0</v>
      </c>
      <c r="E1117">
        <v>0</v>
      </c>
      <c r="F1117">
        <v>0</v>
      </c>
      <c r="G1117">
        <v>0</v>
      </c>
      <c r="H1117">
        <v>0</v>
      </c>
      <c r="I1117">
        <v>0</v>
      </c>
      <c r="J1117">
        <v>0</v>
      </c>
      <c r="K1117">
        <v>0</v>
      </c>
      <c r="L1117">
        <v>0</v>
      </c>
      <c r="M1117">
        <v>0</v>
      </c>
      <c r="N1117">
        <v>0</v>
      </c>
      <c r="O1117">
        <v>0</v>
      </c>
      <c r="P1117">
        <v>0</v>
      </c>
      <c r="Q1117">
        <v>0</v>
      </c>
      <c r="R1117">
        <v>0</v>
      </c>
      <c r="S1117">
        <v>0</v>
      </c>
      <c r="T1117">
        <v>0</v>
      </c>
      <c r="U1117">
        <v>0</v>
      </c>
      <c r="V1117">
        <v>0</v>
      </c>
      <c r="W1117">
        <v>0</v>
      </c>
      <c r="X1117">
        <v>0</v>
      </c>
      <c r="Y1117">
        <v>0</v>
      </c>
      <c r="Z1117">
        <v>0</v>
      </c>
      <c r="AA1117">
        <v>0</v>
      </c>
      <c r="AB1117">
        <v>0</v>
      </c>
      <c r="AC1117">
        <v>0</v>
      </c>
      <c r="AD1117">
        <v>0</v>
      </c>
      <c r="AE1117">
        <v>0</v>
      </c>
      <c r="AF1117">
        <v>0</v>
      </c>
      <c r="AG1117">
        <v>0</v>
      </c>
    </row>
    <row r="1118" spans="1:33" x14ac:dyDescent="0.45">
      <c r="A1118" t="s">
        <v>1177</v>
      </c>
      <c r="B1118">
        <v>0</v>
      </c>
      <c r="C1118">
        <v>0</v>
      </c>
      <c r="D1118">
        <v>0</v>
      </c>
      <c r="E1118">
        <v>0</v>
      </c>
      <c r="F1118">
        <v>0</v>
      </c>
      <c r="G1118">
        <v>0</v>
      </c>
      <c r="H1118">
        <v>0</v>
      </c>
      <c r="I1118">
        <v>0</v>
      </c>
      <c r="J1118">
        <v>0</v>
      </c>
      <c r="K1118">
        <v>0</v>
      </c>
      <c r="L1118">
        <v>0</v>
      </c>
      <c r="M1118">
        <v>0</v>
      </c>
      <c r="N1118">
        <v>0</v>
      </c>
      <c r="O1118">
        <v>0</v>
      </c>
      <c r="P1118">
        <v>0</v>
      </c>
      <c r="Q1118">
        <v>0</v>
      </c>
      <c r="R1118">
        <v>0</v>
      </c>
      <c r="S1118">
        <v>0</v>
      </c>
      <c r="T1118">
        <v>0</v>
      </c>
      <c r="U1118">
        <v>0</v>
      </c>
      <c r="V1118">
        <v>0</v>
      </c>
      <c r="W1118">
        <v>0</v>
      </c>
      <c r="X1118">
        <v>0</v>
      </c>
      <c r="Y1118">
        <v>0</v>
      </c>
      <c r="Z1118">
        <v>0</v>
      </c>
      <c r="AA1118">
        <v>0</v>
      </c>
      <c r="AB1118">
        <v>0</v>
      </c>
      <c r="AC1118">
        <v>0</v>
      </c>
      <c r="AD1118">
        <v>0</v>
      </c>
      <c r="AE1118">
        <v>0</v>
      </c>
      <c r="AF1118">
        <v>0</v>
      </c>
      <c r="AG1118">
        <v>0</v>
      </c>
    </row>
    <row r="1119" spans="1:33" x14ac:dyDescent="0.45">
      <c r="A1119" t="s">
        <v>1178</v>
      </c>
      <c r="B1119" s="5">
        <v>0</v>
      </c>
      <c r="C1119" s="5">
        <v>0</v>
      </c>
      <c r="D1119" s="5">
        <v>0</v>
      </c>
      <c r="E1119" s="5">
        <v>0</v>
      </c>
      <c r="F1119" s="5">
        <v>0</v>
      </c>
      <c r="G1119" s="5">
        <v>0</v>
      </c>
      <c r="H1119" s="5">
        <v>0</v>
      </c>
      <c r="I1119" s="5">
        <v>0</v>
      </c>
      <c r="J1119" s="5">
        <v>0</v>
      </c>
      <c r="K1119" s="5">
        <v>0</v>
      </c>
      <c r="L1119" s="5">
        <v>0</v>
      </c>
      <c r="M1119" s="5">
        <v>0</v>
      </c>
      <c r="N1119" s="5">
        <v>0</v>
      </c>
      <c r="O1119" s="5">
        <v>0</v>
      </c>
      <c r="P1119" s="5">
        <v>0</v>
      </c>
      <c r="Q1119" s="5">
        <v>0</v>
      </c>
      <c r="R1119" s="5">
        <v>0</v>
      </c>
      <c r="S1119" s="5">
        <v>0</v>
      </c>
      <c r="T1119" s="5">
        <v>0</v>
      </c>
      <c r="U1119" s="5">
        <v>0</v>
      </c>
      <c r="V1119" s="5">
        <v>0</v>
      </c>
      <c r="W1119" s="5">
        <v>0</v>
      </c>
      <c r="X1119" s="5">
        <v>0</v>
      </c>
      <c r="Y1119" s="5">
        <v>0</v>
      </c>
      <c r="Z1119" s="5">
        <v>0</v>
      </c>
      <c r="AA1119" s="5">
        <v>0</v>
      </c>
      <c r="AB1119" s="5">
        <v>0</v>
      </c>
      <c r="AC1119" s="5">
        <v>0</v>
      </c>
      <c r="AD1119" s="5">
        <v>0</v>
      </c>
      <c r="AE1119" s="5">
        <v>0</v>
      </c>
      <c r="AF1119" s="5">
        <v>0</v>
      </c>
      <c r="AG1119" s="5">
        <v>0</v>
      </c>
    </row>
    <row r="1120" spans="1:33" x14ac:dyDescent="0.45">
      <c r="A1120" t="s">
        <v>1179</v>
      </c>
      <c r="B1120" s="5">
        <v>0</v>
      </c>
      <c r="C1120" s="5">
        <v>0</v>
      </c>
      <c r="D1120" s="5">
        <v>0</v>
      </c>
      <c r="E1120" s="5">
        <v>0</v>
      </c>
      <c r="F1120" s="5">
        <v>0</v>
      </c>
      <c r="G1120" s="5">
        <v>0</v>
      </c>
      <c r="H1120" s="5">
        <v>0</v>
      </c>
      <c r="I1120" s="5">
        <v>0</v>
      </c>
      <c r="J1120" s="5">
        <v>0</v>
      </c>
      <c r="K1120" s="5">
        <v>0</v>
      </c>
      <c r="L1120" s="5">
        <v>0</v>
      </c>
      <c r="M1120" s="5">
        <v>0</v>
      </c>
      <c r="N1120" s="5">
        <v>0</v>
      </c>
      <c r="O1120" s="5">
        <v>0</v>
      </c>
      <c r="P1120" s="5">
        <v>0</v>
      </c>
      <c r="Q1120" s="5">
        <v>0</v>
      </c>
      <c r="R1120" s="5">
        <v>0</v>
      </c>
      <c r="S1120" s="5">
        <v>0</v>
      </c>
      <c r="T1120" s="5">
        <v>0</v>
      </c>
      <c r="U1120" s="5">
        <v>0</v>
      </c>
      <c r="V1120" s="5">
        <v>0</v>
      </c>
      <c r="W1120" s="5">
        <v>0</v>
      </c>
      <c r="X1120" s="5">
        <v>0</v>
      </c>
      <c r="Y1120" s="5">
        <v>0</v>
      </c>
      <c r="Z1120" s="5">
        <v>0</v>
      </c>
      <c r="AA1120" s="5">
        <v>0</v>
      </c>
      <c r="AB1120" s="5">
        <v>0</v>
      </c>
      <c r="AC1120" s="5">
        <v>0</v>
      </c>
      <c r="AD1120" s="5">
        <v>0</v>
      </c>
      <c r="AE1120" s="5">
        <v>0</v>
      </c>
      <c r="AF1120" s="5">
        <v>0</v>
      </c>
      <c r="AG1120" s="5">
        <v>0</v>
      </c>
    </row>
    <row r="1121" spans="1:33" x14ac:dyDescent="0.45">
      <c r="A1121" t="s">
        <v>1180</v>
      </c>
      <c r="B1121" s="5">
        <v>0</v>
      </c>
      <c r="C1121" s="5">
        <v>0</v>
      </c>
      <c r="D1121" s="5">
        <v>0</v>
      </c>
      <c r="E1121" s="5">
        <v>0</v>
      </c>
      <c r="F1121" s="5">
        <v>0</v>
      </c>
      <c r="G1121" s="5">
        <v>0</v>
      </c>
      <c r="H1121" s="5">
        <v>0</v>
      </c>
      <c r="I1121" s="5">
        <v>0</v>
      </c>
      <c r="J1121" s="5">
        <v>0</v>
      </c>
      <c r="K1121" s="5">
        <v>0</v>
      </c>
      <c r="L1121" s="5">
        <v>0</v>
      </c>
      <c r="M1121" s="5">
        <v>0</v>
      </c>
      <c r="N1121" s="5">
        <v>0</v>
      </c>
      <c r="O1121" s="5">
        <v>0</v>
      </c>
      <c r="P1121" s="5">
        <v>0</v>
      </c>
      <c r="Q1121" s="5">
        <v>0</v>
      </c>
      <c r="R1121" s="5">
        <v>0</v>
      </c>
      <c r="S1121" s="5">
        <v>0</v>
      </c>
      <c r="T1121" s="5">
        <v>0</v>
      </c>
      <c r="U1121" s="5">
        <v>0</v>
      </c>
      <c r="V1121" s="5">
        <v>0</v>
      </c>
      <c r="W1121" s="5">
        <v>0</v>
      </c>
      <c r="X1121" s="5">
        <v>0</v>
      </c>
      <c r="Y1121" s="5">
        <v>0</v>
      </c>
      <c r="Z1121" s="5">
        <v>0</v>
      </c>
      <c r="AA1121" s="5">
        <v>0</v>
      </c>
      <c r="AB1121" s="5">
        <v>0</v>
      </c>
      <c r="AC1121" s="5">
        <v>0</v>
      </c>
      <c r="AD1121" s="5">
        <v>0</v>
      </c>
      <c r="AE1121" s="5">
        <v>0</v>
      </c>
      <c r="AF1121" s="5">
        <v>0</v>
      </c>
      <c r="AG1121" s="5">
        <v>0</v>
      </c>
    </row>
    <row r="1122" spans="1:33" x14ac:dyDescent="0.45">
      <c r="A1122" t="s">
        <v>1181</v>
      </c>
      <c r="B1122">
        <v>0</v>
      </c>
      <c r="C1122">
        <v>0</v>
      </c>
      <c r="D1122">
        <v>0</v>
      </c>
      <c r="E1122">
        <v>0</v>
      </c>
      <c r="F1122">
        <v>0</v>
      </c>
      <c r="G1122">
        <v>0</v>
      </c>
      <c r="H1122">
        <v>0</v>
      </c>
      <c r="I1122">
        <v>0</v>
      </c>
      <c r="J1122">
        <v>0</v>
      </c>
      <c r="K1122">
        <v>0</v>
      </c>
      <c r="L1122">
        <v>0</v>
      </c>
      <c r="M1122">
        <v>0</v>
      </c>
      <c r="N1122">
        <v>0</v>
      </c>
      <c r="O1122">
        <v>0</v>
      </c>
      <c r="P1122">
        <v>0</v>
      </c>
      <c r="Q1122">
        <v>0</v>
      </c>
      <c r="R1122">
        <v>0</v>
      </c>
      <c r="S1122">
        <v>0</v>
      </c>
      <c r="T1122">
        <v>0</v>
      </c>
      <c r="U1122">
        <v>0</v>
      </c>
      <c r="V1122">
        <v>0</v>
      </c>
      <c r="W1122">
        <v>0</v>
      </c>
      <c r="X1122">
        <v>0</v>
      </c>
      <c r="Y1122">
        <v>0</v>
      </c>
      <c r="Z1122">
        <v>0</v>
      </c>
      <c r="AA1122">
        <v>0</v>
      </c>
      <c r="AB1122">
        <v>0</v>
      </c>
      <c r="AC1122">
        <v>0</v>
      </c>
      <c r="AD1122">
        <v>0</v>
      </c>
      <c r="AE1122">
        <v>0</v>
      </c>
      <c r="AF1122">
        <v>0</v>
      </c>
      <c r="AG1122">
        <v>0</v>
      </c>
    </row>
    <row r="1123" spans="1:33" x14ac:dyDescent="0.45">
      <c r="A1123" t="s">
        <v>1182</v>
      </c>
      <c r="B1123">
        <v>0</v>
      </c>
      <c r="C1123">
        <v>0</v>
      </c>
      <c r="D1123">
        <v>0</v>
      </c>
      <c r="E1123">
        <v>0</v>
      </c>
      <c r="F1123">
        <v>0</v>
      </c>
      <c r="G1123">
        <v>0</v>
      </c>
      <c r="H1123">
        <v>0</v>
      </c>
      <c r="I1123">
        <v>0</v>
      </c>
      <c r="J1123">
        <v>0</v>
      </c>
      <c r="K1123">
        <v>0</v>
      </c>
      <c r="L1123">
        <v>0</v>
      </c>
      <c r="M1123">
        <v>0</v>
      </c>
      <c r="N1123">
        <v>0</v>
      </c>
      <c r="O1123">
        <v>0</v>
      </c>
      <c r="P1123">
        <v>0</v>
      </c>
      <c r="Q1123">
        <v>0</v>
      </c>
      <c r="R1123">
        <v>0</v>
      </c>
      <c r="S1123">
        <v>0</v>
      </c>
      <c r="T1123">
        <v>0</v>
      </c>
      <c r="U1123">
        <v>0</v>
      </c>
      <c r="V1123">
        <v>0</v>
      </c>
      <c r="W1123">
        <v>0</v>
      </c>
      <c r="X1123">
        <v>0</v>
      </c>
      <c r="Y1123">
        <v>0</v>
      </c>
      <c r="Z1123">
        <v>0</v>
      </c>
      <c r="AA1123">
        <v>0</v>
      </c>
      <c r="AB1123">
        <v>0</v>
      </c>
      <c r="AC1123">
        <v>0</v>
      </c>
      <c r="AD1123">
        <v>0</v>
      </c>
      <c r="AE1123">
        <v>0</v>
      </c>
      <c r="AF1123">
        <v>0</v>
      </c>
      <c r="AG1123">
        <v>0</v>
      </c>
    </row>
    <row r="1124" spans="1:33" x14ac:dyDescent="0.45">
      <c r="A1124" t="s">
        <v>1183</v>
      </c>
      <c r="B1124">
        <v>0</v>
      </c>
      <c r="C1124">
        <v>0</v>
      </c>
      <c r="D1124">
        <v>0</v>
      </c>
      <c r="E1124">
        <v>0</v>
      </c>
      <c r="F1124">
        <v>0</v>
      </c>
      <c r="G1124">
        <v>0</v>
      </c>
      <c r="H1124">
        <v>0</v>
      </c>
      <c r="I1124">
        <v>0</v>
      </c>
      <c r="J1124">
        <v>0</v>
      </c>
      <c r="K1124">
        <v>0</v>
      </c>
      <c r="L1124">
        <v>0</v>
      </c>
      <c r="M1124">
        <v>0</v>
      </c>
      <c r="N1124">
        <v>0</v>
      </c>
      <c r="O1124">
        <v>0</v>
      </c>
      <c r="P1124">
        <v>0</v>
      </c>
      <c r="Q1124">
        <v>0</v>
      </c>
      <c r="R1124">
        <v>0</v>
      </c>
      <c r="S1124">
        <v>0</v>
      </c>
      <c r="T1124">
        <v>0</v>
      </c>
      <c r="U1124">
        <v>0</v>
      </c>
      <c r="V1124">
        <v>0</v>
      </c>
      <c r="W1124">
        <v>0</v>
      </c>
      <c r="X1124">
        <v>0</v>
      </c>
      <c r="Y1124">
        <v>0</v>
      </c>
      <c r="Z1124">
        <v>0</v>
      </c>
      <c r="AA1124">
        <v>0</v>
      </c>
      <c r="AB1124">
        <v>0</v>
      </c>
      <c r="AC1124">
        <v>0</v>
      </c>
      <c r="AD1124">
        <v>0</v>
      </c>
      <c r="AE1124">
        <v>0</v>
      </c>
      <c r="AF1124">
        <v>0</v>
      </c>
      <c r="AG1124">
        <v>0</v>
      </c>
    </row>
    <row r="1125" spans="1:33" x14ac:dyDescent="0.45">
      <c r="A1125" t="s">
        <v>1184</v>
      </c>
      <c r="B1125">
        <v>0</v>
      </c>
      <c r="C1125">
        <v>0</v>
      </c>
      <c r="D1125">
        <v>0</v>
      </c>
      <c r="E1125">
        <v>0</v>
      </c>
      <c r="F1125">
        <v>0</v>
      </c>
      <c r="G1125">
        <v>0</v>
      </c>
      <c r="H1125">
        <v>0</v>
      </c>
      <c r="I1125">
        <v>0</v>
      </c>
      <c r="J1125">
        <v>0</v>
      </c>
      <c r="K1125">
        <v>0</v>
      </c>
      <c r="L1125">
        <v>0</v>
      </c>
      <c r="M1125">
        <v>0</v>
      </c>
      <c r="N1125">
        <v>0</v>
      </c>
      <c r="O1125">
        <v>0</v>
      </c>
      <c r="P1125">
        <v>0</v>
      </c>
      <c r="Q1125">
        <v>0</v>
      </c>
      <c r="R1125">
        <v>0</v>
      </c>
      <c r="S1125">
        <v>0</v>
      </c>
      <c r="T1125">
        <v>0</v>
      </c>
      <c r="U1125">
        <v>0</v>
      </c>
      <c r="V1125">
        <v>0</v>
      </c>
      <c r="W1125">
        <v>0</v>
      </c>
      <c r="X1125">
        <v>0</v>
      </c>
      <c r="Y1125">
        <v>0</v>
      </c>
      <c r="Z1125">
        <v>0</v>
      </c>
      <c r="AA1125">
        <v>0</v>
      </c>
      <c r="AB1125">
        <v>0</v>
      </c>
      <c r="AC1125">
        <v>0</v>
      </c>
      <c r="AD1125">
        <v>0</v>
      </c>
      <c r="AE1125">
        <v>0</v>
      </c>
      <c r="AF1125">
        <v>0</v>
      </c>
      <c r="AG1125">
        <v>0</v>
      </c>
    </row>
    <row r="1126" spans="1:33" x14ac:dyDescent="0.45">
      <c r="A1126" t="s">
        <v>1185</v>
      </c>
      <c r="B1126">
        <v>0</v>
      </c>
      <c r="C1126">
        <v>0</v>
      </c>
      <c r="D1126">
        <v>0</v>
      </c>
      <c r="E1126">
        <v>0</v>
      </c>
      <c r="F1126">
        <v>0</v>
      </c>
      <c r="G1126">
        <v>0</v>
      </c>
      <c r="H1126">
        <v>0</v>
      </c>
      <c r="I1126">
        <v>0</v>
      </c>
      <c r="J1126">
        <v>0</v>
      </c>
      <c r="K1126">
        <v>0</v>
      </c>
      <c r="L1126">
        <v>0</v>
      </c>
      <c r="M1126">
        <v>0</v>
      </c>
      <c r="N1126">
        <v>0</v>
      </c>
      <c r="O1126">
        <v>0</v>
      </c>
      <c r="P1126">
        <v>0</v>
      </c>
      <c r="Q1126">
        <v>0</v>
      </c>
      <c r="R1126">
        <v>0</v>
      </c>
      <c r="S1126">
        <v>0</v>
      </c>
      <c r="T1126">
        <v>0</v>
      </c>
      <c r="U1126">
        <v>0</v>
      </c>
      <c r="V1126">
        <v>0</v>
      </c>
      <c r="W1126">
        <v>0</v>
      </c>
      <c r="X1126">
        <v>0</v>
      </c>
      <c r="Y1126">
        <v>0</v>
      </c>
      <c r="Z1126">
        <v>0</v>
      </c>
      <c r="AA1126">
        <v>0</v>
      </c>
      <c r="AB1126">
        <v>0</v>
      </c>
      <c r="AC1126">
        <v>0</v>
      </c>
      <c r="AD1126">
        <v>0</v>
      </c>
      <c r="AE1126">
        <v>0</v>
      </c>
      <c r="AF1126">
        <v>0</v>
      </c>
      <c r="AG1126">
        <v>0</v>
      </c>
    </row>
    <row r="1127" spans="1:33" x14ac:dyDescent="0.45">
      <c r="A1127" t="s">
        <v>1186</v>
      </c>
      <c r="B1127">
        <v>0</v>
      </c>
      <c r="C1127">
        <v>0</v>
      </c>
      <c r="D1127">
        <v>0</v>
      </c>
      <c r="E1127">
        <v>0</v>
      </c>
      <c r="F1127">
        <v>0</v>
      </c>
      <c r="G1127">
        <v>0</v>
      </c>
      <c r="H1127">
        <v>0</v>
      </c>
      <c r="I1127">
        <v>0</v>
      </c>
      <c r="J1127">
        <v>0</v>
      </c>
      <c r="K1127">
        <v>0</v>
      </c>
      <c r="L1127">
        <v>0</v>
      </c>
      <c r="M1127">
        <v>0</v>
      </c>
      <c r="N1127">
        <v>0</v>
      </c>
      <c r="O1127">
        <v>0</v>
      </c>
      <c r="P1127">
        <v>0</v>
      </c>
      <c r="Q1127">
        <v>0</v>
      </c>
      <c r="R1127">
        <v>0</v>
      </c>
      <c r="S1127">
        <v>0</v>
      </c>
      <c r="T1127">
        <v>0</v>
      </c>
      <c r="U1127">
        <v>0</v>
      </c>
      <c r="V1127">
        <v>0</v>
      </c>
      <c r="W1127">
        <v>0</v>
      </c>
      <c r="X1127">
        <v>0</v>
      </c>
      <c r="Y1127">
        <v>0</v>
      </c>
      <c r="Z1127">
        <v>0</v>
      </c>
      <c r="AA1127">
        <v>0</v>
      </c>
      <c r="AB1127">
        <v>0</v>
      </c>
      <c r="AC1127">
        <v>0</v>
      </c>
      <c r="AD1127">
        <v>0</v>
      </c>
      <c r="AE1127">
        <v>0</v>
      </c>
      <c r="AF1127">
        <v>0</v>
      </c>
      <c r="AG1127">
        <v>0</v>
      </c>
    </row>
    <row r="1128" spans="1:33" x14ac:dyDescent="0.45">
      <c r="A1128" t="s">
        <v>1187</v>
      </c>
      <c r="B1128">
        <v>0</v>
      </c>
      <c r="C1128">
        <v>0</v>
      </c>
      <c r="D1128">
        <v>0</v>
      </c>
      <c r="E1128">
        <v>0</v>
      </c>
      <c r="F1128">
        <v>0</v>
      </c>
      <c r="G1128">
        <v>0</v>
      </c>
      <c r="H1128">
        <v>0</v>
      </c>
      <c r="I1128">
        <v>0</v>
      </c>
      <c r="J1128">
        <v>0</v>
      </c>
      <c r="K1128">
        <v>0</v>
      </c>
      <c r="L1128">
        <v>0</v>
      </c>
      <c r="M1128">
        <v>0</v>
      </c>
      <c r="N1128">
        <v>0</v>
      </c>
      <c r="O1128">
        <v>0</v>
      </c>
      <c r="P1128">
        <v>0</v>
      </c>
      <c r="Q1128">
        <v>0</v>
      </c>
      <c r="R1128">
        <v>0</v>
      </c>
      <c r="S1128">
        <v>0</v>
      </c>
      <c r="T1128">
        <v>0</v>
      </c>
      <c r="U1128">
        <v>0</v>
      </c>
      <c r="V1128">
        <v>0</v>
      </c>
      <c r="W1128">
        <v>0</v>
      </c>
      <c r="X1128">
        <v>0</v>
      </c>
      <c r="Y1128">
        <v>0</v>
      </c>
      <c r="Z1128">
        <v>0</v>
      </c>
      <c r="AA1128">
        <v>0</v>
      </c>
      <c r="AB1128">
        <v>0</v>
      </c>
      <c r="AC1128">
        <v>0</v>
      </c>
      <c r="AD1128">
        <v>0</v>
      </c>
      <c r="AE1128">
        <v>0</v>
      </c>
      <c r="AF1128">
        <v>0</v>
      </c>
      <c r="AG1128">
        <v>0</v>
      </c>
    </row>
    <row r="1129" spans="1:33" x14ac:dyDescent="0.45">
      <c r="A1129" t="s">
        <v>1188</v>
      </c>
      <c r="B1129">
        <v>0</v>
      </c>
      <c r="C1129">
        <v>0</v>
      </c>
      <c r="D1129">
        <v>0</v>
      </c>
      <c r="E1129">
        <v>0</v>
      </c>
      <c r="F1129">
        <v>0</v>
      </c>
      <c r="G1129">
        <v>0</v>
      </c>
      <c r="H1129">
        <v>0</v>
      </c>
      <c r="I1129">
        <v>0</v>
      </c>
      <c r="J1129">
        <v>0</v>
      </c>
      <c r="K1129">
        <v>0</v>
      </c>
      <c r="L1129">
        <v>0</v>
      </c>
      <c r="M1129">
        <v>0</v>
      </c>
      <c r="N1129">
        <v>0</v>
      </c>
      <c r="O1129">
        <v>0</v>
      </c>
      <c r="P1129">
        <v>0</v>
      </c>
      <c r="Q1129">
        <v>0</v>
      </c>
      <c r="R1129">
        <v>0</v>
      </c>
      <c r="S1129">
        <v>0</v>
      </c>
      <c r="T1129">
        <v>0</v>
      </c>
      <c r="U1129">
        <v>0</v>
      </c>
      <c r="V1129">
        <v>0</v>
      </c>
      <c r="W1129">
        <v>0</v>
      </c>
      <c r="X1129">
        <v>0</v>
      </c>
      <c r="Y1129">
        <v>0</v>
      </c>
      <c r="Z1129">
        <v>0</v>
      </c>
      <c r="AA1129">
        <v>0</v>
      </c>
      <c r="AB1129">
        <v>0</v>
      </c>
      <c r="AC1129">
        <v>0</v>
      </c>
      <c r="AD1129">
        <v>0</v>
      </c>
      <c r="AE1129">
        <v>0</v>
      </c>
      <c r="AF1129">
        <v>0</v>
      </c>
      <c r="AG1129">
        <v>0</v>
      </c>
    </row>
    <row r="1130" spans="1:33" x14ac:dyDescent="0.45">
      <c r="A1130" t="s">
        <v>1189</v>
      </c>
      <c r="B1130">
        <v>0</v>
      </c>
      <c r="C1130">
        <v>0</v>
      </c>
      <c r="D1130">
        <v>0</v>
      </c>
      <c r="E1130">
        <v>0</v>
      </c>
      <c r="F1130">
        <v>0</v>
      </c>
      <c r="G1130">
        <v>0</v>
      </c>
      <c r="H1130">
        <v>0</v>
      </c>
      <c r="I1130">
        <v>0</v>
      </c>
      <c r="J1130">
        <v>0</v>
      </c>
      <c r="K1130">
        <v>0</v>
      </c>
      <c r="L1130">
        <v>0</v>
      </c>
      <c r="M1130">
        <v>0</v>
      </c>
      <c r="N1130">
        <v>0</v>
      </c>
      <c r="O1130">
        <v>0</v>
      </c>
      <c r="P1130">
        <v>0</v>
      </c>
      <c r="Q1130">
        <v>0</v>
      </c>
      <c r="R1130">
        <v>0</v>
      </c>
      <c r="S1130">
        <v>0</v>
      </c>
      <c r="T1130">
        <v>0</v>
      </c>
      <c r="U1130">
        <v>0</v>
      </c>
      <c r="V1130">
        <v>0</v>
      </c>
      <c r="W1130">
        <v>0</v>
      </c>
      <c r="X1130">
        <v>0</v>
      </c>
      <c r="Y1130">
        <v>0</v>
      </c>
      <c r="Z1130">
        <v>0</v>
      </c>
      <c r="AA1130">
        <v>0</v>
      </c>
      <c r="AB1130">
        <v>0</v>
      </c>
      <c r="AC1130">
        <v>0</v>
      </c>
      <c r="AD1130">
        <v>0</v>
      </c>
      <c r="AE1130">
        <v>0</v>
      </c>
      <c r="AF1130">
        <v>0</v>
      </c>
      <c r="AG1130">
        <v>0</v>
      </c>
    </row>
    <row r="1131" spans="1:33" x14ac:dyDescent="0.45">
      <c r="A1131" t="s">
        <v>1190</v>
      </c>
      <c r="B1131">
        <v>0</v>
      </c>
      <c r="C1131">
        <v>0</v>
      </c>
      <c r="D1131">
        <v>0</v>
      </c>
      <c r="E1131">
        <v>0</v>
      </c>
      <c r="F1131">
        <v>0</v>
      </c>
      <c r="G1131">
        <v>0</v>
      </c>
      <c r="H1131">
        <v>0</v>
      </c>
      <c r="I1131">
        <v>0</v>
      </c>
      <c r="J1131">
        <v>0</v>
      </c>
      <c r="K1131">
        <v>0</v>
      </c>
      <c r="L1131">
        <v>0</v>
      </c>
      <c r="M1131">
        <v>0</v>
      </c>
      <c r="N1131">
        <v>0</v>
      </c>
      <c r="O1131">
        <v>0</v>
      </c>
      <c r="P1131">
        <v>0</v>
      </c>
      <c r="Q1131">
        <v>0</v>
      </c>
      <c r="R1131">
        <v>0</v>
      </c>
      <c r="S1131">
        <v>0</v>
      </c>
      <c r="T1131">
        <v>0</v>
      </c>
      <c r="U1131">
        <v>0</v>
      </c>
      <c r="V1131">
        <v>0</v>
      </c>
      <c r="W1131">
        <v>0</v>
      </c>
      <c r="X1131">
        <v>0</v>
      </c>
      <c r="Y1131">
        <v>0</v>
      </c>
      <c r="Z1131">
        <v>0</v>
      </c>
      <c r="AA1131">
        <v>0</v>
      </c>
      <c r="AB1131">
        <v>0</v>
      </c>
      <c r="AC1131">
        <v>0</v>
      </c>
      <c r="AD1131">
        <v>0</v>
      </c>
      <c r="AE1131">
        <v>0</v>
      </c>
      <c r="AF1131">
        <v>0</v>
      </c>
      <c r="AG1131">
        <v>0</v>
      </c>
    </row>
    <row r="1132" spans="1:33" x14ac:dyDescent="0.45">
      <c r="A1132" t="s">
        <v>1191</v>
      </c>
      <c r="B1132">
        <v>0</v>
      </c>
      <c r="C1132">
        <v>0</v>
      </c>
      <c r="D1132">
        <v>0</v>
      </c>
      <c r="E1132">
        <v>0</v>
      </c>
      <c r="F1132">
        <v>0</v>
      </c>
      <c r="G1132">
        <v>0</v>
      </c>
      <c r="H1132">
        <v>0</v>
      </c>
      <c r="I1132">
        <v>0</v>
      </c>
      <c r="J1132">
        <v>0</v>
      </c>
      <c r="K1132">
        <v>0</v>
      </c>
      <c r="L1132">
        <v>0</v>
      </c>
      <c r="M1132">
        <v>0</v>
      </c>
      <c r="N1132">
        <v>0</v>
      </c>
      <c r="O1132">
        <v>0</v>
      </c>
      <c r="P1132">
        <v>0</v>
      </c>
      <c r="Q1132">
        <v>0</v>
      </c>
      <c r="R1132">
        <v>0</v>
      </c>
      <c r="S1132">
        <v>0</v>
      </c>
      <c r="T1132">
        <v>0</v>
      </c>
      <c r="U1132">
        <v>0</v>
      </c>
      <c r="V1132">
        <v>0</v>
      </c>
      <c r="W1132">
        <v>0</v>
      </c>
      <c r="X1132">
        <v>0</v>
      </c>
      <c r="Y1132">
        <v>0</v>
      </c>
      <c r="Z1132">
        <v>0</v>
      </c>
      <c r="AA1132">
        <v>0</v>
      </c>
      <c r="AB1132">
        <v>0</v>
      </c>
      <c r="AC1132">
        <v>0</v>
      </c>
      <c r="AD1132">
        <v>0</v>
      </c>
      <c r="AE1132">
        <v>0</v>
      </c>
      <c r="AF1132">
        <v>0</v>
      </c>
      <c r="AG1132">
        <v>0</v>
      </c>
    </row>
    <row r="1133" spans="1:33" x14ac:dyDescent="0.45">
      <c r="A1133" t="s">
        <v>1192</v>
      </c>
      <c r="B1133">
        <v>0</v>
      </c>
      <c r="C1133">
        <v>0</v>
      </c>
      <c r="D1133">
        <v>0</v>
      </c>
      <c r="E1133">
        <v>0</v>
      </c>
      <c r="F1133">
        <v>0</v>
      </c>
      <c r="G1133">
        <v>0</v>
      </c>
      <c r="H1133">
        <v>0</v>
      </c>
      <c r="I1133">
        <v>0</v>
      </c>
      <c r="J1133">
        <v>0</v>
      </c>
      <c r="K1133">
        <v>0</v>
      </c>
      <c r="L1133">
        <v>0</v>
      </c>
      <c r="M1133">
        <v>0</v>
      </c>
      <c r="N1133">
        <v>0</v>
      </c>
      <c r="O1133">
        <v>0</v>
      </c>
      <c r="P1133">
        <v>0</v>
      </c>
      <c r="Q1133">
        <v>0</v>
      </c>
      <c r="R1133">
        <v>0</v>
      </c>
      <c r="S1133">
        <v>0</v>
      </c>
      <c r="T1133">
        <v>0</v>
      </c>
      <c r="U1133">
        <v>0</v>
      </c>
      <c r="V1133">
        <v>0</v>
      </c>
      <c r="W1133">
        <v>0</v>
      </c>
      <c r="X1133">
        <v>0</v>
      </c>
      <c r="Y1133">
        <v>0</v>
      </c>
      <c r="Z1133">
        <v>0</v>
      </c>
      <c r="AA1133">
        <v>0</v>
      </c>
      <c r="AB1133">
        <v>0</v>
      </c>
      <c r="AC1133">
        <v>0</v>
      </c>
      <c r="AD1133">
        <v>0</v>
      </c>
      <c r="AE1133">
        <v>0</v>
      </c>
      <c r="AF1133">
        <v>0</v>
      </c>
      <c r="AG1133">
        <v>0</v>
      </c>
    </row>
    <row r="1134" spans="1:33" x14ac:dyDescent="0.45">
      <c r="A1134" t="s">
        <v>1193</v>
      </c>
      <c r="B1134">
        <v>0</v>
      </c>
      <c r="C1134">
        <v>0</v>
      </c>
      <c r="D1134">
        <v>0</v>
      </c>
      <c r="E1134">
        <v>0</v>
      </c>
      <c r="F1134">
        <v>0</v>
      </c>
      <c r="G1134">
        <v>0</v>
      </c>
      <c r="H1134">
        <v>0</v>
      </c>
      <c r="I1134">
        <v>0</v>
      </c>
      <c r="J1134">
        <v>0</v>
      </c>
      <c r="K1134">
        <v>0</v>
      </c>
      <c r="L1134">
        <v>0</v>
      </c>
      <c r="M1134">
        <v>0</v>
      </c>
      <c r="N1134">
        <v>0</v>
      </c>
      <c r="O1134">
        <v>0</v>
      </c>
      <c r="P1134">
        <v>0</v>
      </c>
      <c r="Q1134">
        <v>0</v>
      </c>
      <c r="R1134">
        <v>0</v>
      </c>
      <c r="S1134">
        <v>0</v>
      </c>
      <c r="T1134">
        <v>0</v>
      </c>
      <c r="U1134">
        <v>0</v>
      </c>
      <c r="V1134">
        <v>0</v>
      </c>
      <c r="W1134">
        <v>0</v>
      </c>
      <c r="X1134">
        <v>0</v>
      </c>
      <c r="Y1134">
        <v>0</v>
      </c>
      <c r="Z1134">
        <v>0</v>
      </c>
      <c r="AA1134">
        <v>0</v>
      </c>
      <c r="AB1134">
        <v>0</v>
      </c>
      <c r="AC1134">
        <v>0</v>
      </c>
      <c r="AD1134">
        <v>0</v>
      </c>
      <c r="AE1134">
        <v>0</v>
      </c>
      <c r="AF1134">
        <v>0</v>
      </c>
      <c r="AG1134">
        <v>0</v>
      </c>
    </row>
    <row r="1135" spans="1:33" x14ac:dyDescent="0.45">
      <c r="A1135" t="s">
        <v>1194</v>
      </c>
      <c r="B1135">
        <v>0</v>
      </c>
      <c r="C1135">
        <v>0</v>
      </c>
      <c r="D1135">
        <v>0</v>
      </c>
      <c r="E1135">
        <v>0</v>
      </c>
      <c r="F1135">
        <v>0</v>
      </c>
      <c r="G1135">
        <v>0</v>
      </c>
      <c r="H1135">
        <v>0</v>
      </c>
      <c r="I1135">
        <v>0</v>
      </c>
      <c r="J1135">
        <v>0</v>
      </c>
      <c r="K1135">
        <v>0</v>
      </c>
      <c r="L1135">
        <v>0</v>
      </c>
      <c r="M1135">
        <v>0</v>
      </c>
      <c r="N1135">
        <v>0</v>
      </c>
      <c r="O1135">
        <v>0</v>
      </c>
      <c r="P1135">
        <v>0</v>
      </c>
      <c r="Q1135">
        <v>0</v>
      </c>
      <c r="R1135">
        <v>0</v>
      </c>
      <c r="S1135">
        <v>0</v>
      </c>
      <c r="T1135">
        <v>0</v>
      </c>
      <c r="U1135">
        <v>0</v>
      </c>
      <c r="V1135">
        <v>0</v>
      </c>
      <c r="W1135">
        <v>0</v>
      </c>
      <c r="X1135">
        <v>0</v>
      </c>
      <c r="Y1135">
        <v>0</v>
      </c>
      <c r="Z1135">
        <v>0</v>
      </c>
      <c r="AA1135">
        <v>0</v>
      </c>
      <c r="AB1135">
        <v>0</v>
      </c>
      <c r="AC1135">
        <v>0</v>
      </c>
      <c r="AD1135">
        <v>0</v>
      </c>
      <c r="AE1135">
        <v>0</v>
      </c>
      <c r="AF1135">
        <v>0</v>
      </c>
      <c r="AG1135">
        <v>0</v>
      </c>
    </row>
    <row r="1136" spans="1:33" x14ac:dyDescent="0.45">
      <c r="A1136" t="s">
        <v>1195</v>
      </c>
      <c r="B1136" s="5">
        <v>1929450000000</v>
      </c>
      <c r="C1136" s="5">
        <v>1263650000000</v>
      </c>
      <c r="D1136" s="5">
        <v>637489000000</v>
      </c>
      <c r="E1136">
        <v>0</v>
      </c>
      <c r="F1136">
        <v>0</v>
      </c>
      <c r="G1136">
        <v>0</v>
      </c>
      <c r="H1136">
        <v>0</v>
      </c>
      <c r="I1136">
        <v>0</v>
      </c>
      <c r="J1136">
        <v>0</v>
      </c>
      <c r="K1136">
        <v>0</v>
      </c>
      <c r="L1136">
        <v>0</v>
      </c>
      <c r="M1136">
        <v>0</v>
      </c>
      <c r="N1136">
        <v>0</v>
      </c>
      <c r="O1136">
        <v>0</v>
      </c>
      <c r="P1136">
        <v>0</v>
      </c>
      <c r="Q1136">
        <v>0</v>
      </c>
      <c r="R1136">
        <v>0</v>
      </c>
      <c r="S1136">
        <v>0</v>
      </c>
      <c r="T1136">
        <v>0</v>
      </c>
      <c r="U1136">
        <v>0</v>
      </c>
      <c r="V1136">
        <v>0</v>
      </c>
      <c r="W1136">
        <v>0</v>
      </c>
      <c r="X1136">
        <v>0</v>
      </c>
      <c r="Y1136">
        <v>0</v>
      </c>
      <c r="Z1136">
        <v>0</v>
      </c>
      <c r="AA1136">
        <v>0</v>
      </c>
      <c r="AB1136">
        <v>0</v>
      </c>
      <c r="AC1136">
        <v>0</v>
      </c>
      <c r="AD1136">
        <v>0</v>
      </c>
      <c r="AE1136">
        <v>0</v>
      </c>
      <c r="AF1136">
        <v>0</v>
      </c>
      <c r="AG1136">
        <v>0</v>
      </c>
    </row>
    <row r="1137" spans="1:33" x14ac:dyDescent="0.45">
      <c r="A1137" t="s">
        <v>1196</v>
      </c>
      <c r="B1137" s="5">
        <v>214384000000</v>
      </c>
      <c r="C1137" s="5">
        <v>140406000000</v>
      </c>
      <c r="D1137" s="5">
        <v>70832100000</v>
      </c>
      <c r="E1137">
        <v>0</v>
      </c>
      <c r="F1137">
        <v>0</v>
      </c>
      <c r="G1137">
        <v>0</v>
      </c>
      <c r="H1137">
        <v>0</v>
      </c>
      <c r="I1137">
        <v>0</v>
      </c>
      <c r="J1137">
        <v>0</v>
      </c>
      <c r="K1137">
        <v>0</v>
      </c>
      <c r="L1137">
        <v>0</v>
      </c>
      <c r="M1137">
        <v>0</v>
      </c>
      <c r="N1137">
        <v>0</v>
      </c>
      <c r="O1137">
        <v>0</v>
      </c>
      <c r="P1137">
        <v>0</v>
      </c>
      <c r="Q1137">
        <v>0</v>
      </c>
      <c r="R1137">
        <v>0</v>
      </c>
      <c r="S1137">
        <v>0</v>
      </c>
      <c r="T1137">
        <v>0</v>
      </c>
      <c r="U1137">
        <v>0</v>
      </c>
      <c r="V1137">
        <v>0</v>
      </c>
      <c r="W1137">
        <v>0</v>
      </c>
      <c r="X1137">
        <v>0</v>
      </c>
      <c r="Y1137">
        <v>0</v>
      </c>
      <c r="Z1137">
        <v>0</v>
      </c>
      <c r="AA1137">
        <v>0</v>
      </c>
      <c r="AB1137">
        <v>0</v>
      </c>
      <c r="AC1137">
        <v>0</v>
      </c>
      <c r="AD1137">
        <v>0</v>
      </c>
      <c r="AE1137">
        <v>0</v>
      </c>
      <c r="AF1137">
        <v>0</v>
      </c>
      <c r="AG1137">
        <v>0</v>
      </c>
    </row>
    <row r="1138" spans="1:33" x14ac:dyDescent="0.45">
      <c r="A1138" t="s">
        <v>1197</v>
      </c>
      <c r="B1138">
        <v>0</v>
      </c>
      <c r="C1138">
        <v>0</v>
      </c>
      <c r="D1138">
        <v>0</v>
      </c>
      <c r="E1138">
        <v>0</v>
      </c>
      <c r="F1138">
        <v>0</v>
      </c>
      <c r="G1138">
        <v>0</v>
      </c>
      <c r="H1138">
        <v>0</v>
      </c>
      <c r="I1138">
        <v>0</v>
      </c>
      <c r="J1138">
        <v>0</v>
      </c>
      <c r="K1138">
        <v>0</v>
      </c>
      <c r="L1138">
        <v>0</v>
      </c>
      <c r="M1138">
        <v>0</v>
      </c>
      <c r="N1138">
        <v>0</v>
      </c>
      <c r="O1138">
        <v>0</v>
      </c>
      <c r="P1138">
        <v>0</v>
      </c>
      <c r="Q1138">
        <v>0</v>
      </c>
      <c r="R1138">
        <v>0</v>
      </c>
      <c r="S1138">
        <v>0</v>
      </c>
      <c r="T1138">
        <v>0</v>
      </c>
      <c r="U1138">
        <v>0</v>
      </c>
      <c r="V1138">
        <v>0</v>
      </c>
      <c r="W1138">
        <v>0</v>
      </c>
      <c r="X1138">
        <v>0</v>
      </c>
      <c r="Y1138">
        <v>0</v>
      </c>
      <c r="Z1138">
        <v>0</v>
      </c>
      <c r="AA1138">
        <v>0</v>
      </c>
      <c r="AB1138">
        <v>0</v>
      </c>
      <c r="AC1138">
        <v>0</v>
      </c>
      <c r="AD1138">
        <v>0</v>
      </c>
      <c r="AE1138">
        <v>0</v>
      </c>
      <c r="AF1138">
        <v>0</v>
      </c>
      <c r="AG1138">
        <v>0</v>
      </c>
    </row>
    <row r="1139" spans="1:33" x14ac:dyDescent="0.45">
      <c r="A1139" t="s">
        <v>1198</v>
      </c>
      <c r="B1139">
        <v>0</v>
      </c>
      <c r="C1139">
        <v>0</v>
      </c>
      <c r="D1139">
        <v>0</v>
      </c>
      <c r="E1139">
        <v>0</v>
      </c>
      <c r="F1139">
        <v>0</v>
      </c>
      <c r="G1139">
        <v>0</v>
      </c>
      <c r="H1139">
        <v>0</v>
      </c>
      <c r="I1139">
        <v>0</v>
      </c>
      <c r="J1139">
        <v>0</v>
      </c>
      <c r="K1139">
        <v>0</v>
      </c>
      <c r="L1139">
        <v>0</v>
      </c>
      <c r="M1139">
        <v>0</v>
      </c>
      <c r="N1139">
        <v>0</v>
      </c>
      <c r="O1139">
        <v>0</v>
      </c>
      <c r="P1139">
        <v>0</v>
      </c>
      <c r="Q1139">
        <v>0</v>
      </c>
      <c r="R1139">
        <v>0</v>
      </c>
      <c r="S1139">
        <v>0</v>
      </c>
      <c r="T1139">
        <v>0</v>
      </c>
      <c r="U1139">
        <v>0</v>
      </c>
      <c r="V1139">
        <v>0</v>
      </c>
      <c r="W1139">
        <v>0</v>
      </c>
      <c r="X1139">
        <v>0</v>
      </c>
      <c r="Y1139">
        <v>0</v>
      </c>
      <c r="Z1139">
        <v>0</v>
      </c>
      <c r="AA1139">
        <v>0</v>
      </c>
      <c r="AB1139">
        <v>0</v>
      </c>
      <c r="AC1139">
        <v>0</v>
      </c>
      <c r="AD1139">
        <v>0</v>
      </c>
      <c r="AE1139">
        <v>0</v>
      </c>
      <c r="AF1139">
        <v>0</v>
      </c>
      <c r="AG1139">
        <v>0</v>
      </c>
    </row>
    <row r="1140" spans="1:33" x14ac:dyDescent="0.45">
      <c r="A1140" t="s">
        <v>1199</v>
      </c>
      <c r="B1140">
        <v>0</v>
      </c>
      <c r="C1140">
        <v>0</v>
      </c>
      <c r="D1140">
        <v>0</v>
      </c>
      <c r="E1140">
        <v>0</v>
      </c>
      <c r="F1140">
        <v>0</v>
      </c>
      <c r="G1140">
        <v>0</v>
      </c>
      <c r="H1140">
        <v>0</v>
      </c>
      <c r="I1140">
        <v>0</v>
      </c>
      <c r="J1140">
        <v>0</v>
      </c>
      <c r="K1140">
        <v>0</v>
      </c>
      <c r="L1140">
        <v>0</v>
      </c>
      <c r="M1140">
        <v>0</v>
      </c>
      <c r="N1140">
        <v>0</v>
      </c>
      <c r="O1140">
        <v>0</v>
      </c>
      <c r="P1140">
        <v>0</v>
      </c>
      <c r="Q1140">
        <v>0</v>
      </c>
      <c r="R1140">
        <v>0</v>
      </c>
      <c r="S1140">
        <v>0</v>
      </c>
      <c r="T1140">
        <v>0</v>
      </c>
      <c r="U1140">
        <v>0</v>
      </c>
      <c r="V1140">
        <v>0</v>
      </c>
      <c r="W1140">
        <v>0</v>
      </c>
      <c r="X1140">
        <v>0</v>
      </c>
      <c r="Y1140">
        <v>0</v>
      </c>
      <c r="Z1140">
        <v>0</v>
      </c>
      <c r="AA1140">
        <v>0</v>
      </c>
      <c r="AB1140">
        <v>0</v>
      </c>
      <c r="AC1140">
        <v>0</v>
      </c>
      <c r="AD1140">
        <v>0</v>
      </c>
      <c r="AE1140">
        <v>0</v>
      </c>
      <c r="AF1140">
        <v>0</v>
      </c>
      <c r="AG1140">
        <v>0</v>
      </c>
    </row>
    <row r="1141" spans="1:33" x14ac:dyDescent="0.45">
      <c r="A1141" t="s">
        <v>1200</v>
      </c>
      <c r="B1141">
        <v>0</v>
      </c>
      <c r="C1141">
        <v>0</v>
      </c>
      <c r="D1141">
        <v>0</v>
      </c>
      <c r="E1141">
        <v>0</v>
      </c>
      <c r="F1141">
        <v>0</v>
      </c>
      <c r="G1141">
        <v>0</v>
      </c>
      <c r="H1141">
        <v>0</v>
      </c>
      <c r="I1141">
        <v>0</v>
      </c>
      <c r="J1141">
        <v>0</v>
      </c>
      <c r="K1141">
        <v>0</v>
      </c>
      <c r="L1141">
        <v>0</v>
      </c>
      <c r="M1141">
        <v>0</v>
      </c>
      <c r="N1141">
        <v>0</v>
      </c>
      <c r="O1141">
        <v>0</v>
      </c>
      <c r="P1141">
        <v>0</v>
      </c>
      <c r="Q1141">
        <v>0</v>
      </c>
      <c r="R1141">
        <v>0</v>
      </c>
      <c r="S1141">
        <v>0</v>
      </c>
      <c r="T1141">
        <v>0</v>
      </c>
      <c r="U1141">
        <v>0</v>
      </c>
      <c r="V1141">
        <v>0</v>
      </c>
      <c r="W1141">
        <v>0</v>
      </c>
      <c r="X1141">
        <v>0</v>
      </c>
      <c r="Y1141">
        <v>0</v>
      </c>
      <c r="Z1141">
        <v>0</v>
      </c>
      <c r="AA1141">
        <v>0</v>
      </c>
      <c r="AB1141">
        <v>0</v>
      </c>
      <c r="AC1141">
        <v>0</v>
      </c>
      <c r="AD1141">
        <v>0</v>
      </c>
      <c r="AE1141">
        <v>0</v>
      </c>
      <c r="AF1141">
        <v>0</v>
      </c>
      <c r="AG1141">
        <v>0</v>
      </c>
    </row>
    <row r="1142" spans="1:33" x14ac:dyDescent="0.45">
      <c r="A1142" t="s">
        <v>1201</v>
      </c>
      <c r="B1142">
        <v>0</v>
      </c>
      <c r="C1142">
        <v>0</v>
      </c>
      <c r="D1142">
        <v>0</v>
      </c>
      <c r="E1142">
        <v>0</v>
      </c>
      <c r="F1142">
        <v>0</v>
      </c>
      <c r="G1142">
        <v>0</v>
      </c>
      <c r="H1142">
        <v>0</v>
      </c>
      <c r="I1142">
        <v>0</v>
      </c>
      <c r="J1142">
        <v>0</v>
      </c>
      <c r="K1142">
        <v>0</v>
      </c>
      <c r="L1142">
        <v>0</v>
      </c>
      <c r="M1142">
        <v>0</v>
      </c>
      <c r="N1142">
        <v>0</v>
      </c>
      <c r="O1142">
        <v>0</v>
      </c>
      <c r="P1142">
        <v>0</v>
      </c>
      <c r="Q1142">
        <v>0</v>
      </c>
      <c r="R1142">
        <v>0</v>
      </c>
      <c r="S1142">
        <v>0</v>
      </c>
      <c r="T1142">
        <v>0</v>
      </c>
      <c r="U1142">
        <v>0</v>
      </c>
      <c r="V1142">
        <v>0</v>
      </c>
      <c r="W1142">
        <v>0</v>
      </c>
      <c r="X1142">
        <v>0</v>
      </c>
      <c r="Y1142">
        <v>0</v>
      </c>
      <c r="Z1142">
        <v>0</v>
      </c>
      <c r="AA1142">
        <v>0</v>
      </c>
      <c r="AB1142">
        <v>0</v>
      </c>
      <c r="AC1142">
        <v>0</v>
      </c>
      <c r="AD1142">
        <v>0</v>
      </c>
      <c r="AE1142">
        <v>0</v>
      </c>
      <c r="AF1142">
        <v>0</v>
      </c>
      <c r="AG1142">
        <v>0</v>
      </c>
    </row>
    <row r="1143" spans="1:33" x14ac:dyDescent="0.45">
      <c r="A1143" t="s">
        <v>1202</v>
      </c>
      <c r="B1143">
        <v>0</v>
      </c>
      <c r="C1143">
        <v>0</v>
      </c>
      <c r="D1143">
        <v>0</v>
      </c>
      <c r="E1143">
        <v>0</v>
      </c>
      <c r="F1143">
        <v>0</v>
      </c>
      <c r="G1143">
        <v>0</v>
      </c>
      <c r="H1143">
        <v>0</v>
      </c>
      <c r="I1143">
        <v>0</v>
      </c>
      <c r="J1143">
        <v>0</v>
      </c>
      <c r="K1143">
        <v>0</v>
      </c>
      <c r="L1143">
        <v>0</v>
      </c>
      <c r="M1143">
        <v>0</v>
      </c>
      <c r="N1143">
        <v>0</v>
      </c>
      <c r="O1143">
        <v>0</v>
      </c>
      <c r="P1143">
        <v>0</v>
      </c>
      <c r="Q1143">
        <v>0</v>
      </c>
      <c r="R1143">
        <v>0</v>
      </c>
      <c r="S1143">
        <v>0</v>
      </c>
      <c r="T1143">
        <v>0</v>
      </c>
      <c r="U1143">
        <v>0</v>
      </c>
      <c r="V1143">
        <v>0</v>
      </c>
      <c r="W1143">
        <v>0</v>
      </c>
      <c r="X1143">
        <v>0</v>
      </c>
      <c r="Y1143">
        <v>0</v>
      </c>
      <c r="Z1143">
        <v>0</v>
      </c>
      <c r="AA1143">
        <v>0</v>
      </c>
      <c r="AB1143">
        <v>0</v>
      </c>
      <c r="AC1143">
        <v>0</v>
      </c>
      <c r="AD1143">
        <v>0</v>
      </c>
      <c r="AE1143">
        <v>0</v>
      </c>
      <c r="AF1143">
        <v>0</v>
      </c>
      <c r="AG1143">
        <v>0</v>
      </c>
    </row>
    <row r="1144" spans="1:33" x14ac:dyDescent="0.45">
      <c r="A1144" t="s">
        <v>1203</v>
      </c>
      <c r="B1144">
        <v>0</v>
      </c>
      <c r="C1144">
        <v>0</v>
      </c>
      <c r="D1144">
        <v>0</v>
      </c>
      <c r="E1144">
        <v>0</v>
      </c>
      <c r="F1144">
        <v>0</v>
      </c>
      <c r="G1144">
        <v>0</v>
      </c>
      <c r="H1144">
        <v>0</v>
      </c>
      <c r="I1144">
        <v>0</v>
      </c>
      <c r="J1144">
        <v>0</v>
      </c>
      <c r="K1144">
        <v>0</v>
      </c>
      <c r="L1144">
        <v>0</v>
      </c>
      <c r="M1144">
        <v>0</v>
      </c>
      <c r="N1144">
        <v>0</v>
      </c>
      <c r="O1144">
        <v>0</v>
      </c>
      <c r="P1144">
        <v>0</v>
      </c>
      <c r="Q1144">
        <v>0</v>
      </c>
      <c r="R1144">
        <v>0</v>
      </c>
      <c r="S1144">
        <v>0</v>
      </c>
      <c r="T1144">
        <v>0</v>
      </c>
      <c r="U1144">
        <v>0</v>
      </c>
      <c r="V1144">
        <v>0</v>
      </c>
      <c r="W1144">
        <v>0</v>
      </c>
      <c r="X1144">
        <v>0</v>
      </c>
      <c r="Y1144">
        <v>0</v>
      </c>
      <c r="Z1144">
        <v>0</v>
      </c>
      <c r="AA1144">
        <v>0</v>
      </c>
      <c r="AB1144">
        <v>0</v>
      </c>
      <c r="AC1144">
        <v>0</v>
      </c>
      <c r="AD1144">
        <v>0</v>
      </c>
      <c r="AE1144">
        <v>0</v>
      </c>
      <c r="AF1144">
        <v>0</v>
      </c>
      <c r="AG1144">
        <v>0</v>
      </c>
    </row>
    <row r="1145" spans="1:33" x14ac:dyDescent="0.45">
      <c r="A1145" t="s">
        <v>1204</v>
      </c>
      <c r="B1145" s="5">
        <v>0</v>
      </c>
      <c r="C1145" s="5">
        <v>0</v>
      </c>
      <c r="D1145" s="5">
        <v>0</v>
      </c>
      <c r="E1145" s="5">
        <v>0</v>
      </c>
      <c r="F1145" s="5">
        <v>0</v>
      </c>
      <c r="G1145" s="5">
        <v>0</v>
      </c>
      <c r="H1145" s="5">
        <v>0</v>
      </c>
      <c r="I1145" s="5">
        <v>0</v>
      </c>
      <c r="J1145" s="5">
        <v>0</v>
      </c>
      <c r="K1145" s="5">
        <v>0</v>
      </c>
      <c r="L1145" s="5">
        <v>0</v>
      </c>
      <c r="M1145" s="5">
        <v>0</v>
      </c>
      <c r="N1145" s="5">
        <v>0</v>
      </c>
      <c r="O1145" s="5">
        <v>0</v>
      </c>
      <c r="P1145" s="5">
        <v>0</v>
      </c>
      <c r="Q1145" s="5">
        <v>0</v>
      </c>
      <c r="R1145" s="5">
        <v>0</v>
      </c>
      <c r="S1145" s="5">
        <v>0</v>
      </c>
      <c r="T1145" s="5">
        <v>0</v>
      </c>
      <c r="U1145" s="5">
        <v>0</v>
      </c>
      <c r="V1145" s="5">
        <v>0</v>
      </c>
      <c r="W1145" s="5">
        <v>0</v>
      </c>
      <c r="X1145" s="5">
        <v>0</v>
      </c>
      <c r="Y1145" s="5">
        <v>0</v>
      </c>
      <c r="Z1145" s="5">
        <v>0</v>
      </c>
      <c r="AA1145" s="5">
        <v>0</v>
      </c>
      <c r="AB1145" s="5">
        <v>0</v>
      </c>
      <c r="AC1145" s="5">
        <v>0</v>
      </c>
      <c r="AD1145" s="5">
        <v>0</v>
      </c>
      <c r="AE1145" s="5">
        <v>0</v>
      </c>
      <c r="AF1145" s="5">
        <v>0</v>
      </c>
      <c r="AG1145" s="5">
        <v>0</v>
      </c>
    </row>
    <row r="1146" spans="1:33" x14ac:dyDescent="0.45">
      <c r="A1146" t="s">
        <v>1205</v>
      </c>
      <c r="B1146">
        <v>0</v>
      </c>
      <c r="C1146">
        <v>0</v>
      </c>
      <c r="D1146">
        <v>0</v>
      </c>
      <c r="E1146">
        <v>0</v>
      </c>
      <c r="F1146">
        <v>0</v>
      </c>
      <c r="G1146">
        <v>0</v>
      </c>
      <c r="H1146">
        <v>0</v>
      </c>
      <c r="I1146">
        <v>0</v>
      </c>
      <c r="J1146">
        <v>0</v>
      </c>
      <c r="K1146">
        <v>0</v>
      </c>
      <c r="L1146">
        <v>0</v>
      </c>
      <c r="M1146">
        <v>0</v>
      </c>
      <c r="N1146">
        <v>0</v>
      </c>
      <c r="O1146">
        <v>0</v>
      </c>
      <c r="P1146">
        <v>0</v>
      </c>
      <c r="Q1146">
        <v>0</v>
      </c>
      <c r="R1146">
        <v>0</v>
      </c>
      <c r="S1146">
        <v>0</v>
      </c>
      <c r="T1146">
        <v>0</v>
      </c>
      <c r="U1146">
        <v>0</v>
      </c>
      <c r="V1146">
        <v>0</v>
      </c>
      <c r="W1146">
        <v>0</v>
      </c>
      <c r="X1146">
        <v>0</v>
      </c>
      <c r="Y1146">
        <v>0</v>
      </c>
      <c r="Z1146">
        <v>0</v>
      </c>
      <c r="AA1146">
        <v>0</v>
      </c>
      <c r="AB1146">
        <v>0</v>
      </c>
      <c r="AC1146">
        <v>0</v>
      </c>
      <c r="AD1146">
        <v>0</v>
      </c>
      <c r="AE1146">
        <v>0</v>
      </c>
      <c r="AF1146">
        <v>0</v>
      </c>
      <c r="AG1146">
        <v>0</v>
      </c>
    </row>
    <row r="1147" spans="1:33" x14ac:dyDescent="0.45">
      <c r="A1147" t="s">
        <v>1206</v>
      </c>
      <c r="B1147">
        <v>0</v>
      </c>
      <c r="C1147">
        <v>0</v>
      </c>
      <c r="D1147">
        <v>0</v>
      </c>
      <c r="E1147">
        <v>0</v>
      </c>
      <c r="F1147">
        <v>0</v>
      </c>
      <c r="G1147">
        <v>0</v>
      </c>
      <c r="H1147">
        <v>0</v>
      </c>
      <c r="I1147">
        <v>0</v>
      </c>
      <c r="J1147">
        <v>0</v>
      </c>
      <c r="K1147">
        <v>0</v>
      </c>
      <c r="L1147">
        <v>0</v>
      </c>
      <c r="M1147">
        <v>0</v>
      </c>
      <c r="N1147">
        <v>0</v>
      </c>
      <c r="O1147">
        <v>0</v>
      </c>
      <c r="P1147">
        <v>0</v>
      </c>
      <c r="Q1147">
        <v>0</v>
      </c>
      <c r="R1147">
        <v>0</v>
      </c>
      <c r="S1147">
        <v>0</v>
      </c>
      <c r="T1147">
        <v>0</v>
      </c>
      <c r="U1147">
        <v>0</v>
      </c>
      <c r="V1147">
        <v>0</v>
      </c>
      <c r="W1147">
        <v>0</v>
      </c>
      <c r="X1147">
        <v>0</v>
      </c>
      <c r="Y1147">
        <v>0</v>
      </c>
      <c r="Z1147">
        <v>0</v>
      </c>
      <c r="AA1147">
        <v>0</v>
      </c>
      <c r="AB1147">
        <v>0</v>
      </c>
      <c r="AC1147">
        <v>0</v>
      </c>
      <c r="AD1147">
        <v>0</v>
      </c>
      <c r="AE1147">
        <v>0</v>
      </c>
      <c r="AF1147">
        <v>0</v>
      </c>
      <c r="AG1147">
        <v>0</v>
      </c>
    </row>
    <row r="1148" spans="1:33" x14ac:dyDescent="0.45">
      <c r="A1148" t="s">
        <v>1207</v>
      </c>
      <c r="B1148">
        <v>0</v>
      </c>
      <c r="C1148">
        <v>0</v>
      </c>
      <c r="D1148">
        <v>0</v>
      </c>
      <c r="E1148">
        <v>0</v>
      </c>
      <c r="F1148">
        <v>0</v>
      </c>
      <c r="G1148">
        <v>0</v>
      </c>
      <c r="H1148">
        <v>0</v>
      </c>
      <c r="I1148">
        <v>0</v>
      </c>
      <c r="J1148">
        <v>0</v>
      </c>
      <c r="K1148">
        <v>0</v>
      </c>
      <c r="L1148">
        <v>0</v>
      </c>
      <c r="M1148">
        <v>0</v>
      </c>
      <c r="N1148">
        <v>0</v>
      </c>
      <c r="O1148">
        <v>0</v>
      </c>
      <c r="P1148">
        <v>0</v>
      </c>
      <c r="Q1148">
        <v>0</v>
      </c>
      <c r="R1148">
        <v>0</v>
      </c>
      <c r="S1148">
        <v>0</v>
      </c>
      <c r="T1148">
        <v>0</v>
      </c>
      <c r="U1148">
        <v>0</v>
      </c>
      <c r="V1148">
        <v>0</v>
      </c>
      <c r="W1148">
        <v>0</v>
      </c>
      <c r="X1148">
        <v>0</v>
      </c>
      <c r="Y1148">
        <v>0</v>
      </c>
      <c r="Z1148">
        <v>0</v>
      </c>
      <c r="AA1148">
        <v>0</v>
      </c>
      <c r="AB1148">
        <v>0</v>
      </c>
      <c r="AC1148">
        <v>0</v>
      </c>
      <c r="AD1148">
        <v>0</v>
      </c>
      <c r="AE1148">
        <v>0</v>
      </c>
      <c r="AF1148">
        <v>0</v>
      </c>
      <c r="AG1148">
        <v>0</v>
      </c>
    </row>
    <row r="1149" spans="1:33" x14ac:dyDescent="0.45">
      <c r="A1149" t="s">
        <v>1208</v>
      </c>
      <c r="B1149" s="5">
        <v>101350000000000</v>
      </c>
      <c r="C1149" s="5">
        <v>103439000000000</v>
      </c>
      <c r="D1149" s="5">
        <v>108275000000000</v>
      </c>
      <c r="E1149" s="5">
        <v>112683000000000</v>
      </c>
      <c r="F1149" s="5">
        <v>116214000000000</v>
      </c>
      <c r="G1149" s="5">
        <v>119627000000000</v>
      </c>
      <c r="H1149" s="5">
        <v>122980000000000</v>
      </c>
      <c r="I1149" s="5">
        <v>126302000000000</v>
      </c>
      <c r="J1149" s="5">
        <v>129608000000000</v>
      </c>
      <c r="K1149" s="5">
        <v>132280000000000</v>
      </c>
      <c r="L1149" s="5">
        <v>134946000000000</v>
      </c>
      <c r="M1149" s="5">
        <v>137612000000000</v>
      </c>
      <c r="N1149" s="5">
        <v>140276000000000</v>
      </c>
      <c r="O1149" s="5">
        <v>142939000000000</v>
      </c>
      <c r="P1149" s="5">
        <v>145633000000000</v>
      </c>
      <c r="Q1149" s="5">
        <v>148326000000000</v>
      </c>
      <c r="R1149" s="5">
        <v>151019000000000</v>
      </c>
      <c r="S1149" s="5">
        <v>153713000000000</v>
      </c>
      <c r="T1149" s="5">
        <v>156406000000000</v>
      </c>
      <c r="U1149" s="5">
        <v>159042000000000</v>
      </c>
      <c r="V1149" s="5">
        <v>161678000000000</v>
      </c>
      <c r="W1149" s="5">
        <v>164314000000000</v>
      </c>
      <c r="X1149" s="5">
        <v>166950000000000</v>
      </c>
      <c r="Y1149" s="5">
        <v>169586000000000</v>
      </c>
      <c r="Z1149" s="5">
        <v>170649000000000</v>
      </c>
      <c r="AA1149" s="5">
        <v>171713000000000</v>
      </c>
      <c r="AB1149" s="5">
        <v>172776000000000</v>
      </c>
      <c r="AC1149" s="5">
        <v>173839000000000</v>
      </c>
      <c r="AD1149" s="5">
        <v>174902000000000</v>
      </c>
      <c r="AE1149" s="5">
        <v>175966000000000</v>
      </c>
      <c r="AF1149" s="5">
        <v>177029000000000</v>
      </c>
      <c r="AG1149" s="5">
        <v>178092000000000</v>
      </c>
    </row>
    <row r="1150" spans="1:33" x14ac:dyDescent="0.45">
      <c r="A1150" t="s">
        <v>1209</v>
      </c>
      <c r="B1150" s="5">
        <v>0</v>
      </c>
      <c r="C1150" s="5">
        <v>0</v>
      </c>
      <c r="D1150" s="5">
        <v>0</v>
      </c>
      <c r="E1150" s="5">
        <v>0</v>
      </c>
      <c r="F1150" s="5">
        <v>0</v>
      </c>
      <c r="G1150" s="5">
        <v>0</v>
      </c>
      <c r="H1150" s="5">
        <v>0</v>
      </c>
      <c r="I1150" s="5">
        <v>0</v>
      </c>
      <c r="J1150" s="5">
        <v>0</v>
      </c>
      <c r="K1150" s="5">
        <v>0</v>
      </c>
      <c r="L1150" s="5">
        <v>0</v>
      </c>
      <c r="M1150" s="5">
        <v>0</v>
      </c>
      <c r="N1150" s="5">
        <v>0</v>
      </c>
      <c r="O1150" s="5">
        <v>0</v>
      </c>
      <c r="P1150" s="5">
        <v>0</v>
      </c>
      <c r="Q1150" s="5">
        <v>0</v>
      </c>
      <c r="R1150" s="5">
        <v>0</v>
      </c>
      <c r="S1150" s="5">
        <v>0</v>
      </c>
      <c r="T1150" s="5">
        <v>0</v>
      </c>
      <c r="U1150" s="5">
        <v>0</v>
      </c>
      <c r="V1150" s="5">
        <v>0</v>
      </c>
      <c r="W1150" s="5">
        <v>0</v>
      </c>
      <c r="X1150" s="5">
        <v>0</v>
      </c>
      <c r="Y1150" s="5">
        <v>0</v>
      </c>
      <c r="Z1150" s="5">
        <v>0</v>
      </c>
      <c r="AA1150" s="5">
        <v>0</v>
      </c>
      <c r="AB1150" s="5">
        <v>0</v>
      </c>
      <c r="AC1150" s="5">
        <v>0</v>
      </c>
      <c r="AD1150" s="5">
        <v>0</v>
      </c>
      <c r="AE1150" s="5">
        <v>0</v>
      </c>
      <c r="AF1150" s="5">
        <v>0</v>
      </c>
      <c r="AG1150" s="5">
        <v>0</v>
      </c>
    </row>
    <row r="1151" spans="1:33" x14ac:dyDescent="0.45">
      <c r="A1151" t="s">
        <v>1210</v>
      </c>
      <c r="B1151">
        <v>0</v>
      </c>
      <c r="C1151">
        <v>0</v>
      </c>
      <c r="D1151">
        <v>0</v>
      </c>
      <c r="E1151">
        <v>0</v>
      </c>
      <c r="F1151">
        <v>0</v>
      </c>
      <c r="G1151">
        <v>0</v>
      </c>
      <c r="H1151">
        <v>0</v>
      </c>
      <c r="I1151">
        <v>0</v>
      </c>
      <c r="J1151">
        <v>0</v>
      </c>
      <c r="K1151">
        <v>0</v>
      </c>
      <c r="L1151">
        <v>0</v>
      </c>
      <c r="M1151">
        <v>0</v>
      </c>
      <c r="N1151">
        <v>0</v>
      </c>
      <c r="O1151">
        <v>0</v>
      </c>
      <c r="P1151">
        <v>0</v>
      </c>
      <c r="Q1151">
        <v>0</v>
      </c>
      <c r="R1151">
        <v>0</v>
      </c>
      <c r="S1151">
        <v>0</v>
      </c>
      <c r="T1151">
        <v>0</v>
      </c>
      <c r="U1151">
        <v>0</v>
      </c>
      <c r="V1151">
        <v>0</v>
      </c>
      <c r="W1151">
        <v>0</v>
      </c>
      <c r="X1151">
        <v>0</v>
      </c>
      <c r="Y1151">
        <v>0</v>
      </c>
      <c r="Z1151">
        <v>0</v>
      </c>
      <c r="AA1151">
        <v>0</v>
      </c>
      <c r="AB1151">
        <v>0</v>
      </c>
      <c r="AC1151">
        <v>0</v>
      </c>
      <c r="AD1151">
        <v>0</v>
      </c>
      <c r="AE1151">
        <v>0</v>
      </c>
      <c r="AF1151">
        <v>0</v>
      </c>
      <c r="AG1151">
        <v>0</v>
      </c>
    </row>
    <row r="1152" spans="1:33" x14ac:dyDescent="0.45">
      <c r="A1152" t="s">
        <v>1211</v>
      </c>
      <c r="B1152">
        <v>0</v>
      </c>
      <c r="C1152">
        <v>0</v>
      </c>
      <c r="D1152">
        <v>0</v>
      </c>
      <c r="E1152">
        <v>0</v>
      </c>
      <c r="F1152">
        <v>0</v>
      </c>
      <c r="G1152">
        <v>0</v>
      </c>
      <c r="H1152">
        <v>0</v>
      </c>
      <c r="I1152">
        <v>0</v>
      </c>
      <c r="J1152">
        <v>0</v>
      </c>
      <c r="K1152">
        <v>0</v>
      </c>
      <c r="L1152">
        <v>0</v>
      </c>
      <c r="M1152">
        <v>0</v>
      </c>
      <c r="N1152">
        <v>0</v>
      </c>
      <c r="O1152">
        <v>0</v>
      </c>
      <c r="P1152">
        <v>0</v>
      </c>
      <c r="Q1152">
        <v>0</v>
      </c>
      <c r="R1152">
        <v>0</v>
      </c>
      <c r="S1152">
        <v>0</v>
      </c>
      <c r="T1152">
        <v>0</v>
      </c>
      <c r="U1152">
        <v>0</v>
      </c>
      <c r="V1152">
        <v>0</v>
      </c>
      <c r="W1152">
        <v>0</v>
      </c>
      <c r="X1152">
        <v>0</v>
      </c>
      <c r="Y1152">
        <v>0</v>
      </c>
      <c r="Z1152">
        <v>0</v>
      </c>
      <c r="AA1152">
        <v>0</v>
      </c>
      <c r="AB1152">
        <v>0</v>
      </c>
      <c r="AC1152">
        <v>0</v>
      </c>
      <c r="AD1152">
        <v>0</v>
      </c>
      <c r="AE1152">
        <v>0</v>
      </c>
      <c r="AF1152">
        <v>0</v>
      </c>
      <c r="AG1152">
        <v>0</v>
      </c>
    </row>
    <row r="1153" spans="1:33" x14ac:dyDescent="0.45">
      <c r="A1153" t="s">
        <v>1212</v>
      </c>
      <c r="B1153">
        <v>0</v>
      </c>
      <c r="C1153">
        <v>0</v>
      </c>
      <c r="D1153">
        <v>0</v>
      </c>
      <c r="E1153">
        <v>0</v>
      </c>
      <c r="F1153">
        <v>0</v>
      </c>
      <c r="G1153">
        <v>0</v>
      </c>
      <c r="H1153">
        <v>0</v>
      </c>
      <c r="I1153">
        <v>0</v>
      </c>
      <c r="J1153">
        <v>0</v>
      </c>
      <c r="K1153">
        <v>0</v>
      </c>
      <c r="L1153">
        <v>0</v>
      </c>
      <c r="M1153">
        <v>0</v>
      </c>
      <c r="N1153">
        <v>0</v>
      </c>
      <c r="O1153">
        <v>0</v>
      </c>
      <c r="P1153">
        <v>0</v>
      </c>
      <c r="Q1153">
        <v>0</v>
      </c>
      <c r="R1153">
        <v>0</v>
      </c>
      <c r="S1153">
        <v>0</v>
      </c>
      <c r="T1153">
        <v>0</v>
      </c>
      <c r="U1153">
        <v>0</v>
      </c>
      <c r="V1153">
        <v>0</v>
      </c>
      <c r="W1153">
        <v>0</v>
      </c>
      <c r="X1153">
        <v>0</v>
      </c>
      <c r="Y1153">
        <v>0</v>
      </c>
      <c r="Z1153">
        <v>0</v>
      </c>
      <c r="AA1153">
        <v>0</v>
      </c>
      <c r="AB1153">
        <v>0</v>
      </c>
      <c r="AC1153">
        <v>0</v>
      </c>
      <c r="AD1153">
        <v>0</v>
      </c>
      <c r="AE1153">
        <v>0</v>
      </c>
      <c r="AF1153">
        <v>0</v>
      </c>
      <c r="AG1153">
        <v>0</v>
      </c>
    </row>
    <row r="1154" spans="1:33" x14ac:dyDescent="0.45">
      <c r="A1154" t="s">
        <v>1213</v>
      </c>
      <c r="B1154">
        <v>0</v>
      </c>
      <c r="C1154">
        <v>0</v>
      </c>
      <c r="D1154">
        <v>0</v>
      </c>
      <c r="E1154">
        <v>0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v>0</v>
      </c>
      <c r="L1154">
        <v>0</v>
      </c>
      <c r="M1154">
        <v>0</v>
      </c>
      <c r="N1154">
        <v>0</v>
      </c>
      <c r="O1154">
        <v>0</v>
      </c>
      <c r="P1154">
        <v>0</v>
      </c>
      <c r="Q1154">
        <v>0</v>
      </c>
      <c r="R1154">
        <v>0</v>
      </c>
      <c r="S1154">
        <v>0</v>
      </c>
      <c r="T1154">
        <v>0</v>
      </c>
      <c r="U1154">
        <v>0</v>
      </c>
      <c r="V1154">
        <v>0</v>
      </c>
      <c r="W1154">
        <v>0</v>
      </c>
      <c r="X1154">
        <v>0</v>
      </c>
      <c r="Y1154">
        <v>0</v>
      </c>
      <c r="Z1154">
        <v>0</v>
      </c>
      <c r="AA1154">
        <v>0</v>
      </c>
      <c r="AB1154">
        <v>0</v>
      </c>
      <c r="AC1154">
        <v>0</v>
      </c>
      <c r="AD1154">
        <v>0</v>
      </c>
      <c r="AE1154">
        <v>0</v>
      </c>
      <c r="AF1154">
        <v>0</v>
      </c>
      <c r="AG1154">
        <v>0</v>
      </c>
    </row>
    <row r="1155" spans="1:33" x14ac:dyDescent="0.45">
      <c r="A1155" t="s">
        <v>1214</v>
      </c>
      <c r="B1155">
        <v>0</v>
      </c>
      <c r="C1155">
        <v>0</v>
      </c>
      <c r="D1155">
        <v>0</v>
      </c>
      <c r="E1155">
        <v>0</v>
      </c>
      <c r="F1155">
        <v>0</v>
      </c>
      <c r="G1155">
        <v>0</v>
      </c>
      <c r="H1155">
        <v>0</v>
      </c>
      <c r="I1155">
        <v>0</v>
      </c>
      <c r="J1155">
        <v>0</v>
      </c>
      <c r="K1155">
        <v>0</v>
      </c>
      <c r="L1155">
        <v>0</v>
      </c>
      <c r="M1155">
        <v>0</v>
      </c>
      <c r="N1155">
        <v>0</v>
      </c>
      <c r="O1155">
        <v>0</v>
      </c>
      <c r="P1155">
        <v>0</v>
      </c>
      <c r="Q1155">
        <v>0</v>
      </c>
      <c r="R1155">
        <v>0</v>
      </c>
      <c r="S1155">
        <v>0</v>
      </c>
      <c r="T1155">
        <v>0</v>
      </c>
      <c r="U1155">
        <v>0</v>
      </c>
      <c r="V1155">
        <v>0</v>
      </c>
      <c r="W1155">
        <v>0</v>
      </c>
      <c r="X1155">
        <v>0</v>
      </c>
      <c r="Y1155">
        <v>0</v>
      </c>
      <c r="Z1155">
        <v>0</v>
      </c>
      <c r="AA1155">
        <v>0</v>
      </c>
      <c r="AB1155">
        <v>0</v>
      </c>
      <c r="AC1155">
        <v>0</v>
      </c>
      <c r="AD1155">
        <v>0</v>
      </c>
      <c r="AE1155">
        <v>0</v>
      </c>
      <c r="AF1155">
        <v>0</v>
      </c>
      <c r="AG1155">
        <v>0</v>
      </c>
    </row>
    <row r="1156" spans="1:33" x14ac:dyDescent="0.45">
      <c r="A1156" t="s">
        <v>1215</v>
      </c>
      <c r="B1156">
        <v>0</v>
      </c>
      <c r="C1156">
        <v>0</v>
      </c>
      <c r="D1156">
        <v>0</v>
      </c>
      <c r="E1156">
        <v>0</v>
      </c>
      <c r="F1156">
        <v>0</v>
      </c>
      <c r="G1156">
        <v>0</v>
      </c>
      <c r="H1156">
        <v>0</v>
      </c>
      <c r="I1156">
        <v>0</v>
      </c>
      <c r="J1156">
        <v>0</v>
      </c>
      <c r="K1156">
        <v>0</v>
      </c>
      <c r="L1156">
        <v>0</v>
      </c>
      <c r="M1156">
        <v>0</v>
      </c>
      <c r="N1156">
        <v>0</v>
      </c>
      <c r="O1156">
        <v>0</v>
      </c>
      <c r="P1156">
        <v>0</v>
      </c>
      <c r="Q1156">
        <v>0</v>
      </c>
      <c r="R1156">
        <v>0</v>
      </c>
      <c r="S1156">
        <v>0</v>
      </c>
      <c r="T1156">
        <v>0</v>
      </c>
      <c r="U1156">
        <v>0</v>
      </c>
      <c r="V1156">
        <v>0</v>
      </c>
      <c r="W1156">
        <v>0</v>
      </c>
      <c r="X1156">
        <v>0</v>
      </c>
      <c r="Y1156">
        <v>0</v>
      </c>
      <c r="Z1156">
        <v>0</v>
      </c>
      <c r="AA1156">
        <v>0</v>
      </c>
      <c r="AB1156">
        <v>0</v>
      </c>
      <c r="AC1156">
        <v>0</v>
      </c>
      <c r="AD1156">
        <v>0</v>
      </c>
      <c r="AE1156">
        <v>0</v>
      </c>
      <c r="AF1156">
        <v>0</v>
      </c>
      <c r="AG1156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50"/>
  <sheetViews>
    <sheetView topLeftCell="A114" workbookViewId="0">
      <selection activeCell="B63" sqref="B63"/>
    </sheetView>
  </sheetViews>
  <sheetFormatPr defaultRowHeight="14.25" x14ac:dyDescent="0.45"/>
  <cols>
    <col min="1" max="1" width="39.59765625" customWidth="1"/>
    <col min="2" max="2" width="11.59765625" bestFit="1" customWidth="1"/>
  </cols>
  <sheetData>
    <row r="1" spans="1:35" s="4" customFormat="1" x14ac:dyDescent="0.45">
      <c r="A1" s="6" t="s">
        <v>21</v>
      </c>
    </row>
    <row r="2" spans="1:35" s="7" customFormat="1" x14ac:dyDescent="0.45">
      <c r="A2" s="7" t="s">
        <v>29</v>
      </c>
      <c r="B2" s="7">
        <v>2017</v>
      </c>
      <c r="C2" s="7">
        <v>2018</v>
      </c>
      <c r="D2" s="7">
        <v>2019</v>
      </c>
      <c r="E2" s="7">
        <v>2020</v>
      </c>
      <c r="F2" s="7">
        <v>2021</v>
      </c>
      <c r="G2" s="7">
        <v>2022</v>
      </c>
      <c r="H2" s="7">
        <v>2023</v>
      </c>
      <c r="I2" s="7">
        <v>2024</v>
      </c>
      <c r="J2" s="7">
        <v>2025</v>
      </c>
      <c r="K2" s="7">
        <v>2026</v>
      </c>
      <c r="L2" s="7">
        <v>2027</v>
      </c>
      <c r="M2" s="7">
        <v>2028</v>
      </c>
      <c r="N2" s="7">
        <v>2029</v>
      </c>
      <c r="O2" s="7">
        <v>2030</v>
      </c>
      <c r="P2" s="7">
        <v>2031</v>
      </c>
      <c r="Q2" s="7">
        <v>2032</v>
      </c>
      <c r="R2" s="7">
        <v>2033</v>
      </c>
      <c r="S2" s="7">
        <v>2034</v>
      </c>
      <c r="T2" s="7">
        <v>2035</v>
      </c>
      <c r="U2" s="7">
        <v>2036</v>
      </c>
      <c r="V2" s="7">
        <v>2037</v>
      </c>
      <c r="W2" s="7">
        <v>2038</v>
      </c>
      <c r="X2" s="7">
        <v>2039</v>
      </c>
      <c r="Y2" s="7">
        <v>2040</v>
      </c>
      <c r="Z2" s="7">
        <v>2041</v>
      </c>
      <c r="AA2" s="7">
        <v>2042</v>
      </c>
      <c r="AB2" s="7">
        <v>2043</v>
      </c>
      <c r="AC2" s="7">
        <v>2044</v>
      </c>
      <c r="AD2" s="7">
        <v>2045</v>
      </c>
      <c r="AE2" s="7">
        <v>2046</v>
      </c>
      <c r="AF2" s="7">
        <v>2047</v>
      </c>
      <c r="AG2" s="7">
        <v>2048</v>
      </c>
      <c r="AH2" s="7">
        <v>2049</v>
      </c>
      <c r="AI2" s="7">
        <v>2050</v>
      </c>
    </row>
    <row r="3" spans="1:35" x14ac:dyDescent="0.45">
      <c r="A3" t="s">
        <v>51</v>
      </c>
      <c r="B3">
        <f>'Pretax Fuel Prices'!B3+'Fuel Taxes'!B3</f>
        <v>0</v>
      </c>
      <c r="C3">
        <f>'Pretax Fuel Prices'!C3+'Fuel Taxes'!C3</f>
        <v>0</v>
      </c>
      <c r="D3">
        <f>'Pretax Fuel Prices'!D3+'Fuel Taxes'!D3</f>
        <v>0</v>
      </c>
      <c r="E3">
        <f>'Pretax Fuel Prices'!E3+'Fuel Taxes'!E3</f>
        <v>0</v>
      </c>
      <c r="F3">
        <f>'Pretax Fuel Prices'!F3+'Fuel Taxes'!F3</f>
        <v>0</v>
      </c>
      <c r="G3">
        <f>'Pretax Fuel Prices'!G3+'Fuel Taxes'!G3</f>
        <v>0</v>
      </c>
      <c r="H3">
        <f>'Pretax Fuel Prices'!H3+'Fuel Taxes'!H3</f>
        <v>0</v>
      </c>
      <c r="I3">
        <f>'Pretax Fuel Prices'!I3+'Fuel Taxes'!I3</f>
        <v>0</v>
      </c>
      <c r="J3">
        <f>'Pretax Fuel Prices'!J3+'Fuel Taxes'!J3</f>
        <v>0</v>
      </c>
      <c r="K3">
        <f>'Pretax Fuel Prices'!K3+'Fuel Taxes'!K3</f>
        <v>0</v>
      </c>
      <c r="L3">
        <f>'Pretax Fuel Prices'!L3+'Fuel Taxes'!L3</f>
        <v>0</v>
      </c>
      <c r="M3">
        <f>'Pretax Fuel Prices'!M3+'Fuel Taxes'!M3</f>
        <v>0</v>
      </c>
      <c r="N3">
        <f>'Pretax Fuel Prices'!N3+'Fuel Taxes'!N3</f>
        <v>0</v>
      </c>
      <c r="O3">
        <f>'Pretax Fuel Prices'!O3+'Fuel Taxes'!O3</f>
        <v>0</v>
      </c>
      <c r="P3">
        <f>'Pretax Fuel Prices'!P3+'Fuel Taxes'!P3</f>
        <v>0</v>
      </c>
      <c r="Q3">
        <f>'Pretax Fuel Prices'!Q3+'Fuel Taxes'!Q3</f>
        <v>0</v>
      </c>
      <c r="R3">
        <f>'Pretax Fuel Prices'!R3+'Fuel Taxes'!R3</f>
        <v>0</v>
      </c>
      <c r="S3">
        <f>'Pretax Fuel Prices'!S3+'Fuel Taxes'!S3</f>
        <v>0</v>
      </c>
      <c r="T3">
        <f>'Pretax Fuel Prices'!T3+'Fuel Taxes'!T3</f>
        <v>0</v>
      </c>
      <c r="U3">
        <f>'Pretax Fuel Prices'!U3+'Fuel Taxes'!U3</f>
        <v>0</v>
      </c>
      <c r="V3">
        <f>'Pretax Fuel Prices'!V3+'Fuel Taxes'!V3</f>
        <v>0</v>
      </c>
      <c r="W3">
        <f>'Pretax Fuel Prices'!W3+'Fuel Taxes'!W3</f>
        <v>0</v>
      </c>
      <c r="X3">
        <f>'Pretax Fuel Prices'!X3+'Fuel Taxes'!X3</f>
        <v>0</v>
      </c>
      <c r="Y3">
        <f>'Pretax Fuel Prices'!Y3+'Fuel Taxes'!Y3</f>
        <v>0</v>
      </c>
      <c r="Z3">
        <f>'Pretax Fuel Prices'!Z3+'Fuel Taxes'!Z3</f>
        <v>0</v>
      </c>
      <c r="AA3">
        <f>'Pretax Fuel Prices'!AA3+'Fuel Taxes'!AA3</f>
        <v>0</v>
      </c>
      <c r="AB3">
        <f>'Pretax Fuel Prices'!AB3+'Fuel Taxes'!AB3</f>
        <v>0</v>
      </c>
      <c r="AC3">
        <f>'Pretax Fuel Prices'!AC3+'Fuel Taxes'!AC3</f>
        <v>0</v>
      </c>
      <c r="AD3">
        <f>'Pretax Fuel Prices'!AD3+'Fuel Taxes'!AD3</f>
        <v>0</v>
      </c>
      <c r="AE3">
        <f>'Pretax Fuel Prices'!AE3+'Fuel Taxes'!AE3</f>
        <v>0</v>
      </c>
      <c r="AF3">
        <f>'Pretax Fuel Prices'!AF3+'Fuel Taxes'!AF3</f>
        <v>0</v>
      </c>
      <c r="AG3">
        <f>'Pretax Fuel Prices'!AG3+'Fuel Taxes'!AG3</f>
        <v>0</v>
      </c>
      <c r="AH3">
        <f>'Pretax Fuel Prices'!AH3+'Fuel Taxes'!AH3</f>
        <v>0</v>
      </c>
      <c r="AI3">
        <f>'Pretax Fuel Prices'!AI3+'Fuel Taxes'!AI3</f>
        <v>0</v>
      </c>
    </row>
    <row r="4" spans="1:35" x14ac:dyDescent="0.45">
      <c r="A4" t="s">
        <v>52</v>
      </c>
      <c r="B4">
        <f>'Pretax Fuel Prices'!B4+'Fuel Taxes'!B4</f>
        <v>1.5777795303714415E-6</v>
      </c>
      <c r="C4">
        <f>'Pretax Fuel Prices'!C4+'Fuel Taxes'!C4</f>
        <v>1.5777795303714415E-6</v>
      </c>
      <c r="D4">
        <f>'Pretax Fuel Prices'!D4+'Fuel Taxes'!D4</f>
        <v>1.5701204064375994E-6</v>
      </c>
      <c r="E4">
        <f>'Pretax Fuel Prices'!E4+'Fuel Taxes'!E4</f>
        <v>1.5777795303714415E-6</v>
      </c>
      <c r="F4">
        <f>'Pretax Fuel Prices'!F4+'Fuel Taxes'!F4</f>
        <v>1.5548021585699154E-6</v>
      </c>
      <c r="G4">
        <f>'Pretax Fuel Prices'!G4+'Fuel Taxes'!G4</f>
        <v>1.53182478676839E-6</v>
      </c>
      <c r="H4">
        <f>'Pretax Fuel Prices'!H4+'Fuel Taxes'!H4</f>
        <v>1.516506538900706E-6</v>
      </c>
      <c r="I4">
        <f>'Pretax Fuel Prices'!I4+'Fuel Taxes'!I4</f>
        <v>1.5088474149668639E-6</v>
      </c>
      <c r="J4">
        <f>'Pretax Fuel Prices'!J4+'Fuel Taxes'!J4</f>
        <v>1.4935291670991797E-6</v>
      </c>
      <c r="K4">
        <f>'Pretax Fuel Prices'!K4+'Fuel Taxes'!K4</f>
        <v>1.5011882910330221E-6</v>
      </c>
      <c r="L4">
        <f>'Pretax Fuel Prices'!L4+'Fuel Taxes'!L4</f>
        <v>1.5088474149668639E-6</v>
      </c>
      <c r="M4">
        <f>'Pretax Fuel Prices'!M4+'Fuel Taxes'!M4</f>
        <v>1.5011882910330221E-6</v>
      </c>
      <c r="N4">
        <f>'Pretax Fuel Prices'!N4+'Fuel Taxes'!N4</f>
        <v>1.5011882910330221E-6</v>
      </c>
      <c r="O4">
        <f>'Pretax Fuel Prices'!O4+'Fuel Taxes'!O4</f>
        <v>1.5011882910330221E-6</v>
      </c>
      <c r="P4">
        <f>'Pretax Fuel Prices'!P4+'Fuel Taxes'!P4</f>
        <v>1.4935291670991797E-6</v>
      </c>
      <c r="Q4">
        <f>'Pretax Fuel Prices'!Q4+'Fuel Taxes'!Q4</f>
        <v>1.4935291670991797E-6</v>
      </c>
      <c r="R4">
        <f>'Pretax Fuel Prices'!R4+'Fuel Taxes'!R4</f>
        <v>1.5011882910330221E-6</v>
      </c>
      <c r="S4">
        <f>'Pretax Fuel Prices'!S4+'Fuel Taxes'!S4</f>
        <v>1.5011882910330221E-6</v>
      </c>
      <c r="T4">
        <f>'Pretax Fuel Prices'!T4+'Fuel Taxes'!T4</f>
        <v>1.4935291670991797E-6</v>
      </c>
      <c r="U4">
        <f>'Pretax Fuel Prices'!U4+'Fuel Taxes'!U4</f>
        <v>1.4935291670991797E-6</v>
      </c>
      <c r="V4">
        <f>'Pretax Fuel Prices'!V4+'Fuel Taxes'!V4</f>
        <v>1.5011882910330221E-6</v>
      </c>
      <c r="W4">
        <f>'Pretax Fuel Prices'!W4+'Fuel Taxes'!W4</f>
        <v>1.5011882910330221E-6</v>
      </c>
      <c r="X4">
        <f>'Pretax Fuel Prices'!X4+'Fuel Taxes'!X4</f>
        <v>1.4935291670991797E-6</v>
      </c>
      <c r="Y4">
        <f>'Pretax Fuel Prices'!Y4+'Fuel Taxes'!Y4</f>
        <v>1.4935291670991797E-6</v>
      </c>
      <c r="Z4">
        <f>'Pretax Fuel Prices'!Z4+'Fuel Taxes'!Z4</f>
        <v>1.4935291670991797E-6</v>
      </c>
      <c r="AA4">
        <f>'Pretax Fuel Prices'!AA4+'Fuel Taxes'!AA4</f>
        <v>1.4935291670991797E-6</v>
      </c>
      <c r="AB4">
        <f>'Pretax Fuel Prices'!AB4+'Fuel Taxes'!AB4</f>
        <v>1.4935291670991797E-6</v>
      </c>
      <c r="AC4">
        <f>'Pretax Fuel Prices'!AC4+'Fuel Taxes'!AC4</f>
        <v>1.4935291670991797E-6</v>
      </c>
      <c r="AD4">
        <f>'Pretax Fuel Prices'!AD4+'Fuel Taxes'!AD4</f>
        <v>1.4935291670991797E-6</v>
      </c>
      <c r="AE4">
        <f>'Pretax Fuel Prices'!AE4+'Fuel Taxes'!AE4</f>
        <v>1.4935291670991797E-6</v>
      </c>
      <c r="AF4">
        <f>'Pretax Fuel Prices'!AF4+'Fuel Taxes'!AF4</f>
        <v>1.4935291670991797E-6</v>
      </c>
      <c r="AG4">
        <f>'Pretax Fuel Prices'!AG4+'Fuel Taxes'!AG4</f>
        <v>1.4935291670991797E-6</v>
      </c>
      <c r="AH4">
        <f>'Pretax Fuel Prices'!AH4+'Fuel Taxes'!AH4</f>
        <v>1.4935291670991797E-6</v>
      </c>
      <c r="AI4">
        <f>'Pretax Fuel Prices'!AI4+'Fuel Taxes'!AI4</f>
        <v>1.4935291670991797E-6</v>
      </c>
    </row>
    <row r="5" spans="1:35" x14ac:dyDescent="0.45">
      <c r="A5" t="s">
        <v>53</v>
      </c>
      <c r="B5">
        <f>'Pretax Fuel Prices'!B5+'Fuel Taxes'!B5</f>
        <v>0</v>
      </c>
      <c r="C5">
        <f>'Pretax Fuel Prices'!C5+'Fuel Taxes'!C5</f>
        <v>0</v>
      </c>
      <c r="D5">
        <f>'Pretax Fuel Prices'!D5+'Fuel Taxes'!D5</f>
        <v>0</v>
      </c>
      <c r="E5">
        <f>'Pretax Fuel Prices'!E5+'Fuel Taxes'!E5</f>
        <v>0</v>
      </c>
      <c r="F5">
        <f>'Pretax Fuel Prices'!F5+'Fuel Taxes'!F5</f>
        <v>0</v>
      </c>
      <c r="G5">
        <f>'Pretax Fuel Prices'!G5+'Fuel Taxes'!G5</f>
        <v>0</v>
      </c>
      <c r="H5">
        <f>'Pretax Fuel Prices'!H5+'Fuel Taxes'!H5</f>
        <v>0</v>
      </c>
      <c r="I5">
        <f>'Pretax Fuel Prices'!I5+'Fuel Taxes'!I5</f>
        <v>0</v>
      </c>
      <c r="J5">
        <f>'Pretax Fuel Prices'!J5+'Fuel Taxes'!J5</f>
        <v>0</v>
      </c>
      <c r="K5">
        <f>'Pretax Fuel Prices'!K5+'Fuel Taxes'!K5</f>
        <v>0</v>
      </c>
      <c r="L5">
        <f>'Pretax Fuel Prices'!L5+'Fuel Taxes'!L5</f>
        <v>0</v>
      </c>
      <c r="M5">
        <f>'Pretax Fuel Prices'!M5+'Fuel Taxes'!M5</f>
        <v>0</v>
      </c>
      <c r="N5">
        <f>'Pretax Fuel Prices'!N5+'Fuel Taxes'!N5</f>
        <v>0</v>
      </c>
      <c r="O5">
        <f>'Pretax Fuel Prices'!O5+'Fuel Taxes'!O5</f>
        <v>0</v>
      </c>
      <c r="P5">
        <f>'Pretax Fuel Prices'!P5+'Fuel Taxes'!P5</f>
        <v>0</v>
      </c>
      <c r="Q5">
        <f>'Pretax Fuel Prices'!Q5+'Fuel Taxes'!Q5</f>
        <v>0</v>
      </c>
      <c r="R5">
        <f>'Pretax Fuel Prices'!R5+'Fuel Taxes'!R5</f>
        <v>0</v>
      </c>
      <c r="S5">
        <f>'Pretax Fuel Prices'!S5+'Fuel Taxes'!S5</f>
        <v>0</v>
      </c>
      <c r="T5">
        <f>'Pretax Fuel Prices'!T5+'Fuel Taxes'!T5</f>
        <v>0</v>
      </c>
      <c r="U5">
        <f>'Pretax Fuel Prices'!U5+'Fuel Taxes'!U5</f>
        <v>0</v>
      </c>
      <c r="V5">
        <f>'Pretax Fuel Prices'!V5+'Fuel Taxes'!V5</f>
        <v>0</v>
      </c>
      <c r="W5">
        <f>'Pretax Fuel Prices'!W5+'Fuel Taxes'!W5</f>
        <v>0</v>
      </c>
      <c r="X5">
        <f>'Pretax Fuel Prices'!X5+'Fuel Taxes'!X5</f>
        <v>0</v>
      </c>
      <c r="Y5">
        <f>'Pretax Fuel Prices'!Y5+'Fuel Taxes'!Y5</f>
        <v>0</v>
      </c>
      <c r="Z5">
        <f>'Pretax Fuel Prices'!Z5+'Fuel Taxes'!Z5</f>
        <v>0</v>
      </c>
      <c r="AA5">
        <f>'Pretax Fuel Prices'!AA5+'Fuel Taxes'!AA5</f>
        <v>0</v>
      </c>
      <c r="AB5">
        <f>'Pretax Fuel Prices'!AB5+'Fuel Taxes'!AB5</f>
        <v>0</v>
      </c>
      <c r="AC5">
        <f>'Pretax Fuel Prices'!AC5+'Fuel Taxes'!AC5</f>
        <v>0</v>
      </c>
      <c r="AD5">
        <f>'Pretax Fuel Prices'!AD5+'Fuel Taxes'!AD5</f>
        <v>0</v>
      </c>
      <c r="AE5">
        <f>'Pretax Fuel Prices'!AE5+'Fuel Taxes'!AE5</f>
        <v>0</v>
      </c>
      <c r="AF5">
        <f>'Pretax Fuel Prices'!AF5+'Fuel Taxes'!AF5</f>
        <v>0</v>
      </c>
      <c r="AG5">
        <f>'Pretax Fuel Prices'!AG5+'Fuel Taxes'!AG5</f>
        <v>0</v>
      </c>
      <c r="AH5">
        <f>'Pretax Fuel Prices'!AH5+'Fuel Taxes'!AH5</f>
        <v>0</v>
      </c>
      <c r="AI5">
        <f>'Pretax Fuel Prices'!AI5+'Fuel Taxes'!AI5</f>
        <v>0</v>
      </c>
    </row>
    <row r="6" spans="1:35" x14ac:dyDescent="0.45">
      <c r="A6" t="s">
        <v>54</v>
      </c>
      <c r="B6">
        <f>'Pretax Fuel Prices'!B6+'Fuel Taxes'!B6</f>
        <v>0</v>
      </c>
      <c r="C6">
        <f>'Pretax Fuel Prices'!C6+'Fuel Taxes'!C6</f>
        <v>0</v>
      </c>
      <c r="D6">
        <f>'Pretax Fuel Prices'!D6+'Fuel Taxes'!D6</f>
        <v>0</v>
      </c>
      <c r="E6">
        <f>'Pretax Fuel Prices'!E6+'Fuel Taxes'!E6</f>
        <v>0</v>
      </c>
      <c r="F6">
        <f>'Pretax Fuel Prices'!F6+'Fuel Taxes'!F6</f>
        <v>0</v>
      </c>
      <c r="G6">
        <f>'Pretax Fuel Prices'!G6+'Fuel Taxes'!G6</f>
        <v>0</v>
      </c>
      <c r="H6">
        <f>'Pretax Fuel Prices'!H6+'Fuel Taxes'!H6</f>
        <v>0</v>
      </c>
      <c r="I6">
        <f>'Pretax Fuel Prices'!I6+'Fuel Taxes'!I6</f>
        <v>0</v>
      </c>
      <c r="J6">
        <f>'Pretax Fuel Prices'!J6+'Fuel Taxes'!J6</f>
        <v>0</v>
      </c>
      <c r="K6">
        <f>'Pretax Fuel Prices'!K6+'Fuel Taxes'!K6</f>
        <v>0</v>
      </c>
      <c r="L6">
        <f>'Pretax Fuel Prices'!L6+'Fuel Taxes'!L6</f>
        <v>0</v>
      </c>
      <c r="M6">
        <f>'Pretax Fuel Prices'!M6+'Fuel Taxes'!M6</f>
        <v>0</v>
      </c>
      <c r="N6">
        <f>'Pretax Fuel Prices'!N6+'Fuel Taxes'!N6</f>
        <v>0</v>
      </c>
      <c r="O6">
        <f>'Pretax Fuel Prices'!O6+'Fuel Taxes'!O6</f>
        <v>0</v>
      </c>
      <c r="P6">
        <f>'Pretax Fuel Prices'!P6+'Fuel Taxes'!P6</f>
        <v>0</v>
      </c>
      <c r="Q6">
        <f>'Pretax Fuel Prices'!Q6+'Fuel Taxes'!Q6</f>
        <v>0</v>
      </c>
      <c r="R6">
        <f>'Pretax Fuel Prices'!R6+'Fuel Taxes'!R6</f>
        <v>0</v>
      </c>
      <c r="S6">
        <f>'Pretax Fuel Prices'!S6+'Fuel Taxes'!S6</f>
        <v>0</v>
      </c>
      <c r="T6">
        <f>'Pretax Fuel Prices'!T6+'Fuel Taxes'!T6</f>
        <v>0</v>
      </c>
      <c r="U6">
        <f>'Pretax Fuel Prices'!U6+'Fuel Taxes'!U6</f>
        <v>0</v>
      </c>
      <c r="V6">
        <f>'Pretax Fuel Prices'!V6+'Fuel Taxes'!V6</f>
        <v>0</v>
      </c>
      <c r="W6">
        <f>'Pretax Fuel Prices'!W6+'Fuel Taxes'!W6</f>
        <v>0</v>
      </c>
      <c r="X6">
        <f>'Pretax Fuel Prices'!X6+'Fuel Taxes'!X6</f>
        <v>0</v>
      </c>
      <c r="Y6">
        <f>'Pretax Fuel Prices'!Y6+'Fuel Taxes'!Y6</f>
        <v>0</v>
      </c>
      <c r="Z6">
        <f>'Pretax Fuel Prices'!Z6+'Fuel Taxes'!Z6</f>
        <v>0</v>
      </c>
      <c r="AA6">
        <f>'Pretax Fuel Prices'!AA6+'Fuel Taxes'!AA6</f>
        <v>0</v>
      </c>
      <c r="AB6">
        <f>'Pretax Fuel Prices'!AB6+'Fuel Taxes'!AB6</f>
        <v>0</v>
      </c>
      <c r="AC6">
        <f>'Pretax Fuel Prices'!AC6+'Fuel Taxes'!AC6</f>
        <v>0</v>
      </c>
      <c r="AD6">
        <f>'Pretax Fuel Prices'!AD6+'Fuel Taxes'!AD6</f>
        <v>0</v>
      </c>
      <c r="AE6">
        <f>'Pretax Fuel Prices'!AE6+'Fuel Taxes'!AE6</f>
        <v>0</v>
      </c>
      <c r="AF6">
        <f>'Pretax Fuel Prices'!AF6+'Fuel Taxes'!AF6</f>
        <v>0</v>
      </c>
      <c r="AG6">
        <f>'Pretax Fuel Prices'!AG6+'Fuel Taxes'!AG6</f>
        <v>0</v>
      </c>
      <c r="AH6">
        <f>'Pretax Fuel Prices'!AH6+'Fuel Taxes'!AH6</f>
        <v>0</v>
      </c>
      <c r="AI6">
        <f>'Pretax Fuel Prices'!AI6+'Fuel Taxes'!AI6</f>
        <v>0</v>
      </c>
    </row>
    <row r="7" spans="1:35" x14ac:dyDescent="0.45">
      <c r="A7" t="s">
        <v>55</v>
      </c>
      <c r="B7">
        <f>'Pretax Fuel Prices'!B7+'Fuel Taxes'!B7</f>
        <v>1.5777795303714415E-6</v>
      </c>
      <c r="C7">
        <f>'Pretax Fuel Prices'!C7+'Fuel Taxes'!C7</f>
        <v>1.5777795303714415E-6</v>
      </c>
      <c r="D7">
        <f>'Pretax Fuel Prices'!D7+'Fuel Taxes'!D7</f>
        <v>1.5777795303714415E-6</v>
      </c>
      <c r="E7">
        <f>'Pretax Fuel Prices'!E7+'Fuel Taxes'!E7</f>
        <v>1.5777795303714415E-6</v>
      </c>
      <c r="F7">
        <f>'Pretax Fuel Prices'!F7+'Fuel Taxes'!F7</f>
        <v>1.5959846787988043E-6</v>
      </c>
      <c r="G7">
        <f>'Pretax Fuel Prices'!G7+'Fuel Taxes'!G7</f>
        <v>1.5959846787988043E-6</v>
      </c>
      <c r="H7">
        <f>'Pretax Fuel Prices'!H7+'Fuel Taxes'!H7</f>
        <v>1.5959846787988043E-6</v>
      </c>
      <c r="I7">
        <f>'Pretax Fuel Prices'!I7+'Fuel Taxes'!I7</f>
        <v>1.602053061607925E-6</v>
      </c>
      <c r="J7">
        <f>'Pretax Fuel Prices'!J7+'Fuel Taxes'!J7</f>
        <v>1.6081214444170462E-6</v>
      </c>
      <c r="K7">
        <f>'Pretax Fuel Prices'!K7+'Fuel Taxes'!K7</f>
        <v>1.6141898272261671E-6</v>
      </c>
      <c r="L7">
        <f>'Pretax Fuel Prices'!L7+'Fuel Taxes'!L7</f>
        <v>1.6263265928444092E-6</v>
      </c>
      <c r="M7">
        <f>'Pretax Fuel Prices'!M7+'Fuel Taxes'!M7</f>
        <v>1.6263265928444092E-6</v>
      </c>
      <c r="N7">
        <f>'Pretax Fuel Prices'!N7+'Fuel Taxes'!N7</f>
        <v>1.6323949756535295E-6</v>
      </c>
      <c r="O7">
        <f>'Pretax Fuel Prices'!O7+'Fuel Taxes'!O7</f>
        <v>1.638463358462651E-6</v>
      </c>
      <c r="P7">
        <f>'Pretax Fuel Prices'!P7+'Fuel Taxes'!P7</f>
        <v>1.6445317412717715E-6</v>
      </c>
      <c r="Q7">
        <f>'Pretax Fuel Prices'!Q7+'Fuel Taxes'!Q7</f>
        <v>1.6445317412717715E-6</v>
      </c>
      <c r="R7">
        <f>'Pretax Fuel Prices'!R7+'Fuel Taxes'!R7</f>
        <v>1.6506001240808929E-6</v>
      </c>
      <c r="S7">
        <f>'Pretax Fuel Prices'!S7+'Fuel Taxes'!S7</f>
        <v>1.6506001240808929E-6</v>
      </c>
      <c r="T7">
        <f>'Pretax Fuel Prices'!T7+'Fuel Taxes'!T7</f>
        <v>1.6566685068900138E-6</v>
      </c>
      <c r="U7">
        <f>'Pretax Fuel Prices'!U7+'Fuel Taxes'!U7</f>
        <v>1.6566685068900138E-6</v>
      </c>
      <c r="V7">
        <f>'Pretax Fuel Prices'!V7+'Fuel Taxes'!V7</f>
        <v>1.6627368896991345E-6</v>
      </c>
      <c r="W7">
        <f>'Pretax Fuel Prices'!W7+'Fuel Taxes'!W7</f>
        <v>1.6688052725082554E-6</v>
      </c>
      <c r="X7">
        <f>'Pretax Fuel Prices'!X7+'Fuel Taxes'!X7</f>
        <v>1.6748736553173761E-6</v>
      </c>
      <c r="Y7">
        <f>'Pretax Fuel Prices'!Y7+'Fuel Taxes'!Y7</f>
        <v>1.6809420381264973E-6</v>
      </c>
      <c r="Z7">
        <f>'Pretax Fuel Prices'!Z7+'Fuel Taxes'!Z7</f>
        <v>1.6870104209356182E-6</v>
      </c>
      <c r="AA7">
        <f>'Pretax Fuel Prices'!AA7+'Fuel Taxes'!AA7</f>
        <v>1.6930788037447391E-6</v>
      </c>
      <c r="AB7">
        <f>'Pretax Fuel Prices'!AB7+'Fuel Taxes'!AB7</f>
        <v>1.69914718655386E-6</v>
      </c>
      <c r="AC7">
        <f>'Pretax Fuel Prices'!AC7+'Fuel Taxes'!AC7</f>
        <v>1.705215569362981E-6</v>
      </c>
      <c r="AD7">
        <f>'Pretax Fuel Prices'!AD7+'Fuel Taxes'!AD7</f>
        <v>1.7112839521721019E-6</v>
      </c>
      <c r="AE7">
        <f>'Pretax Fuel Prices'!AE7+'Fuel Taxes'!AE7</f>
        <v>1.7173523349812228E-6</v>
      </c>
      <c r="AF7">
        <f>'Pretax Fuel Prices'!AF7+'Fuel Taxes'!AF7</f>
        <v>1.7234207177903437E-6</v>
      </c>
      <c r="AG7">
        <f>'Pretax Fuel Prices'!AG7+'Fuel Taxes'!AG7</f>
        <v>1.7294891005994647E-6</v>
      </c>
      <c r="AH7">
        <f>'Pretax Fuel Prices'!AH7+'Fuel Taxes'!AH7</f>
        <v>1.7355574834085856E-6</v>
      </c>
      <c r="AI7">
        <f>'Pretax Fuel Prices'!AI7+'Fuel Taxes'!AI7</f>
        <v>1.7416258662177067E-6</v>
      </c>
    </row>
    <row r="8" spans="1:35" x14ac:dyDescent="0.45">
      <c r="A8" t="s">
        <v>56</v>
      </c>
      <c r="B8">
        <f>'Pretax Fuel Prices'!B8+'Fuel Taxes'!B8</f>
        <v>0</v>
      </c>
      <c r="C8">
        <f>'Pretax Fuel Prices'!C8+'Fuel Taxes'!C8</f>
        <v>0</v>
      </c>
      <c r="D8">
        <f>'Pretax Fuel Prices'!D8+'Fuel Taxes'!D8</f>
        <v>0</v>
      </c>
      <c r="E8">
        <f>'Pretax Fuel Prices'!E8+'Fuel Taxes'!E8</f>
        <v>0</v>
      </c>
      <c r="F8">
        <f>'Pretax Fuel Prices'!F8+'Fuel Taxes'!F8</f>
        <v>0</v>
      </c>
      <c r="G8">
        <f>'Pretax Fuel Prices'!G8+'Fuel Taxes'!G8</f>
        <v>0</v>
      </c>
      <c r="H8">
        <f>'Pretax Fuel Prices'!H8+'Fuel Taxes'!H8</f>
        <v>0</v>
      </c>
      <c r="I8">
        <f>'Pretax Fuel Prices'!I8+'Fuel Taxes'!I8</f>
        <v>0</v>
      </c>
      <c r="J8">
        <f>'Pretax Fuel Prices'!J8+'Fuel Taxes'!J8</f>
        <v>0</v>
      </c>
      <c r="K8">
        <f>'Pretax Fuel Prices'!K8+'Fuel Taxes'!K8</f>
        <v>0</v>
      </c>
      <c r="L8">
        <f>'Pretax Fuel Prices'!L8+'Fuel Taxes'!L8</f>
        <v>0</v>
      </c>
      <c r="M8">
        <f>'Pretax Fuel Prices'!M8+'Fuel Taxes'!M8</f>
        <v>0</v>
      </c>
      <c r="N8">
        <f>'Pretax Fuel Prices'!N8+'Fuel Taxes'!N8</f>
        <v>0</v>
      </c>
      <c r="O8">
        <f>'Pretax Fuel Prices'!O8+'Fuel Taxes'!O8</f>
        <v>0</v>
      </c>
      <c r="P8">
        <f>'Pretax Fuel Prices'!P8+'Fuel Taxes'!P8</f>
        <v>0</v>
      </c>
      <c r="Q8">
        <f>'Pretax Fuel Prices'!Q8+'Fuel Taxes'!Q8</f>
        <v>0</v>
      </c>
      <c r="R8">
        <f>'Pretax Fuel Prices'!R8+'Fuel Taxes'!R8</f>
        <v>0</v>
      </c>
      <c r="S8">
        <f>'Pretax Fuel Prices'!S8+'Fuel Taxes'!S8</f>
        <v>0</v>
      </c>
      <c r="T8">
        <f>'Pretax Fuel Prices'!T8+'Fuel Taxes'!T8</f>
        <v>0</v>
      </c>
      <c r="U8">
        <f>'Pretax Fuel Prices'!U8+'Fuel Taxes'!U8</f>
        <v>0</v>
      </c>
      <c r="V8">
        <f>'Pretax Fuel Prices'!V8+'Fuel Taxes'!V8</f>
        <v>0</v>
      </c>
      <c r="W8">
        <f>'Pretax Fuel Prices'!W8+'Fuel Taxes'!W8</f>
        <v>0</v>
      </c>
      <c r="X8">
        <f>'Pretax Fuel Prices'!X8+'Fuel Taxes'!X8</f>
        <v>0</v>
      </c>
      <c r="Y8">
        <f>'Pretax Fuel Prices'!Y8+'Fuel Taxes'!Y8</f>
        <v>0</v>
      </c>
      <c r="Z8">
        <f>'Pretax Fuel Prices'!Z8+'Fuel Taxes'!Z8</f>
        <v>0</v>
      </c>
      <c r="AA8">
        <f>'Pretax Fuel Prices'!AA8+'Fuel Taxes'!AA8</f>
        <v>0</v>
      </c>
      <c r="AB8">
        <f>'Pretax Fuel Prices'!AB8+'Fuel Taxes'!AB8</f>
        <v>0</v>
      </c>
      <c r="AC8">
        <f>'Pretax Fuel Prices'!AC8+'Fuel Taxes'!AC8</f>
        <v>0</v>
      </c>
      <c r="AD8">
        <f>'Pretax Fuel Prices'!AD8+'Fuel Taxes'!AD8</f>
        <v>0</v>
      </c>
      <c r="AE8">
        <f>'Pretax Fuel Prices'!AE8+'Fuel Taxes'!AE8</f>
        <v>0</v>
      </c>
      <c r="AF8">
        <f>'Pretax Fuel Prices'!AF8+'Fuel Taxes'!AF8</f>
        <v>0</v>
      </c>
      <c r="AG8">
        <f>'Pretax Fuel Prices'!AG8+'Fuel Taxes'!AG8</f>
        <v>0</v>
      </c>
      <c r="AH8">
        <f>'Pretax Fuel Prices'!AH8+'Fuel Taxes'!AH8</f>
        <v>0</v>
      </c>
      <c r="AI8">
        <f>'Pretax Fuel Prices'!AI8+'Fuel Taxes'!AI8</f>
        <v>0</v>
      </c>
    </row>
    <row r="9" spans="1:35" x14ac:dyDescent="0.45">
      <c r="A9" t="s">
        <v>57</v>
      </c>
      <c r="B9">
        <f>'Pretax Fuel Prices'!B9+'Fuel Taxes'!B9</f>
        <v>0</v>
      </c>
      <c r="C9">
        <f>'Pretax Fuel Prices'!C9+'Fuel Taxes'!C9</f>
        <v>0</v>
      </c>
      <c r="D9">
        <f>'Pretax Fuel Prices'!D9+'Fuel Taxes'!D9</f>
        <v>0</v>
      </c>
      <c r="E9">
        <f>'Pretax Fuel Prices'!E9+'Fuel Taxes'!E9</f>
        <v>0</v>
      </c>
      <c r="F9">
        <f>'Pretax Fuel Prices'!F9+'Fuel Taxes'!F9</f>
        <v>0</v>
      </c>
      <c r="G9">
        <f>'Pretax Fuel Prices'!G9+'Fuel Taxes'!G9</f>
        <v>0</v>
      </c>
      <c r="H9">
        <f>'Pretax Fuel Prices'!H9+'Fuel Taxes'!H9</f>
        <v>0</v>
      </c>
      <c r="I9">
        <f>'Pretax Fuel Prices'!I9+'Fuel Taxes'!I9</f>
        <v>0</v>
      </c>
      <c r="J9">
        <f>'Pretax Fuel Prices'!J9+'Fuel Taxes'!J9</f>
        <v>0</v>
      </c>
      <c r="K9">
        <f>'Pretax Fuel Prices'!K9+'Fuel Taxes'!K9</f>
        <v>0</v>
      </c>
      <c r="L9">
        <f>'Pretax Fuel Prices'!L9+'Fuel Taxes'!L9</f>
        <v>0</v>
      </c>
      <c r="M9">
        <f>'Pretax Fuel Prices'!M9+'Fuel Taxes'!M9</f>
        <v>0</v>
      </c>
      <c r="N9">
        <f>'Pretax Fuel Prices'!N9+'Fuel Taxes'!N9</f>
        <v>0</v>
      </c>
      <c r="O9">
        <f>'Pretax Fuel Prices'!O9+'Fuel Taxes'!O9</f>
        <v>0</v>
      </c>
      <c r="P9">
        <f>'Pretax Fuel Prices'!P9+'Fuel Taxes'!P9</f>
        <v>0</v>
      </c>
      <c r="Q9">
        <f>'Pretax Fuel Prices'!Q9+'Fuel Taxes'!Q9</f>
        <v>0</v>
      </c>
      <c r="R9">
        <f>'Pretax Fuel Prices'!R9+'Fuel Taxes'!R9</f>
        <v>0</v>
      </c>
      <c r="S9">
        <f>'Pretax Fuel Prices'!S9+'Fuel Taxes'!S9</f>
        <v>0</v>
      </c>
      <c r="T9">
        <f>'Pretax Fuel Prices'!T9+'Fuel Taxes'!T9</f>
        <v>0</v>
      </c>
      <c r="U9">
        <f>'Pretax Fuel Prices'!U9+'Fuel Taxes'!U9</f>
        <v>0</v>
      </c>
      <c r="V9">
        <f>'Pretax Fuel Prices'!V9+'Fuel Taxes'!V9</f>
        <v>0</v>
      </c>
      <c r="W9">
        <f>'Pretax Fuel Prices'!W9+'Fuel Taxes'!W9</f>
        <v>0</v>
      </c>
      <c r="X9">
        <f>'Pretax Fuel Prices'!X9+'Fuel Taxes'!X9</f>
        <v>0</v>
      </c>
      <c r="Y9">
        <f>'Pretax Fuel Prices'!Y9+'Fuel Taxes'!Y9</f>
        <v>0</v>
      </c>
      <c r="Z9">
        <f>'Pretax Fuel Prices'!Z9+'Fuel Taxes'!Z9</f>
        <v>0</v>
      </c>
      <c r="AA9">
        <f>'Pretax Fuel Prices'!AA9+'Fuel Taxes'!AA9</f>
        <v>0</v>
      </c>
      <c r="AB9">
        <f>'Pretax Fuel Prices'!AB9+'Fuel Taxes'!AB9</f>
        <v>0</v>
      </c>
      <c r="AC9">
        <f>'Pretax Fuel Prices'!AC9+'Fuel Taxes'!AC9</f>
        <v>0</v>
      </c>
      <c r="AD9">
        <f>'Pretax Fuel Prices'!AD9+'Fuel Taxes'!AD9</f>
        <v>0</v>
      </c>
      <c r="AE9">
        <f>'Pretax Fuel Prices'!AE9+'Fuel Taxes'!AE9</f>
        <v>0</v>
      </c>
      <c r="AF9">
        <f>'Pretax Fuel Prices'!AF9+'Fuel Taxes'!AF9</f>
        <v>0</v>
      </c>
      <c r="AG9">
        <f>'Pretax Fuel Prices'!AG9+'Fuel Taxes'!AG9</f>
        <v>0</v>
      </c>
      <c r="AH9">
        <f>'Pretax Fuel Prices'!AH9+'Fuel Taxes'!AH9</f>
        <v>0</v>
      </c>
      <c r="AI9">
        <f>'Pretax Fuel Prices'!AI9+'Fuel Taxes'!AI9</f>
        <v>0</v>
      </c>
    </row>
    <row r="10" spans="1:35" x14ac:dyDescent="0.45">
      <c r="A10" t="s">
        <v>58</v>
      </c>
      <c r="B10">
        <f>'Pretax Fuel Prices'!B10+'Fuel Taxes'!B10</f>
        <v>1.5777795303714415E-6</v>
      </c>
      <c r="C10">
        <f>'Pretax Fuel Prices'!C10+'Fuel Taxes'!C10</f>
        <v>1.5777795303714415E-6</v>
      </c>
      <c r="D10">
        <f>'Pretax Fuel Prices'!D10+'Fuel Taxes'!D10</f>
        <v>1.5777795303714415E-6</v>
      </c>
      <c r="E10">
        <f>'Pretax Fuel Prices'!E10+'Fuel Taxes'!E10</f>
        <v>1.5777795303714415E-6</v>
      </c>
      <c r="F10">
        <f>'Pretax Fuel Prices'!F10+'Fuel Taxes'!F10</f>
        <v>1.5959846787988043E-6</v>
      </c>
      <c r="G10">
        <f>'Pretax Fuel Prices'!G10+'Fuel Taxes'!G10</f>
        <v>1.5959846787988043E-6</v>
      </c>
      <c r="H10">
        <f>'Pretax Fuel Prices'!H10+'Fuel Taxes'!H10</f>
        <v>1.5959846787988043E-6</v>
      </c>
      <c r="I10">
        <f>'Pretax Fuel Prices'!I10+'Fuel Taxes'!I10</f>
        <v>1.602053061607925E-6</v>
      </c>
      <c r="J10">
        <f>'Pretax Fuel Prices'!J10+'Fuel Taxes'!J10</f>
        <v>1.6081214444170462E-6</v>
      </c>
      <c r="K10">
        <f>'Pretax Fuel Prices'!K10+'Fuel Taxes'!K10</f>
        <v>1.6141898272261671E-6</v>
      </c>
      <c r="L10">
        <f>'Pretax Fuel Prices'!L10+'Fuel Taxes'!L10</f>
        <v>1.6263265928444092E-6</v>
      </c>
      <c r="M10">
        <f>'Pretax Fuel Prices'!M10+'Fuel Taxes'!M10</f>
        <v>1.6263265928444092E-6</v>
      </c>
      <c r="N10">
        <f>'Pretax Fuel Prices'!N10+'Fuel Taxes'!N10</f>
        <v>1.6323949756535295E-6</v>
      </c>
      <c r="O10">
        <f>'Pretax Fuel Prices'!O10+'Fuel Taxes'!O10</f>
        <v>1.638463358462651E-6</v>
      </c>
      <c r="P10">
        <f>'Pretax Fuel Prices'!P10+'Fuel Taxes'!P10</f>
        <v>1.6445317412717715E-6</v>
      </c>
      <c r="Q10">
        <f>'Pretax Fuel Prices'!Q10+'Fuel Taxes'!Q10</f>
        <v>1.6445317412717715E-6</v>
      </c>
      <c r="R10">
        <f>'Pretax Fuel Prices'!R10+'Fuel Taxes'!R10</f>
        <v>1.6506001240808929E-6</v>
      </c>
      <c r="S10">
        <f>'Pretax Fuel Prices'!S10+'Fuel Taxes'!S10</f>
        <v>1.6506001240808929E-6</v>
      </c>
      <c r="T10">
        <f>'Pretax Fuel Prices'!T10+'Fuel Taxes'!T10</f>
        <v>1.6566685068900138E-6</v>
      </c>
      <c r="U10">
        <f>'Pretax Fuel Prices'!U10+'Fuel Taxes'!U10</f>
        <v>1.6566685068900138E-6</v>
      </c>
      <c r="V10">
        <f>'Pretax Fuel Prices'!V10+'Fuel Taxes'!V10</f>
        <v>1.6627368896991345E-6</v>
      </c>
      <c r="W10">
        <f>'Pretax Fuel Prices'!W10+'Fuel Taxes'!W10</f>
        <v>1.6688052725082554E-6</v>
      </c>
      <c r="X10">
        <f>'Pretax Fuel Prices'!X10+'Fuel Taxes'!X10</f>
        <v>1.6748736553173761E-6</v>
      </c>
      <c r="Y10">
        <f>'Pretax Fuel Prices'!Y10+'Fuel Taxes'!Y10</f>
        <v>1.6809420381264973E-6</v>
      </c>
      <c r="Z10">
        <f>'Pretax Fuel Prices'!Z10+'Fuel Taxes'!Z10</f>
        <v>1.6870104209356182E-6</v>
      </c>
      <c r="AA10">
        <f>'Pretax Fuel Prices'!AA10+'Fuel Taxes'!AA10</f>
        <v>1.6930788037447391E-6</v>
      </c>
      <c r="AB10">
        <f>'Pretax Fuel Prices'!AB10+'Fuel Taxes'!AB10</f>
        <v>1.69914718655386E-6</v>
      </c>
      <c r="AC10">
        <f>'Pretax Fuel Prices'!AC10+'Fuel Taxes'!AC10</f>
        <v>1.705215569362981E-6</v>
      </c>
      <c r="AD10">
        <f>'Pretax Fuel Prices'!AD10+'Fuel Taxes'!AD10</f>
        <v>1.7112839521721019E-6</v>
      </c>
      <c r="AE10">
        <f>'Pretax Fuel Prices'!AE10+'Fuel Taxes'!AE10</f>
        <v>1.7173523349812228E-6</v>
      </c>
      <c r="AF10">
        <f>'Pretax Fuel Prices'!AF10+'Fuel Taxes'!AF10</f>
        <v>1.7234207177903437E-6</v>
      </c>
      <c r="AG10">
        <f>'Pretax Fuel Prices'!AG10+'Fuel Taxes'!AG10</f>
        <v>1.7294891005994647E-6</v>
      </c>
      <c r="AH10">
        <f>'Pretax Fuel Prices'!AH10+'Fuel Taxes'!AH10</f>
        <v>1.7355574834085856E-6</v>
      </c>
      <c r="AI10">
        <f>'Pretax Fuel Prices'!AI10+'Fuel Taxes'!AI10</f>
        <v>1.7416258662177067E-6</v>
      </c>
    </row>
    <row r="11" spans="1:35" s="4" customFormat="1" x14ac:dyDescent="0.45">
      <c r="A11" s="6" t="s">
        <v>30</v>
      </c>
    </row>
    <row r="12" spans="1:35" x14ac:dyDescent="0.45">
      <c r="A12" t="s">
        <v>29</v>
      </c>
      <c r="B12">
        <v>2017</v>
      </c>
      <c r="C12">
        <v>2018</v>
      </c>
      <c r="D12">
        <v>2019</v>
      </c>
      <c r="E12">
        <v>2020</v>
      </c>
      <c r="F12">
        <v>2021</v>
      </c>
      <c r="G12">
        <v>2022</v>
      </c>
      <c r="H12">
        <v>2023</v>
      </c>
      <c r="I12">
        <v>2024</v>
      </c>
      <c r="J12">
        <v>2025</v>
      </c>
      <c r="K12">
        <v>2026</v>
      </c>
      <c r="L12">
        <v>2027</v>
      </c>
      <c r="M12">
        <v>2028</v>
      </c>
      <c r="N12">
        <v>2029</v>
      </c>
      <c r="O12">
        <v>2030</v>
      </c>
      <c r="P12">
        <v>2031</v>
      </c>
      <c r="Q12">
        <v>2032</v>
      </c>
      <c r="R12">
        <v>2033</v>
      </c>
      <c r="S12">
        <v>2034</v>
      </c>
      <c r="T12">
        <v>2035</v>
      </c>
      <c r="U12">
        <v>2036</v>
      </c>
      <c r="V12">
        <v>2037</v>
      </c>
      <c r="W12">
        <v>2038</v>
      </c>
      <c r="X12">
        <v>2039</v>
      </c>
      <c r="Y12">
        <v>2040</v>
      </c>
      <c r="Z12">
        <v>2041</v>
      </c>
      <c r="AA12">
        <v>2042</v>
      </c>
      <c r="AB12">
        <v>2043</v>
      </c>
      <c r="AC12">
        <v>2044</v>
      </c>
      <c r="AD12">
        <v>2045</v>
      </c>
      <c r="AE12">
        <v>2046</v>
      </c>
      <c r="AF12">
        <v>2047</v>
      </c>
      <c r="AG12">
        <v>2048</v>
      </c>
      <c r="AH12">
        <v>2049</v>
      </c>
      <c r="AI12">
        <v>2050</v>
      </c>
    </row>
    <row r="13" spans="1:35" x14ac:dyDescent="0.45">
      <c r="A13" t="s">
        <v>51</v>
      </c>
      <c r="B13">
        <f>'Pretax Fuel Prices'!B13+'Fuel Taxes'!B13</f>
        <v>2.8695010385579147E-6</v>
      </c>
      <c r="C13">
        <f>'Pretax Fuel Prices'!C13+'Fuel Taxes'!C13</f>
        <v>2.8695010385579147E-6</v>
      </c>
      <c r="D13">
        <f>'Pretax Fuel Prices'!D13+'Fuel Taxes'!D13</f>
        <v>2.9580259012974739E-6</v>
      </c>
      <c r="E13">
        <f>'Pretax Fuel Prices'!E13+'Fuel Taxes'!E13</f>
        <v>2.8695010385579147E-6</v>
      </c>
      <c r="F13">
        <f>'Pretax Fuel Prices'!F13+'Fuel Taxes'!F13</f>
        <v>2.7334750299581041E-6</v>
      </c>
      <c r="G13">
        <f>'Pretax Fuel Prices'!G13+'Fuel Taxes'!G13</f>
        <v>2.681655598110557E-6</v>
      </c>
      <c r="H13">
        <f>'Pretax Fuel Prices'!H13+'Fuel Taxes'!H13</f>
        <v>2.683814741104205E-6</v>
      </c>
      <c r="I13">
        <f>'Pretax Fuel Prices'!I13+'Fuel Taxes'!I13</f>
        <v>2.6557458821867835E-6</v>
      </c>
      <c r="J13">
        <f>'Pretax Fuel Prices'!J13+'Fuel Taxes'!J13</f>
        <v>2.6579050251804315E-6</v>
      </c>
      <c r="K13">
        <f>'Pretax Fuel Prices'!K13+'Fuel Taxes'!K13</f>
        <v>2.6492684532058396E-6</v>
      </c>
      <c r="L13">
        <f>'Pretax Fuel Prices'!L13+'Fuel Taxes'!L13</f>
        <v>2.621199594288419E-6</v>
      </c>
      <c r="M13">
        <f>'Pretax Fuel Prices'!M13+'Fuel Taxes'!M13</f>
        <v>2.5780167344154625E-6</v>
      </c>
      <c r="N13">
        <f>'Pretax Fuel Prices'!N13+'Fuel Taxes'!N13</f>
        <v>2.5197198735869728E-6</v>
      </c>
      <c r="O13">
        <f>'Pretax Fuel Prices'!O13+'Fuel Taxes'!O13</f>
        <v>2.6125630223138275E-6</v>
      </c>
      <c r="P13">
        <f>'Pretax Fuel Prices'!P13+'Fuel Taxes'!P13</f>
        <v>2.5521070184916894E-6</v>
      </c>
      <c r="Q13">
        <f>'Pretax Fuel Prices'!Q13+'Fuel Taxes'!Q13</f>
        <v>2.5175607305933249E-6</v>
      </c>
      <c r="R13">
        <f>'Pretax Fuel Prices'!R13+'Fuel Taxes'!R13</f>
        <v>2.5154015875996769E-6</v>
      </c>
      <c r="S13">
        <f>'Pretax Fuel Prices'!S13+'Fuel Taxes'!S13</f>
        <v>2.4959693006568464E-6</v>
      </c>
      <c r="T13">
        <f>'Pretax Fuel Prices'!T13+'Fuel Taxes'!T13</f>
        <v>2.4743778707203689E-6</v>
      </c>
      <c r="U13">
        <f>'Pretax Fuel Prices'!U13+'Fuel Taxes'!U13</f>
        <v>2.4549455837775388E-6</v>
      </c>
      <c r="V13">
        <f>'Pretax Fuel Prices'!V13+'Fuel Taxes'!V13</f>
        <v>2.4484681547965953E-6</v>
      </c>
      <c r="W13">
        <f>'Pretax Fuel Prices'!W13+'Fuel Taxes'!W13</f>
        <v>2.4419907258156523E-6</v>
      </c>
      <c r="X13">
        <f>'Pretax Fuel Prices'!X13+'Fuel Taxes'!X13</f>
        <v>2.4333541538410608E-6</v>
      </c>
      <c r="Y13">
        <f>'Pretax Fuel Prices'!Y13+'Fuel Taxes'!Y13</f>
        <v>2.4225584388728222E-6</v>
      </c>
      <c r="Z13">
        <f>'Pretax Fuel Prices'!Z13+'Fuel Taxes'!Z13</f>
        <v>2.4117627239045832E-6</v>
      </c>
      <c r="AA13">
        <f>'Pretax Fuel Prices'!AA13+'Fuel Taxes'!AA13</f>
        <v>2.4096035809109353E-6</v>
      </c>
      <c r="AB13">
        <f>'Pretax Fuel Prices'!AB13+'Fuel Taxes'!AB13</f>
        <v>2.4052852949236398E-6</v>
      </c>
      <c r="AC13">
        <f>'Pretax Fuel Prices'!AC13+'Fuel Taxes'!AC13</f>
        <v>2.4031261519299922E-6</v>
      </c>
      <c r="AD13">
        <f>'Pretax Fuel Prices'!AD13+'Fuel Taxes'!AD13</f>
        <v>2.4031261519299922E-6</v>
      </c>
      <c r="AE13">
        <f>'Pretax Fuel Prices'!AE13+'Fuel Taxes'!AE13</f>
        <v>2.4074444379172873E-6</v>
      </c>
      <c r="AF13">
        <f>'Pretax Fuel Prices'!AF13+'Fuel Taxes'!AF13</f>
        <v>2.4160810098918788E-6</v>
      </c>
      <c r="AG13">
        <f>'Pretax Fuel Prices'!AG13+'Fuel Taxes'!AG13</f>
        <v>2.4203992958791743E-6</v>
      </c>
      <c r="AH13">
        <f>'Pretax Fuel Prices'!AH13+'Fuel Taxes'!AH13</f>
        <v>2.4247175818664698E-6</v>
      </c>
      <c r="AI13">
        <f>'Pretax Fuel Prices'!AI13+'Fuel Taxes'!AI13</f>
        <v>2.4355132968347088E-6</v>
      </c>
    </row>
    <row r="14" spans="1:35" x14ac:dyDescent="0.45">
      <c r="A14" t="s">
        <v>52</v>
      </c>
      <c r="B14">
        <f>'Pretax Fuel Prices'!B14+'Fuel Taxes'!B14</f>
        <v>2.8695010385579147E-6</v>
      </c>
      <c r="C14">
        <f>'Pretax Fuel Prices'!C14+'Fuel Taxes'!C14</f>
        <v>2.8695010385579147E-6</v>
      </c>
      <c r="D14">
        <f>'Pretax Fuel Prices'!D14+'Fuel Taxes'!D14</f>
        <v>3.0968954604813722E-6</v>
      </c>
      <c r="E14">
        <f>'Pretax Fuel Prices'!E14+'Fuel Taxes'!E14</f>
        <v>2.8695010385579147E-6</v>
      </c>
      <c r="F14">
        <f>'Pretax Fuel Prices'!F14+'Fuel Taxes'!F14</f>
        <v>3.0535822372578564E-6</v>
      </c>
      <c r="G14">
        <f>'Pretax Fuel Prices'!G14+'Fuel Taxes'!G14</f>
        <v>3.0427539314519774E-6</v>
      </c>
      <c r="H14">
        <f>'Pretax Fuel Prices'!H14+'Fuel Taxes'!H14</f>
        <v>3.1185520720931299E-6</v>
      </c>
      <c r="I14">
        <f>'Pretax Fuel Prices'!I14+'Fuel Taxes'!I14</f>
        <v>3.2809766591813139E-6</v>
      </c>
      <c r="J14">
        <f>'Pretax Fuel Prices'!J14+'Fuel Taxes'!J14</f>
        <v>3.5841692217459243E-6</v>
      </c>
      <c r="K14">
        <f>'Pretax Fuel Prices'!K14+'Fuel Taxes'!K14</f>
        <v>3.8115636436693813E-6</v>
      </c>
      <c r="L14">
        <f>'Pretax Fuel Prices'!L14+'Fuel Taxes'!L14</f>
        <v>3.9523316191458064E-6</v>
      </c>
      <c r="M14">
        <f>'Pretax Fuel Prices'!M14+'Fuel Taxes'!M14</f>
        <v>4.0173014539810807E-6</v>
      </c>
      <c r="N14">
        <f>'Pretax Fuel Prices'!N14+'Fuel Taxes'!N14</f>
        <v>4.0064731481752021E-6</v>
      </c>
      <c r="O14">
        <f>'Pretax Fuel Prices'!O14+'Fuel Taxes'!O14</f>
        <v>3.9306750075340492E-6</v>
      </c>
      <c r="P14">
        <f>'Pretax Fuel Prices'!P14+'Fuel Taxes'!P14</f>
        <v>3.8981900901164133E-6</v>
      </c>
      <c r="Q14">
        <f>'Pretax Fuel Prices'!Q14+'Fuel Taxes'!Q14</f>
        <v>3.9198467017281705E-6</v>
      </c>
      <c r="R14">
        <f>'Pretax Fuel Prices'!R14+'Fuel Taxes'!R14</f>
        <v>3.9956448423693235E-6</v>
      </c>
      <c r="S14">
        <f>'Pretax Fuel Prices'!S14+'Fuel Taxes'!S14</f>
        <v>4.0497863713987174E-6</v>
      </c>
      <c r="T14">
        <f>'Pretax Fuel Prices'!T14+'Fuel Taxes'!T14</f>
        <v>4.0497863713987174E-6</v>
      </c>
      <c r="U14">
        <f>'Pretax Fuel Prices'!U14+'Fuel Taxes'!U14</f>
        <v>4.0497863713987174E-6</v>
      </c>
      <c r="V14">
        <f>'Pretax Fuel Prices'!V14+'Fuel Taxes'!V14</f>
        <v>4.0822712888163542E-6</v>
      </c>
      <c r="W14">
        <f>'Pretax Fuel Prices'!W14+'Fuel Taxes'!W14</f>
        <v>4.1147562062339909E-6</v>
      </c>
      <c r="X14">
        <f>'Pretax Fuel Prices'!X14+'Fuel Taxes'!X14</f>
        <v>4.1147562062339909E-6</v>
      </c>
      <c r="Y14">
        <f>'Pretax Fuel Prices'!Y14+'Fuel Taxes'!Y14</f>
        <v>4.1255845120398703E-6</v>
      </c>
      <c r="Z14">
        <f>'Pretax Fuel Prices'!Z14+'Fuel Taxes'!Z14</f>
        <v>4.1147562062339909E-6</v>
      </c>
      <c r="AA14">
        <f>'Pretax Fuel Prices'!AA14+'Fuel Taxes'!AA14</f>
        <v>4.1255845120398703E-6</v>
      </c>
      <c r="AB14">
        <f>'Pretax Fuel Prices'!AB14+'Fuel Taxes'!AB14</f>
        <v>4.1364128178457481E-6</v>
      </c>
      <c r="AC14">
        <f>'Pretax Fuel Prices'!AC14+'Fuel Taxes'!AC14</f>
        <v>4.1580694294575062E-6</v>
      </c>
      <c r="AD14">
        <f>'Pretax Fuel Prices'!AD14+'Fuel Taxes'!AD14</f>
        <v>4.1688977352633857E-6</v>
      </c>
      <c r="AE14">
        <f>'Pretax Fuel Prices'!AE14+'Fuel Taxes'!AE14</f>
        <v>4.2122109584869019E-6</v>
      </c>
      <c r="AF14">
        <f>'Pretax Fuel Prices'!AF14+'Fuel Taxes'!AF14</f>
        <v>4.2771807933221753E-6</v>
      </c>
      <c r="AG14">
        <f>'Pretax Fuel Prices'!AG14+'Fuel Taxes'!AG14</f>
        <v>4.3204940165456907E-6</v>
      </c>
      <c r="AH14">
        <f>'Pretax Fuel Prices'!AH14+'Fuel Taxes'!AH14</f>
        <v>4.3421506281574471E-6</v>
      </c>
      <c r="AI14">
        <f>'Pretax Fuel Prices'!AI14+'Fuel Taxes'!AI14</f>
        <v>4.4071204629927222E-6</v>
      </c>
    </row>
    <row r="15" spans="1:35" x14ac:dyDescent="0.45">
      <c r="A15" t="s">
        <v>53</v>
      </c>
      <c r="B15">
        <f>'Pretax Fuel Prices'!B15+'Fuel Taxes'!B15</f>
        <v>2.5233649448293377E-6</v>
      </c>
      <c r="C15">
        <f>'Pretax Fuel Prices'!C15+'Fuel Taxes'!C15</f>
        <v>2.5233649448293377E-6</v>
      </c>
      <c r="D15">
        <f>'Pretax Fuel Prices'!D15+'Fuel Taxes'!D15</f>
        <v>2.5233649448293377E-6</v>
      </c>
      <c r="E15">
        <f>'Pretax Fuel Prices'!E15+'Fuel Taxes'!E15</f>
        <v>2.5233649448293377E-6</v>
      </c>
      <c r="F15">
        <f>'Pretax Fuel Prices'!F15+'Fuel Taxes'!F15</f>
        <v>2.5233649448293377E-6</v>
      </c>
      <c r="G15">
        <f>'Pretax Fuel Prices'!G15+'Fuel Taxes'!G15</f>
        <v>2.5233649448293377E-6</v>
      </c>
      <c r="H15">
        <f>'Pretax Fuel Prices'!H15+'Fuel Taxes'!H15</f>
        <v>2.5233649448293377E-6</v>
      </c>
      <c r="I15">
        <f>'Pretax Fuel Prices'!I15+'Fuel Taxes'!I15</f>
        <v>2.5233649448293377E-6</v>
      </c>
      <c r="J15">
        <f>'Pretax Fuel Prices'!J15+'Fuel Taxes'!J15</f>
        <v>2.5233649448293377E-6</v>
      </c>
      <c r="K15">
        <f>'Pretax Fuel Prices'!K15+'Fuel Taxes'!K15</f>
        <v>2.5233649448293377E-6</v>
      </c>
      <c r="L15">
        <f>'Pretax Fuel Prices'!L15+'Fuel Taxes'!L15</f>
        <v>2.5233649448293377E-6</v>
      </c>
      <c r="M15">
        <f>'Pretax Fuel Prices'!M15+'Fuel Taxes'!M15</f>
        <v>2.5233649448293377E-6</v>
      </c>
      <c r="N15">
        <f>'Pretax Fuel Prices'!N15+'Fuel Taxes'!N15</f>
        <v>2.5233649448293377E-6</v>
      </c>
      <c r="O15">
        <f>'Pretax Fuel Prices'!O15+'Fuel Taxes'!O15</f>
        <v>2.5233649448293377E-6</v>
      </c>
      <c r="P15">
        <f>'Pretax Fuel Prices'!P15+'Fuel Taxes'!P15</f>
        <v>2.5233649448293377E-6</v>
      </c>
      <c r="Q15">
        <f>'Pretax Fuel Prices'!Q15+'Fuel Taxes'!Q15</f>
        <v>2.5233649448293377E-6</v>
      </c>
      <c r="R15">
        <f>'Pretax Fuel Prices'!R15+'Fuel Taxes'!R15</f>
        <v>2.5233649448293377E-6</v>
      </c>
      <c r="S15">
        <f>'Pretax Fuel Prices'!S15+'Fuel Taxes'!S15</f>
        <v>2.5233649448293377E-6</v>
      </c>
      <c r="T15">
        <f>'Pretax Fuel Prices'!T15+'Fuel Taxes'!T15</f>
        <v>2.5233649448293377E-6</v>
      </c>
      <c r="U15">
        <f>'Pretax Fuel Prices'!U15+'Fuel Taxes'!U15</f>
        <v>2.5233649448293377E-6</v>
      </c>
      <c r="V15">
        <f>'Pretax Fuel Prices'!V15+'Fuel Taxes'!V15</f>
        <v>2.5233649448293377E-6</v>
      </c>
      <c r="W15">
        <f>'Pretax Fuel Prices'!W15+'Fuel Taxes'!W15</f>
        <v>2.5233649448293377E-6</v>
      </c>
      <c r="X15">
        <f>'Pretax Fuel Prices'!X15+'Fuel Taxes'!X15</f>
        <v>2.5233649448293377E-6</v>
      </c>
      <c r="Y15">
        <f>'Pretax Fuel Prices'!Y15+'Fuel Taxes'!Y15</f>
        <v>2.5233649448293377E-6</v>
      </c>
      <c r="Z15">
        <f>'Pretax Fuel Prices'!Z15+'Fuel Taxes'!Z15</f>
        <v>2.5233649448293377E-6</v>
      </c>
      <c r="AA15">
        <f>'Pretax Fuel Prices'!AA15+'Fuel Taxes'!AA15</f>
        <v>2.5233649448293377E-6</v>
      </c>
      <c r="AB15">
        <f>'Pretax Fuel Prices'!AB15+'Fuel Taxes'!AB15</f>
        <v>2.5233649448293377E-6</v>
      </c>
      <c r="AC15">
        <f>'Pretax Fuel Prices'!AC15+'Fuel Taxes'!AC15</f>
        <v>2.5233649448293377E-6</v>
      </c>
      <c r="AD15">
        <f>'Pretax Fuel Prices'!AD15+'Fuel Taxes'!AD15</f>
        <v>2.5233649448293377E-6</v>
      </c>
      <c r="AE15">
        <f>'Pretax Fuel Prices'!AE15+'Fuel Taxes'!AE15</f>
        <v>2.5233649448293377E-6</v>
      </c>
      <c r="AF15">
        <f>'Pretax Fuel Prices'!AF15+'Fuel Taxes'!AF15</f>
        <v>2.5233649448293377E-6</v>
      </c>
      <c r="AG15">
        <f>'Pretax Fuel Prices'!AG15+'Fuel Taxes'!AG15</f>
        <v>2.5233649448293377E-6</v>
      </c>
      <c r="AH15">
        <f>'Pretax Fuel Prices'!AH15+'Fuel Taxes'!AH15</f>
        <v>2.5233649448293377E-6</v>
      </c>
      <c r="AI15">
        <f>'Pretax Fuel Prices'!AI15+'Fuel Taxes'!AI15</f>
        <v>2.5233649448293377E-6</v>
      </c>
    </row>
    <row r="16" spans="1:35" x14ac:dyDescent="0.45">
      <c r="A16" t="s">
        <v>54</v>
      </c>
      <c r="B16">
        <f>'Pretax Fuel Prices'!B16+'Fuel Taxes'!B16</f>
        <v>2.8695010385579147E-6</v>
      </c>
      <c r="C16">
        <f>'Pretax Fuel Prices'!C16+'Fuel Taxes'!C16</f>
        <v>2.8695010385579147E-6</v>
      </c>
      <c r="D16">
        <f>'Pretax Fuel Prices'!D16+'Fuel Taxes'!D16</f>
        <v>2.8695010385579147E-6</v>
      </c>
      <c r="E16">
        <f>'Pretax Fuel Prices'!E16+'Fuel Taxes'!E16</f>
        <v>2.8695010385579147E-6</v>
      </c>
      <c r="F16">
        <f>'Pretax Fuel Prices'!F16+'Fuel Taxes'!F16</f>
        <v>2.8695010385579147E-6</v>
      </c>
      <c r="G16">
        <f>'Pretax Fuel Prices'!G16+'Fuel Taxes'!G16</f>
        <v>2.8695010385579147E-6</v>
      </c>
      <c r="H16">
        <f>'Pretax Fuel Prices'!H16+'Fuel Taxes'!H16</f>
        <v>2.8695010385579147E-6</v>
      </c>
      <c r="I16">
        <f>'Pretax Fuel Prices'!I16+'Fuel Taxes'!I16</f>
        <v>2.8695010385579147E-6</v>
      </c>
      <c r="J16">
        <f>'Pretax Fuel Prices'!J16+'Fuel Taxes'!J16</f>
        <v>2.8695010385579147E-6</v>
      </c>
      <c r="K16">
        <f>'Pretax Fuel Prices'!K16+'Fuel Taxes'!K16</f>
        <v>2.8695010385579147E-6</v>
      </c>
      <c r="L16">
        <f>'Pretax Fuel Prices'!L16+'Fuel Taxes'!L16</f>
        <v>2.8695010385579147E-6</v>
      </c>
      <c r="M16">
        <f>'Pretax Fuel Prices'!M16+'Fuel Taxes'!M16</f>
        <v>2.8695010385579147E-6</v>
      </c>
      <c r="N16">
        <f>'Pretax Fuel Prices'!N16+'Fuel Taxes'!N16</f>
        <v>2.8695010385579147E-6</v>
      </c>
      <c r="O16">
        <f>'Pretax Fuel Prices'!O16+'Fuel Taxes'!O16</f>
        <v>2.8695010385579147E-6</v>
      </c>
      <c r="P16">
        <f>'Pretax Fuel Prices'!P16+'Fuel Taxes'!P16</f>
        <v>2.8695010385579147E-6</v>
      </c>
      <c r="Q16">
        <f>'Pretax Fuel Prices'!Q16+'Fuel Taxes'!Q16</f>
        <v>2.8695010385579147E-6</v>
      </c>
      <c r="R16">
        <f>'Pretax Fuel Prices'!R16+'Fuel Taxes'!R16</f>
        <v>2.8695010385579147E-6</v>
      </c>
      <c r="S16">
        <f>'Pretax Fuel Prices'!S16+'Fuel Taxes'!S16</f>
        <v>2.8695010385579147E-6</v>
      </c>
      <c r="T16">
        <f>'Pretax Fuel Prices'!T16+'Fuel Taxes'!T16</f>
        <v>2.8695010385579147E-6</v>
      </c>
      <c r="U16">
        <f>'Pretax Fuel Prices'!U16+'Fuel Taxes'!U16</f>
        <v>2.8695010385579147E-6</v>
      </c>
      <c r="V16">
        <f>'Pretax Fuel Prices'!V16+'Fuel Taxes'!V16</f>
        <v>2.8695010385579147E-6</v>
      </c>
      <c r="W16">
        <f>'Pretax Fuel Prices'!W16+'Fuel Taxes'!W16</f>
        <v>2.8695010385579147E-6</v>
      </c>
      <c r="X16">
        <f>'Pretax Fuel Prices'!X16+'Fuel Taxes'!X16</f>
        <v>2.8695010385579147E-6</v>
      </c>
      <c r="Y16">
        <f>'Pretax Fuel Prices'!Y16+'Fuel Taxes'!Y16</f>
        <v>2.8695010385579147E-6</v>
      </c>
      <c r="Z16">
        <f>'Pretax Fuel Prices'!Z16+'Fuel Taxes'!Z16</f>
        <v>2.8695010385579147E-6</v>
      </c>
      <c r="AA16">
        <f>'Pretax Fuel Prices'!AA16+'Fuel Taxes'!AA16</f>
        <v>2.8695010385579147E-6</v>
      </c>
      <c r="AB16">
        <f>'Pretax Fuel Prices'!AB16+'Fuel Taxes'!AB16</f>
        <v>2.8695010385579147E-6</v>
      </c>
      <c r="AC16">
        <f>'Pretax Fuel Prices'!AC16+'Fuel Taxes'!AC16</f>
        <v>2.8695010385579147E-6</v>
      </c>
      <c r="AD16">
        <f>'Pretax Fuel Prices'!AD16+'Fuel Taxes'!AD16</f>
        <v>2.8695010385579147E-6</v>
      </c>
      <c r="AE16">
        <f>'Pretax Fuel Prices'!AE16+'Fuel Taxes'!AE16</f>
        <v>2.8695010385579147E-6</v>
      </c>
      <c r="AF16">
        <f>'Pretax Fuel Prices'!AF16+'Fuel Taxes'!AF16</f>
        <v>2.8695010385579147E-6</v>
      </c>
      <c r="AG16">
        <f>'Pretax Fuel Prices'!AG16+'Fuel Taxes'!AG16</f>
        <v>2.8695010385579147E-6</v>
      </c>
      <c r="AH16">
        <f>'Pretax Fuel Prices'!AH16+'Fuel Taxes'!AH16</f>
        <v>2.8695010385579147E-6</v>
      </c>
      <c r="AI16">
        <f>'Pretax Fuel Prices'!AI16+'Fuel Taxes'!AI16</f>
        <v>2.8695010385579147E-6</v>
      </c>
    </row>
    <row r="17" spans="1:35" x14ac:dyDescent="0.45">
      <c r="A17" t="s">
        <v>55</v>
      </c>
      <c r="B17">
        <f>'Pretax Fuel Prices'!B17+'Fuel Taxes'!B17</f>
        <v>2.8695010385579147E-6</v>
      </c>
      <c r="C17">
        <f>'Pretax Fuel Prices'!C17+'Fuel Taxes'!C17</f>
        <v>2.8695010385579147E-6</v>
      </c>
      <c r="D17">
        <f>'Pretax Fuel Prices'!D17+'Fuel Taxes'!D17</f>
        <v>3.0029662031420036E-6</v>
      </c>
      <c r="E17">
        <f>'Pretax Fuel Prices'!E17+'Fuel Taxes'!E17</f>
        <v>2.8695010385579147E-6</v>
      </c>
      <c r="F17">
        <f>'Pretax Fuel Prices'!F17+'Fuel Taxes'!F17</f>
        <v>2.9529167664229703E-6</v>
      </c>
      <c r="G17">
        <f>'Pretax Fuel Prices'!G17+'Fuel Taxes'!G17</f>
        <v>2.8945257569174314E-6</v>
      </c>
      <c r="H17">
        <f>'Pretax Fuel Prices'!H17+'Fuel Taxes'!H17</f>
        <v>2.9112089024904427E-6</v>
      </c>
      <c r="I17">
        <f>'Pretax Fuel Prices'!I17+'Fuel Taxes'!I17</f>
        <v>2.9695999119959813E-6</v>
      </c>
      <c r="J17">
        <f>'Pretax Fuel Prices'!J17+'Fuel Taxes'!J17</f>
        <v>3.1364313677260929E-6</v>
      </c>
      <c r="K17">
        <f>'Pretax Fuel Prices'!K17+'Fuel Taxes'!K17</f>
        <v>3.3282875418157211E-6</v>
      </c>
      <c r="L17">
        <f>'Pretax Fuel Prices'!L17+'Fuel Taxes'!L17</f>
        <v>3.4534111336133042E-6</v>
      </c>
      <c r="M17">
        <f>'Pretax Fuel Prices'!M17+'Fuel Taxes'!M17</f>
        <v>3.5201437159053485E-6</v>
      </c>
      <c r="N17">
        <f>'Pretax Fuel Prices'!N17+'Fuel Taxes'!N17</f>
        <v>3.528485288691855E-6</v>
      </c>
      <c r="O17">
        <f>'Pretax Fuel Prices'!O17+'Fuel Taxes'!O17</f>
        <v>3.4700942791863156E-6</v>
      </c>
      <c r="P17">
        <f>'Pretax Fuel Prices'!P17+'Fuel Taxes'!P17</f>
        <v>3.4367279880402933E-6</v>
      </c>
      <c r="Q17">
        <f>'Pretax Fuel Prices'!Q17+'Fuel Taxes'!Q17</f>
        <v>3.4534111336133042E-6</v>
      </c>
      <c r="R17">
        <f>'Pretax Fuel Prices'!R17+'Fuel Taxes'!R17</f>
        <v>3.5034605703323379E-6</v>
      </c>
      <c r="S17">
        <f>'Pretax Fuel Prices'!S17+'Fuel Taxes'!S17</f>
        <v>3.5368268614783607E-6</v>
      </c>
      <c r="T17">
        <f>'Pretax Fuel Prices'!T17+'Fuel Taxes'!T17</f>
        <v>3.5368268614783607E-6</v>
      </c>
      <c r="U17">
        <f>'Pretax Fuel Prices'!U17+'Fuel Taxes'!U17</f>
        <v>3.528485288691855E-6</v>
      </c>
      <c r="V17">
        <f>'Pretax Fuel Prices'!V17+'Fuel Taxes'!V17</f>
        <v>3.561851579837876E-6</v>
      </c>
      <c r="W17">
        <f>'Pretax Fuel Prices'!W17+'Fuel Taxes'!W17</f>
        <v>3.5785347254108874E-6</v>
      </c>
      <c r="X17">
        <f>'Pretax Fuel Prices'!X17+'Fuel Taxes'!X17</f>
        <v>3.5868762981973931E-6</v>
      </c>
      <c r="Y17">
        <f>'Pretax Fuel Prices'!Y17+'Fuel Taxes'!Y17</f>
        <v>3.5868762981973931E-6</v>
      </c>
      <c r="Z17">
        <f>'Pretax Fuel Prices'!Z17+'Fuel Taxes'!Z17</f>
        <v>3.5868762981973931E-6</v>
      </c>
      <c r="AA17">
        <f>'Pretax Fuel Prices'!AA17+'Fuel Taxes'!AA17</f>
        <v>3.6035594437704045E-6</v>
      </c>
      <c r="AB17">
        <f>'Pretax Fuel Prices'!AB17+'Fuel Taxes'!AB17</f>
        <v>3.6119010165569102E-6</v>
      </c>
      <c r="AC17">
        <f>'Pretax Fuel Prices'!AC17+'Fuel Taxes'!AC17</f>
        <v>3.6202425893434158E-6</v>
      </c>
      <c r="AD17">
        <f>'Pretax Fuel Prices'!AD17+'Fuel Taxes'!AD17</f>
        <v>3.6452673077029325E-6</v>
      </c>
      <c r="AE17">
        <f>'Pretax Fuel Prices'!AE17+'Fuel Taxes'!AE17</f>
        <v>3.6786335988489548E-6</v>
      </c>
      <c r="AF17">
        <f>'Pretax Fuel Prices'!AF17+'Fuel Taxes'!AF17</f>
        <v>3.7203414627814828E-6</v>
      </c>
      <c r="AG17">
        <f>'Pretax Fuel Prices'!AG17+'Fuel Taxes'!AG17</f>
        <v>3.7453661811409994E-6</v>
      </c>
      <c r="AH17">
        <f>'Pretax Fuel Prices'!AH17+'Fuel Taxes'!AH17</f>
        <v>3.7703908995005156E-6</v>
      </c>
      <c r="AI17">
        <f>'Pretax Fuel Prices'!AI17+'Fuel Taxes'!AI17</f>
        <v>3.8120987634330441E-6</v>
      </c>
    </row>
    <row r="18" spans="1:35" x14ac:dyDescent="0.45">
      <c r="A18" t="s">
        <v>56</v>
      </c>
      <c r="B18">
        <f>'Pretax Fuel Prices'!B18+'Fuel Taxes'!B18</f>
        <v>0</v>
      </c>
      <c r="C18">
        <f>'Pretax Fuel Prices'!C18+'Fuel Taxes'!C18</f>
        <v>0</v>
      </c>
      <c r="D18">
        <f>'Pretax Fuel Prices'!D18+'Fuel Taxes'!D18</f>
        <v>0</v>
      </c>
      <c r="E18">
        <f>'Pretax Fuel Prices'!E18+'Fuel Taxes'!E18</f>
        <v>0</v>
      </c>
      <c r="F18">
        <f>'Pretax Fuel Prices'!F18+'Fuel Taxes'!F18</f>
        <v>0</v>
      </c>
      <c r="G18">
        <f>'Pretax Fuel Prices'!G18+'Fuel Taxes'!G18</f>
        <v>0</v>
      </c>
      <c r="H18">
        <f>'Pretax Fuel Prices'!H18+'Fuel Taxes'!H18</f>
        <v>0</v>
      </c>
      <c r="I18">
        <f>'Pretax Fuel Prices'!I18+'Fuel Taxes'!I18</f>
        <v>0</v>
      </c>
      <c r="J18">
        <f>'Pretax Fuel Prices'!J18+'Fuel Taxes'!J18</f>
        <v>0</v>
      </c>
      <c r="K18">
        <f>'Pretax Fuel Prices'!K18+'Fuel Taxes'!K18</f>
        <v>0</v>
      </c>
      <c r="L18">
        <f>'Pretax Fuel Prices'!L18+'Fuel Taxes'!L18</f>
        <v>0</v>
      </c>
      <c r="M18">
        <f>'Pretax Fuel Prices'!M18+'Fuel Taxes'!M18</f>
        <v>0</v>
      </c>
      <c r="N18">
        <f>'Pretax Fuel Prices'!N18+'Fuel Taxes'!N18</f>
        <v>0</v>
      </c>
      <c r="O18">
        <f>'Pretax Fuel Prices'!O18+'Fuel Taxes'!O18</f>
        <v>0</v>
      </c>
      <c r="P18">
        <f>'Pretax Fuel Prices'!P18+'Fuel Taxes'!P18</f>
        <v>0</v>
      </c>
      <c r="Q18">
        <f>'Pretax Fuel Prices'!Q18+'Fuel Taxes'!Q18</f>
        <v>0</v>
      </c>
      <c r="R18">
        <f>'Pretax Fuel Prices'!R18+'Fuel Taxes'!R18</f>
        <v>0</v>
      </c>
      <c r="S18">
        <f>'Pretax Fuel Prices'!S18+'Fuel Taxes'!S18</f>
        <v>0</v>
      </c>
      <c r="T18">
        <f>'Pretax Fuel Prices'!T18+'Fuel Taxes'!T18</f>
        <v>0</v>
      </c>
      <c r="U18">
        <f>'Pretax Fuel Prices'!U18+'Fuel Taxes'!U18</f>
        <v>0</v>
      </c>
      <c r="V18">
        <f>'Pretax Fuel Prices'!V18+'Fuel Taxes'!V18</f>
        <v>0</v>
      </c>
      <c r="W18">
        <f>'Pretax Fuel Prices'!W18+'Fuel Taxes'!W18</f>
        <v>0</v>
      </c>
      <c r="X18">
        <f>'Pretax Fuel Prices'!X18+'Fuel Taxes'!X18</f>
        <v>0</v>
      </c>
      <c r="Y18">
        <f>'Pretax Fuel Prices'!Y18+'Fuel Taxes'!Y18</f>
        <v>0</v>
      </c>
      <c r="Z18">
        <f>'Pretax Fuel Prices'!Z18+'Fuel Taxes'!Z18</f>
        <v>0</v>
      </c>
      <c r="AA18">
        <f>'Pretax Fuel Prices'!AA18+'Fuel Taxes'!AA18</f>
        <v>0</v>
      </c>
      <c r="AB18">
        <f>'Pretax Fuel Prices'!AB18+'Fuel Taxes'!AB18</f>
        <v>0</v>
      </c>
      <c r="AC18">
        <f>'Pretax Fuel Prices'!AC18+'Fuel Taxes'!AC18</f>
        <v>0</v>
      </c>
      <c r="AD18">
        <f>'Pretax Fuel Prices'!AD18+'Fuel Taxes'!AD18</f>
        <v>0</v>
      </c>
      <c r="AE18">
        <f>'Pretax Fuel Prices'!AE18+'Fuel Taxes'!AE18</f>
        <v>0</v>
      </c>
      <c r="AF18">
        <f>'Pretax Fuel Prices'!AF18+'Fuel Taxes'!AF18</f>
        <v>0</v>
      </c>
      <c r="AG18">
        <f>'Pretax Fuel Prices'!AG18+'Fuel Taxes'!AG18</f>
        <v>0</v>
      </c>
      <c r="AH18">
        <f>'Pretax Fuel Prices'!AH18+'Fuel Taxes'!AH18</f>
        <v>0</v>
      </c>
      <c r="AI18">
        <f>'Pretax Fuel Prices'!AI18+'Fuel Taxes'!AI18</f>
        <v>0</v>
      </c>
    </row>
    <row r="19" spans="1:35" x14ac:dyDescent="0.45">
      <c r="A19" t="s">
        <v>57</v>
      </c>
      <c r="B19">
        <f>'Pretax Fuel Prices'!B19+'Fuel Taxes'!B19</f>
        <v>0</v>
      </c>
      <c r="C19">
        <f>'Pretax Fuel Prices'!C19+'Fuel Taxes'!C19</f>
        <v>0</v>
      </c>
      <c r="D19">
        <f>'Pretax Fuel Prices'!D19+'Fuel Taxes'!D19</f>
        <v>0</v>
      </c>
      <c r="E19">
        <f>'Pretax Fuel Prices'!E19+'Fuel Taxes'!E19</f>
        <v>0</v>
      </c>
      <c r="F19">
        <f>'Pretax Fuel Prices'!F19+'Fuel Taxes'!F19</f>
        <v>0</v>
      </c>
      <c r="G19">
        <f>'Pretax Fuel Prices'!G19+'Fuel Taxes'!G19</f>
        <v>0</v>
      </c>
      <c r="H19">
        <f>'Pretax Fuel Prices'!H19+'Fuel Taxes'!H19</f>
        <v>0</v>
      </c>
      <c r="I19">
        <f>'Pretax Fuel Prices'!I19+'Fuel Taxes'!I19</f>
        <v>0</v>
      </c>
      <c r="J19">
        <f>'Pretax Fuel Prices'!J19+'Fuel Taxes'!J19</f>
        <v>0</v>
      </c>
      <c r="K19">
        <f>'Pretax Fuel Prices'!K19+'Fuel Taxes'!K19</f>
        <v>0</v>
      </c>
      <c r="L19">
        <f>'Pretax Fuel Prices'!L19+'Fuel Taxes'!L19</f>
        <v>0</v>
      </c>
      <c r="M19">
        <f>'Pretax Fuel Prices'!M19+'Fuel Taxes'!M19</f>
        <v>0</v>
      </c>
      <c r="N19">
        <f>'Pretax Fuel Prices'!N19+'Fuel Taxes'!N19</f>
        <v>0</v>
      </c>
      <c r="O19">
        <f>'Pretax Fuel Prices'!O19+'Fuel Taxes'!O19</f>
        <v>0</v>
      </c>
      <c r="P19">
        <f>'Pretax Fuel Prices'!P19+'Fuel Taxes'!P19</f>
        <v>0</v>
      </c>
      <c r="Q19">
        <f>'Pretax Fuel Prices'!Q19+'Fuel Taxes'!Q19</f>
        <v>0</v>
      </c>
      <c r="R19">
        <f>'Pretax Fuel Prices'!R19+'Fuel Taxes'!R19</f>
        <v>0</v>
      </c>
      <c r="S19">
        <f>'Pretax Fuel Prices'!S19+'Fuel Taxes'!S19</f>
        <v>0</v>
      </c>
      <c r="T19">
        <f>'Pretax Fuel Prices'!T19+'Fuel Taxes'!T19</f>
        <v>0</v>
      </c>
      <c r="U19">
        <f>'Pretax Fuel Prices'!U19+'Fuel Taxes'!U19</f>
        <v>0</v>
      </c>
      <c r="V19">
        <f>'Pretax Fuel Prices'!V19+'Fuel Taxes'!V19</f>
        <v>0</v>
      </c>
      <c r="W19">
        <f>'Pretax Fuel Prices'!W19+'Fuel Taxes'!W19</f>
        <v>0</v>
      </c>
      <c r="X19">
        <f>'Pretax Fuel Prices'!X19+'Fuel Taxes'!X19</f>
        <v>0</v>
      </c>
      <c r="Y19">
        <f>'Pretax Fuel Prices'!Y19+'Fuel Taxes'!Y19</f>
        <v>0</v>
      </c>
      <c r="Z19">
        <f>'Pretax Fuel Prices'!Z19+'Fuel Taxes'!Z19</f>
        <v>0</v>
      </c>
      <c r="AA19">
        <f>'Pretax Fuel Prices'!AA19+'Fuel Taxes'!AA19</f>
        <v>0</v>
      </c>
      <c r="AB19">
        <f>'Pretax Fuel Prices'!AB19+'Fuel Taxes'!AB19</f>
        <v>0</v>
      </c>
      <c r="AC19">
        <f>'Pretax Fuel Prices'!AC19+'Fuel Taxes'!AC19</f>
        <v>0</v>
      </c>
      <c r="AD19">
        <f>'Pretax Fuel Prices'!AD19+'Fuel Taxes'!AD19</f>
        <v>0</v>
      </c>
      <c r="AE19">
        <f>'Pretax Fuel Prices'!AE19+'Fuel Taxes'!AE19</f>
        <v>0</v>
      </c>
      <c r="AF19">
        <f>'Pretax Fuel Prices'!AF19+'Fuel Taxes'!AF19</f>
        <v>0</v>
      </c>
      <c r="AG19">
        <f>'Pretax Fuel Prices'!AG19+'Fuel Taxes'!AG19</f>
        <v>0</v>
      </c>
      <c r="AH19">
        <f>'Pretax Fuel Prices'!AH19+'Fuel Taxes'!AH19</f>
        <v>0</v>
      </c>
      <c r="AI19">
        <f>'Pretax Fuel Prices'!AI19+'Fuel Taxes'!AI19</f>
        <v>0</v>
      </c>
    </row>
    <row r="20" spans="1:35" x14ac:dyDescent="0.45">
      <c r="A20" t="s">
        <v>58</v>
      </c>
      <c r="B20">
        <f>'Pretax Fuel Prices'!B20+'Fuel Taxes'!B20</f>
        <v>2.8695010385579147E-6</v>
      </c>
      <c r="C20">
        <f>'Pretax Fuel Prices'!C20+'Fuel Taxes'!C20</f>
        <v>2.8695010385579147E-6</v>
      </c>
      <c r="D20">
        <f>'Pretax Fuel Prices'!D20+'Fuel Taxes'!D20</f>
        <v>3.0029662031420036E-6</v>
      </c>
      <c r="E20">
        <f>'Pretax Fuel Prices'!E20+'Fuel Taxes'!E20</f>
        <v>2.8695010385579147E-6</v>
      </c>
      <c r="F20">
        <f>'Pretax Fuel Prices'!F20+'Fuel Taxes'!F20</f>
        <v>2.9529167664229703E-6</v>
      </c>
      <c r="G20">
        <f>'Pretax Fuel Prices'!G20+'Fuel Taxes'!G20</f>
        <v>2.8945257569174314E-6</v>
      </c>
      <c r="H20">
        <f>'Pretax Fuel Prices'!H20+'Fuel Taxes'!H20</f>
        <v>2.9112089024904427E-6</v>
      </c>
      <c r="I20">
        <f>'Pretax Fuel Prices'!I20+'Fuel Taxes'!I20</f>
        <v>2.9695999119959813E-6</v>
      </c>
      <c r="J20">
        <f>'Pretax Fuel Prices'!J20+'Fuel Taxes'!J20</f>
        <v>3.1364313677260929E-6</v>
      </c>
      <c r="K20">
        <f>'Pretax Fuel Prices'!K20+'Fuel Taxes'!K20</f>
        <v>3.3282875418157211E-6</v>
      </c>
      <c r="L20">
        <f>'Pretax Fuel Prices'!L20+'Fuel Taxes'!L20</f>
        <v>3.4534111336133042E-6</v>
      </c>
      <c r="M20">
        <f>'Pretax Fuel Prices'!M20+'Fuel Taxes'!M20</f>
        <v>3.5201437159053485E-6</v>
      </c>
      <c r="N20">
        <f>'Pretax Fuel Prices'!N20+'Fuel Taxes'!N20</f>
        <v>3.528485288691855E-6</v>
      </c>
      <c r="O20">
        <f>'Pretax Fuel Prices'!O20+'Fuel Taxes'!O20</f>
        <v>3.4700942791863156E-6</v>
      </c>
      <c r="P20">
        <f>'Pretax Fuel Prices'!P20+'Fuel Taxes'!P20</f>
        <v>3.4367279880402933E-6</v>
      </c>
      <c r="Q20">
        <f>'Pretax Fuel Prices'!Q20+'Fuel Taxes'!Q20</f>
        <v>3.4534111336133042E-6</v>
      </c>
      <c r="R20">
        <f>'Pretax Fuel Prices'!R20+'Fuel Taxes'!R20</f>
        <v>3.5034605703323379E-6</v>
      </c>
      <c r="S20">
        <f>'Pretax Fuel Prices'!S20+'Fuel Taxes'!S20</f>
        <v>3.5368268614783607E-6</v>
      </c>
      <c r="T20">
        <f>'Pretax Fuel Prices'!T20+'Fuel Taxes'!T20</f>
        <v>3.5368268614783607E-6</v>
      </c>
      <c r="U20">
        <f>'Pretax Fuel Prices'!U20+'Fuel Taxes'!U20</f>
        <v>3.528485288691855E-6</v>
      </c>
      <c r="V20">
        <f>'Pretax Fuel Prices'!V20+'Fuel Taxes'!V20</f>
        <v>3.561851579837876E-6</v>
      </c>
      <c r="W20">
        <f>'Pretax Fuel Prices'!W20+'Fuel Taxes'!W20</f>
        <v>3.5785347254108874E-6</v>
      </c>
      <c r="X20">
        <f>'Pretax Fuel Prices'!X20+'Fuel Taxes'!X20</f>
        <v>3.5868762981973931E-6</v>
      </c>
      <c r="Y20">
        <f>'Pretax Fuel Prices'!Y20+'Fuel Taxes'!Y20</f>
        <v>3.5868762981973931E-6</v>
      </c>
      <c r="Z20">
        <f>'Pretax Fuel Prices'!Z20+'Fuel Taxes'!Z20</f>
        <v>3.5868762981973931E-6</v>
      </c>
      <c r="AA20">
        <f>'Pretax Fuel Prices'!AA20+'Fuel Taxes'!AA20</f>
        <v>3.6035594437704045E-6</v>
      </c>
      <c r="AB20">
        <f>'Pretax Fuel Prices'!AB20+'Fuel Taxes'!AB20</f>
        <v>3.6119010165569102E-6</v>
      </c>
      <c r="AC20">
        <f>'Pretax Fuel Prices'!AC20+'Fuel Taxes'!AC20</f>
        <v>3.6202425893434158E-6</v>
      </c>
      <c r="AD20">
        <f>'Pretax Fuel Prices'!AD20+'Fuel Taxes'!AD20</f>
        <v>3.6452673077029325E-6</v>
      </c>
      <c r="AE20">
        <f>'Pretax Fuel Prices'!AE20+'Fuel Taxes'!AE20</f>
        <v>3.6786335988489548E-6</v>
      </c>
      <c r="AF20">
        <f>'Pretax Fuel Prices'!AF20+'Fuel Taxes'!AF20</f>
        <v>3.7203414627814828E-6</v>
      </c>
      <c r="AG20">
        <f>'Pretax Fuel Prices'!AG20+'Fuel Taxes'!AG20</f>
        <v>3.7453661811409994E-6</v>
      </c>
      <c r="AH20">
        <f>'Pretax Fuel Prices'!AH20+'Fuel Taxes'!AH20</f>
        <v>3.7703908995005156E-6</v>
      </c>
      <c r="AI20">
        <f>'Pretax Fuel Prices'!AI20+'Fuel Taxes'!AI20</f>
        <v>3.8120987634330441E-6</v>
      </c>
    </row>
    <row r="21" spans="1:35" s="4" customFormat="1" x14ac:dyDescent="0.45">
      <c r="A21" s="6" t="s">
        <v>31</v>
      </c>
    </row>
    <row r="22" spans="1:35" x14ac:dyDescent="0.45">
      <c r="A22" t="s">
        <v>29</v>
      </c>
      <c r="B22">
        <v>2017</v>
      </c>
      <c r="C22">
        <v>2018</v>
      </c>
      <c r="D22">
        <v>2019</v>
      </c>
      <c r="E22">
        <v>2020</v>
      </c>
      <c r="F22">
        <v>2021</v>
      </c>
      <c r="G22">
        <v>2022</v>
      </c>
      <c r="H22">
        <v>2023</v>
      </c>
      <c r="I22">
        <v>2024</v>
      </c>
      <c r="J22">
        <v>2025</v>
      </c>
      <c r="K22">
        <v>2026</v>
      </c>
      <c r="L22">
        <v>2027</v>
      </c>
      <c r="M22">
        <v>2028</v>
      </c>
      <c r="N22">
        <v>2029</v>
      </c>
      <c r="O22">
        <v>2030</v>
      </c>
      <c r="P22">
        <v>2031</v>
      </c>
      <c r="Q22">
        <v>2032</v>
      </c>
      <c r="R22">
        <v>2033</v>
      </c>
      <c r="S22">
        <v>2034</v>
      </c>
      <c r="T22">
        <v>2035</v>
      </c>
      <c r="U22">
        <v>2036</v>
      </c>
      <c r="V22">
        <v>2037</v>
      </c>
      <c r="W22">
        <v>2038</v>
      </c>
      <c r="X22">
        <v>2039</v>
      </c>
      <c r="Y22">
        <v>2040</v>
      </c>
      <c r="Z22">
        <v>2041</v>
      </c>
      <c r="AA22">
        <v>2042</v>
      </c>
      <c r="AB22">
        <v>2043</v>
      </c>
      <c r="AC22">
        <v>2044</v>
      </c>
      <c r="AD22">
        <v>2045</v>
      </c>
      <c r="AE22">
        <v>2046</v>
      </c>
      <c r="AF22">
        <v>2047</v>
      </c>
      <c r="AG22">
        <v>2048</v>
      </c>
      <c r="AH22">
        <v>2049</v>
      </c>
      <c r="AI22">
        <v>2050</v>
      </c>
    </row>
    <row r="23" spans="1:35" x14ac:dyDescent="0.45">
      <c r="A23" t="s">
        <v>51</v>
      </c>
      <c r="B23">
        <f>'Pretax Fuel Prices'!B23+'Fuel Taxes'!B23</f>
        <v>0</v>
      </c>
      <c r="C23">
        <f>'Pretax Fuel Prices'!C23+'Fuel Taxes'!C23</f>
        <v>0</v>
      </c>
      <c r="D23">
        <f>'Pretax Fuel Prices'!D23+'Fuel Taxes'!D23</f>
        <v>0</v>
      </c>
      <c r="E23">
        <f>'Pretax Fuel Prices'!E23+'Fuel Taxes'!E23</f>
        <v>0</v>
      </c>
      <c r="F23">
        <f>'Pretax Fuel Prices'!F23+'Fuel Taxes'!F23</f>
        <v>0</v>
      </c>
      <c r="G23">
        <f>'Pretax Fuel Prices'!G23+'Fuel Taxes'!G23</f>
        <v>0</v>
      </c>
      <c r="H23">
        <f>'Pretax Fuel Prices'!H23+'Fuel Taxes'!H23</f>
        <v>0</v>
      </c>
      <c r="I23">
        <f>'Pretax Fuel Prices'!I23+'Fuel Taxes'!I23</f>
        <v>0</v>
      </c>
      <c r="J23">
        <f>'Pretax Fuel Prices'!J23+'Fuel Taxes'!J23</f>
        <v>0</v>
      </c>
      <c r="K23">
        <f>'Pretax Fuel Prices'!K23+'Fuel Taxes'!K23</f>
        <v>0</v>
      </c>
      <c r="L23">
        <f>'Pretax Fuel Prices'!L23+'Fuel Taxes'!L23</f>
        <v>0</v>
      </c>
      <c r="M23">
        <f>'Pretax Fuel Prices'!M23+'Fuel Taxes'!M23</f>
        <v>0</v>
      </c>
      <c r="N23">
        <f>'Pretax Fuel Prices'!N23+'Fuel Taxes'!N23</f>
        <v>0</v>
      </c>
      <c r="O23">
        <f>'Pretax Fuel Prices'!O23+'Fuel Taxes'!O23</f>
        <v>0</v>
      </c>
      <c r="P23">
        <f>'Pretax Fuel Prices'!P23+'Fuel Taxes'!P23</f>
        <v>0</v>
      </c>
      <c r="Q23">
        <f>'Pretax Fuel Prices'!Q23+'Fuel Taxes'!Q23</f>
        <v>0</v>
      </c>
      <c r="R23">
        <f>'Pretax Fuel Prices'!R23+'Fuel Taxes'!R23</f>
        <v>0</v>
      </c>
      <c r="S23">
        <f>'Pretax Fuel Prices'!S23+'Fuel Taxes'!S23</f>
        <v>0</v>
      </c>
      <c r="T23">
        <f>'Pretax Fuel Prices'!T23+'Fuel Taxes'!T23</f>
        <v>0</v>
      </c>
      <c r="U23">
        <f>'Pretax Fuel Prices'!U23+'Fuel Taxes'!U23</f>
        <v>0</v>
      </c>
      <c r="V23">
        <f>'Pretax Fuel Prices'!V23+'Fuel Taxes'!V23</f>
        <v>0</v>
      </c>
      <c r="W23">
        <f>'Pretax Fuel Prices'!W23+'Fuel Taxes'!W23</f>
        <v>0</v>
      </c>
      <c r="X23">
        <f>'Pretax Fuel Prices'!X23+'Fuel Taxes'!X23</f>
        <v>0</v>
      </c>
      <c r="Y23">
        <f>'Pretax Fuel Prices'!Y23+'Fuel Taxes'!Y23</f>
        <v>0</v>
      </c>
      <c r="Z23">
        <f>'Pretax Fuel Prices'!Z23+'Fuel Taxes'!Z23</f>
        <v>0</v>
      </c>
      <c r="AA23">
        <f>'Pretax Fuel Prices'!AA23+'Fuel Taxes'!AA23</f>
        <v>0</v>
      </c>
      <c r="AB23">
        <f>'Pretax Fuel Prices'!AB23+'Fuel Taxes'!AB23</f>
        <v>0</v>
      </c>
      <c r="AC23">
        <f>'Pretax Fuel Prices'!AC23+'Fuel Taxes'!AC23</f>
        <v>0</v>
      </c>
      <c r="AD23">
        <f>'Pretax Fuel Prices'!AD23+'Fuel Taxes'!AD23</f>
        <v>0</v>
      </c>
      <c r="AE23">
        <f>'Pretax Fuel Prices'!AE23+'Fuel Taxes'!AE23</f>
        <v>0</v>
      </c>
      <c r="AF23">
        <f>'Pretax Fuel Prices'!AF23+'Fuel Taxes'!AF23</f>
        <v>0</v>
      </c>
      <c r="AG23">
        <f>'Pretax Fuel Prices'!AG23+'Fuel Taxes'!AG23</f>
        <v>0</v>
      </c>
      <c r="AH23">
        <f>'Pretax Fuel Prices'!AH23+'Fuel Taxes'!AH23</f>
        <v>0</v>
      </c>
      <c r="AI23">
        <f>'Pretax Fuel Prices'!AI23+'Fuel Taxes'!AI23</f>
        <v>0</v>
      </c>
    </row>
    <row r="24" spans="1:35" x14ac:dyDescent="0.45">
      <c r="A24" t="s">
        <v>52</v>
      </c>
      <c r="B24">
        <f>'Pretax Fuel Prices'!B24+'Fuel Taxes'!B24</f>
        <v>7.4000000000000001E-7</v>
      </c>
      <c r="C24">
        <f>'Pretax Fuel Prices'!C24+'Fuel Taxes'!C24</f>
        <v>7.4000000000000001E-7</v>
      </c>
      <c r="D24">
        <f>'Pretax Fuel Prices'!D24+'Fuel Taxes'!D24</f>
        <v>7.4000000000000001E-7</v>
      </c>
      <c r="E24">
        <f>'Pretax Fuel Prices'!E24+'Fuel Taxes'!E24</f>
        <v>7.4000000000000001E-7</v>
      </c>
      <c r="F24">
        <f>'Pretax Fuel Prices'!F24+'Fuel Taxes'!F24</f>
        <v>7.4000000000000001E-7</v>
      </c>
      <c r="G24">
        <f>'Pretax Fuel Prices'!G24+'Fuel Taxes'!G24</f>
        <v>7.4000000000000001E-7</v>
      </c>
      <c r="H24">
        <f>'Pretax Fuel Prices'!H24+'Fuel Taxes'!H24</f>
        <v>7.4000000000000001E-7</v>
      </c>
      <c r="I24">
        <f>'Pretax Fuel Prices'!I24+'Fuel Taxes'!I24</f>
        <v>7.4000000000000001E-7</v>
      </c>
      <c r="J24">
        <f>'Pretax Fuel Prices'!J24+'Fuel Taxes'!J24</f>
        <v>7.5088235294117644E-7</v>
      </c>
      <c r="K24">
        <f>'Pretax Fuel Prices'!K24+'Fuel Taxes'!K24</f>
        <v>7.5088235294117644E-7</v>
      </c>
      <c r="L24">
        <f>'Pretax Fuel Prices'!L24+'Fuel Taxes'!L24</f>
        <v>7.5088235294117644E-7</v>
      </c>
      <c r="M24">
        <f>'Pretax Fuel Prices'!M24+'Fuel Taxes'!M24</f>
        <v>7.5088235294117644E-7</v>
      </c>
      <c r="N24">
        <f>'Pretax Fuel Prices'!N24+'Fuel Taxes'!N24</f>
        <v>7.5088235294117644E-7</v>
      </c>
      <c r="O24">
        <f>'Pretax Fuel Prices'!O24+'Fuel Taxes'!O24</f>
        <v>7.5088235294117644E-7</v>
      </c>
      <c r="P24">
        <f>'Pretax Fuel Prices'!P24+'Fuel Taxes'!P24</f>
        <v>7.5088235294117644E-7</v>
      </c>
      <c r="Q24">
        <f>'Pretax Fuel Prices'!Q24+'Fuel Taxes'!Q24</f>
        <v>7.6176470588235288E-7</v>
      </c>
      <c r="R24">
        <f>'Pretax Fuel Prices'!R24+'Fuel Taxes'!R24</f>
        <v>7.6176470588235288E-7</v>
      </c>
      <c r="S24">
        <f>'Pretax Fuel Prices'!S24+'Fuel Taxes'!S24</f>
        <v>7.6176470588235288E-7</v>
      </c>
      <c r="T24">
        <f>'Pretax Fuel Prices'!T24+'Fuel Taxes'!T24</f>
        <v>7.6176470588235288E-7</v>
      </c>
      <c r="U24">
        <f>'Pretax Fuel Prices'!U24+'Fuel Taxes'!U24</f>
        <v>7.6176470588235288E-7</v>
      </c>
      <c r="V24">
        <f>'Pretax Fuel Prices'!V24+'Fuel Taxes'!V24</f>
        <v>7.6176470588235288E-7</v>
      </c>
      <c r="W24">
        <f>'Pretax Fuel Prices'!W24+'Fuel Taxes'!W24</f>
        <v>7.7264705882352931E-7</v>
      </c>
      <c r="X24">
        <f>'Pretax Fuel Prices'!X24+'Fuel Taxes'!X24</f>
        <v>7.7264705882352931E-7</v>
      </c>
      <c r="Y24">
        <f>'Pretax Fuel Prices'!Y24+'Fuel Taxes'!Y24</f>
        <v>7.7264705882352931E-7</v>
      </c>
      <c r="Z24">
        <f>'Pretax Fuel Prices'!Z24+'Fuel Taxes'!Z24</f>
        <v>7.7264705882352931E-7</v>
      </c>
      <c r="AA24">
        <f>'Pretax Fuel Prices'!AA24+'Fuel Taxes'!AA24</f>
        <v>7.7264705882352931E-7</v>
      </c>
      <c r="AB24">
        <f>'Pretax Fuel Prices'!AB24+'Fuel Taxes'!AB24</f>
        <v>7.8352941176470575E-7</v>
      </c>
      <c r="AC24">
        <f>'Pretax Fuel Prices'!AC24+'Fuel Taxes'!AC24</f>
        <v>7.8352941176470575E-7</v>
      </c>
      <c r="AD24">
        <f>'Pretax Fuel Prices'!AD24+'Fuel Taxes'!AD24</f>
        <v>7.8352941176470575E-7</v>
      </c>
      <c r="AE24">
        <f>'Pretax Fuel Prices'!AE24+'Fuel Taxes'!AE24</f>
        <v>7.8352941176470575E-7</v>
      </c>
      <c r="AF24">
        <f>'Pretax Fuel Prices'!AF24+'Fuel Taxes'!AF24</f>
        <v>7.8352941176470575E-7</v>
      </c>
      <c r="AG24">
        <f>'Pretax Fuel Prices'!AG24+'Fuel Taxes'!AG24</f>
        <v>7.9441176470588229E-7</v>
      </c>
      <c r="AH24">
        <f>'Pretax Fuel Prices'!AH24+'Fuel Taxes'!AH24</f>
        <v>7.9441176470588229E-7</v>
      </c>
      <c r="AI24">
        <f>'Pretax Fuel Prices'!AI24+'Fuel Taxes'!AI24</f>
        <v>7.9441176470588229E-7</v>
      </c>
    </row>
    <row r="25" spans="1:35" x14ac:dyDescent="0.45">
      <c r="A25" t="s">
        <v>53</v>
      </c>
      <c r="B25">
        <f>'Pretax Fuel Prices'!B25+'Fuel Taxes'!B25</f>
        <v>0</v>
      </c>
      <c r="C25">
        <f>'Pretax Fuel Prices'!C25+'Fuel Taxes'!C25</f>
        <v>0</v>
      </c>
      <c r="D25">
        <f>'Pretax Fuel Prices'!D25+'Fuel Taxes'!D25</f>
        <v>0</v>
      </c>
      <c r="E25">
        <f>'Pretax Fuel Prices'!E25+'Fuel Taxes'!E25</f>
        <v>0</v>
      </c>
      <c r="F25">
        <f>'Pretax Fuel Prices'!F25+'Fuel Taxes'!F25</f>
        <v>0</v>
      </c>
      <c r="G25">
        <f>'Pretax Fuel Prices'!G25+'Fuel Taxes'!G25</f>
        <v>0</v>
      </c>
      <c r="H25">
        <f>'Pretax Fuel Prices'!H25+'Fuel Taxes'!H25</f>
        <v>0</v>
      </c>
      <c r="I25">
        <f>'Pretax Fuel Prices'!I25+'Fuel Taxes'!I25</f>
        <v>0</v>
      </c>
      <c r="J25">
        <f>'Pretax Fuel Prices'!J25+'Fuel Taxes'!J25</f>
        <v>0</v>
      </c>
      <c r="K25">
        <f>'Pretax Fuel Prices'!K25+'Fuel Taxes'!K25</f>
        <v>0</v>
      </c>
      <c r="L25">
        <f>'Pretax Fuel Prices'!L25+'Fuel Taxes'!L25</f>
        <v>0</v>
      </c>
      <c r="M25">
        <f>'Pretax Fuel Prices'!M25+'Fuel Taxes'!M25</f>
        <v>0</v>
      </c>
      <c r="N25">
        <f>'Pretax Fuel Prices'!N25+'Fuel Taxes'!N25</f>
        <v>0</v>
      </c>
      <c r="O25">
        <f>'Pretax Fuel Prices'!O25+'Fuel Taxes'!O25</f>
        <v>0</v>
      </c>
      <c r="P25">
        <f>'Pretax Fuel Prices'!P25+'Fuel Taxes'!P25</f>
        <v>0</v>
      </c>
      <c r="Q25">
        <f>'Pretax Fuel Prices'!Q25+'Fuel Taxes'!Q25</f>
        <v>0</v>
      </c>
      <c r="R25">
        <f>'Pretax Fuel Prices'!R25+'Fuel Taxes'!R25</f>
        <v>0</v>
      </c>
      <c r="S25">
        <f>'Pretax Fuel Prices'!S25+'Fuel Taxes'!S25</f>
        <v>0</v>
      </c>
      <c r="T25">
        <f>'Pretax Fuel Prices'!T25+'Fuel Taxes'!T25</f>
        <v>0</v>
      </c>
      <c r="U25">
        <f>'Pretax Fuel Prices'!U25+'Fuel Taxes'!U25</f>
        <v>0</v>
      </c>
      <c r="V25">
        <f>'Pretax Fuel Prices'!V25+'Fuel Taxes'!V25</f>
        <v>0</v>
      </c>
      <c r="W25">
        <f>'Pretax Fuel Prices'!W25+'Fuel Taxes'!W25</f>
        <v>0</v>
      </c>
      <c r="X25">
        <f>'Pretax Fuel Prices'!X25+'Fuel Taxes'!X25</f>
        <v>0</v>
      </c>
      <c r="Y25">
        <f>'Pretax Fuel Prices'!Y25+'Fuel Taxes'!Y25</f>
        <v>0</v>
      </c>
      <c r="Z25">
        <f>'Pretax Fuel Prices'!Z25+'Fuel Taxes'!Z25</f>
        <v>0</v>
      </c>
      <c r="AA25">
        <f>'Pretax Fuel Prices'!AA25+'Fuel Taxes'!AA25</f>
        <v>0</v>
      </c>
      <c r="AB25">
        <f>'Pretax Fuel Prices'!AB25+'Fuel Taxes'!AB25</f>
        <v>0</v>
      </c>
      <c r="AC25">
        <f>'Pretax Fuel Prices'!AC25+'Fuel Taxes'!AC25</f>
        <v>0</v>
      </c>
      <c r="AD25">
        <f>'Pretax Fuel Prices'!AD25+'Fuel Taxes'!AD25</f>
        <v>0</v>
      </c>
      <c r="AE25">
        <f>'Pretax Fuel Prices'!AE25+'Fuel Taxes'!AE25</f>
        <v>0</v>
      </c>
      <c r="AF25">
        <f>'Pretax Fuel Prices'!AF25+'Fuel Taxes'!AF25</f>
        <v>0</v>
      </c>
      <c r="AG25">
        <f>'Pretax Fuel Prices'!AG25+'Fuel Taxes'!AG25</f>
        <v>0</v>
      </c>
      <c r="AH25">
        <f>'Pretax Fuel Prices'!AH25+'Fuel Taxes'!AH25</f>
        <v>0</v>
      </c>
      <c r="AI25">
        <f>'Pretax Fuel Prices'!AI25+'Fuel Taxes'!AI25</f>
        <v>0</v>
      </c>
    </row>
    <row r="26" spans="1:35" x14ac:dyDescent="0.45">
      <c r="A26" t="s">
        <v>54</v>
      </c>
      <c r="B26">
        <f>'Pretax Fuel Prices'!B26+'Fuel Taxes'!B26</f>
        <v>0</v>
      </c>
      <c r="C26">
        <f>'Pretax Fuel Prices'!C26+'Fuel Taxes'!C26</f>
        <v>0</v>
      </c>
      <c r="D26">
        <f>'Pretax Fuel Prices'!D26+'Fuel Taxes'!D26</f>
        <v>0</v>
      </c>
      <c r="E26">
        <f>'Pretax Fuel Prices'!E26+'Fuel Taxes'!E26</f>
        <v>0</v>
      </c>
      <c r="F26">
        <f>'Pretax Fuel Prices'!F26+'Fuel Taxes'!F26</f>
        <v>0</v>
      </c>
      <c r="G26">
        <f>'Pretax Fuel Prices'!G26+'Fuel Taxes'!G26</f>
        <v>0</v>
      </c>
      <c r="H26">
        <f>'Pretax Fuel Prices'!H26+'Fuel Taxes'!H26</f>
        <v>0</v>
      </c>
      <c r="I26">
        <f>'Pretax Fuel Prices'!I26+'Fuel Taxes'!I26</f>
        <v>0</v>
      </c>
      <c r="J26">
        <f>'Pretax Fuel Prices'!J26+'Fuel Taxes'!J26</f>
        <v>0</v>
      </c>
      <c r="K26">
        <f>'Pretax Fuel Prices'!K26+'Fuel Taxes'!K26</f>
        <v>0</v>
      </c>
      <c r="L26">
        <f>'Pretax Fuel Prices'!L26+'Fuel Taxes'!L26</f>
        <v>0</v>
      </c>
      <c r="M26">
        <f>'Pretax Fuel Prices'!M26+'Fuel Taxes'!M26</f>
        <v>0</v>
      </c>
      <c r="N26">
        <f>'Pretax Fuel Prices'!N26+'Fuel Taxes'!N26</f>
        <v>0</v>
      </c>
      <c r="O26">
        <f>'Pretax Fuel Prices'!O26+'Fuel Taxes'!O26</f>
        <v>0</v>
      </c>
      <c r="P26">
        <f>'Pretax Fuel Prices'!P26+'Fuel Taxes'!P26</f>
        <v>0</v>
      </c>
      <c r="Q26">
        <f>'Pretax Fuel Prices'!Q26+'Fuel Taxes'!Q26</f>
        <v>0</v>
      </c>
      <c r="R26">
        <f>'Pretax Fuel Prices'!R26+'Fuel Taxes'!R26</f>
        <v>0</v>
      </c>
      <c r="S26">
        <f>'Pretax Fuel Prices'!S26+'Fuel Taxes'!S26</f>
        <v>0</v>
      </c>
      <c r="T26">
        <f>'Pretax Fuel Prices'!T26+'Fuel Taxes'!T26</f>
        <v>0</v>
      </c>
      <c r="U26">
        <f>'Pretax Fuel Prices'!U26+'Fuel Taxes'!U26</f>
        <v>0</v>
      </c>
      <c r="V26">
        <f>'Pretax Fuel Prices'!V26+'Fuel Taxes'!V26</f>
        <v>0</v>
      </c>
      <c r="W26">
        <f>'Pretax Fuel Prices'!W26+'Fuel Taxes'!W26</f>
        <v>0</v>
      </c>
      <c r="X26">
        <f>'Pretax Fuel Prices'!X26+'Fuel Taxes'!X26</f>
        <v>0</v>
      </c>
      <c r="Y26">
        <f>'Pretax Fuel Prices'!Y26+'Fuel Taxes'!Y26</f>
        <v>0</v>
      </c>
      <c r="Z26">
        <f>'Pretax Fuel Prices'!Z26+'Fuel Taxes'!Z26</f>
        <v>0</v>
      </c>
      <c r="AA26">
        <f>'Pretax Fuel Prices'!AA26+'Fuel Taxes'!AA26</f>
        <v>0</v>
      </c>
      <c r="AB26">
        <f>'Pretax Fuel Prices'!AB26+'Fuel Taxes'!AB26</f>
        <v>0</v>
      </c>
      <c r="AC26">
        <f>'Pretax Fuel Prices'!AC26+'Fuel Taxes'!AC26</f>
        <v>0</v>
      </c>
      <c r="AD26">
        <f>'Pretax Fuel Prices'!AD26+'Fuel Taxes'!AD26</f>
        <v>0</v>
      </c>
      <c r="AE26">
        <f>'Pretax Fuel Prices'!AE26+'Fuel Taxes'!AE26</f>
        <v>0</v>
      </c>
      <c r="AF26">
        <f>'Pretax Fuel Prices'!AF26+'Fuel Taxes'!AF26</f>
        <v>0</v>
      </c>
      <c r="AG26">
        <f>'Pretax Fuel Prices'!AG26+'Fuel Taxes'!AG26</f>
        <v>0</v>
      </c>
      <c r="AH26">
        <f>'Pretax Fuel Prices'!AH26+'Fuel Taxes'!AH26</f>
        <v>0</v>
      </c>
      <c r="AI26">
        <f>'Pretax Fuel Prices'!AI26+'Fuel Taxes'!AI26</f>
        <v>0</v>
      </c>
    </row>
    <row r="27" spans="1:35" x14ac:dyDescent="0.45">
      <c r="A27" t="s">
        <v>55</v>
      </c>
      <c r="B27">
        <f>'Pretax Fuel Prices'!B27+'Fuel Taxes'!B27</f>
        <v>0</v>
      </c>
      <c r="C27">
        <f>'Pretax Fuel Prices'!C27+'Fuel Taxes'!C27</f>
        <v>0</v>
      </c>
      <c r="D27">
        <f>'Pretax Fuel Prices'!D27+'Fuel Taxes'!D27</f>
        <v>0</v>
      </c>
      <c r="E27">
        <f>'Pretax Fuel Prices'!E27+'Fuel Taxes'!E27</f>
        <v>0</v>
      </c>
      <c r="F27">
        <f>'Pretax Fuel Prices'!F27+'Fuel Taxes'!F27</f>
        <v>0</v>
      </c>
      <c r="G27">
        <f>'Pretax Fuel Prices'!G27+'Fuel Taxes'!G27</f>
        <v>0</v>
      </c>
      <c r="H27">
        <f>'Pretax Fuel Prices'!H27+'Fuel Taxes'!H27</f>
        <v>0</v>
      </c>
      <c r="I27">
        <f>'Pretax Fuel Prices'!I27+'Fuel Taxes'!I27</f>
        <v>0</v>
      </c>
      <c r="J27">
        <f>'Pretax Fuel Prices'!J27+'Fuel Taxes'!J27</f>
        <v>0</v>
      </c>
      <c r="K27">
        <f>'Pretax Fuel Prices'!K27+'Fuel Taxes'!K27</f>
        <v>0</v>
      </c>
      <c r="L27">
        <f>'Pretax Fuel Prices'!L27+'Fuel Taxes'!L27</f>
        <v>0</v>
      </c>
      <c r="M27">
        <f>'Pretax Fuel Prices'!M27+'Fuel Taxes'!M27</f>
        <v>0</v>
      </c>
      <c r="N27">
        <f>'Pretax Fuel Prices'!N27+'Fuel Taxes'!N27</f>
        <v>0</v>
      </c>
      <c r="O27">
        <f>'Pretax Fuel Prices'!O27+'Fuel Taxes'!O27</f>
        <v>0</v>
      </c>
      <c r="P27">
        <f>'Pretax Fuel Prices'!P27+'Fuel Taxes'!P27</f>
        <v>0</v>
      </c>
      <c r="Q27">
        <f>'Pretax Fuel Prices'!Q27+'Fuel Taxes'!Q27</f>
        <v>0</v>
      </c>
      <c r="R27">
        <f>'Pretax Fuel Prices'!R27+'Fuel Taxes'!R27</f>
        <v>0</v>
      </c>
      <c r="S27">
        <f>'Pretax Fuel Prices'!S27+'Fuel Taxes'!S27</f>
        <v>0</v>
      </c>
      <c r="T27">
        <f>'Pretax Fuel Prices'!T27+'Fuel Taxes'!T27</f>
        <v>0</v>
      </c>
      <c r="U27">
        <f>'Pretax Fuel Prices'!U27+'Fuel Taxes'!U27</f>
        <v>0</v>
      </c>
      <c r="V27">
        <f>'Pretax Fuel Prices'!V27+'Fuel Taxes'!V27</f>
        <v>0</v>
      </c>
      <c r="W27">
        <f>'Pretax Fuel Prices'!W27+'Fuel Taxes'!W27</f>
        <v>0</v>
      </c>
      <c r="X27">
        <f>'Pretax Fuel Prices'!X27+'Fuel Taxes'!X27</f>
        <v>0</v>
      </c>
      <c r="Y27">
        <f>'Pretax Fuel Prices'!Y27+'Fuel Taxes'!Y27</f>
        <v>0</v>
      </c>
      <c r="Z27">
        <f>'Pretax Fuel Prices'!Z27+'Fuel Taxes'!Z27</f>
        <v>0</v>
      </c>
      <c r="AA27">
        <f>'Pretax Fuel Prices'!AA27+'Fuel Taxes'!AA27</f>
        <v>0</v>
      </c>
      <c r="AB27">
        <f>'Pretax Fuel Prices'!AB27+'Fuel Taxes'!AB27</f>
        <v>0</v>
      </c>
      <c r="AC27">
        <f>'Pretax Fuel Prices'!AC27+'Fuel Taxes'!AC27</f>
        <v>0</v>
      </c>
      <c r="AD27">
        <f>'Pretax Fuel Prices'!AD27+'Fuel Taxes'!AD27</f>
        <v>0</v>
      </c>
      <c r="AE27">
        <f>'Pretax Fuel Prices'!AE27+'Fuel Taxes'!AE27</f>
        <v>0</v>
      </c>
      <c r="AF27">
        <f>'Pretax Fuel Prices'!AF27+'Fuel Taxes'!AF27</f>
        <v>0</v>
      </c>
      <c r="AG27">
        <f>'Pretax Fuel Prices'!AG27+'Fuel Taxes'!AG27</f>
        <v>0</v>
      </c>
      <c r="AH27">
        <f>'Pretax Fuel Prices'!AH27+'Fuel Taxes'!AH27</f>
        <v>0</v>
      </c>
      <c r="AI27">
        <f>'Pretax Fuel Prices'!AI27+'Fuel Taxes'!AI27</f>
        <v>0</v>
      </c>
    </row>
    <row r="28" spans="1:35" x14ac:dyDescent="0.45">
      <c r="A28" t="s">
        <v>56</v>
      </c>
      <c r="B28">
        <f>'Pretax Fuel Prices'!B28+'Fuel Taxes'!B28</f>
        <v>0</v>
      </c>
      <c r="C28">
        <f>'Pretax Fuel Prices'!C28+'Fuel Taxes'!C28</f>
        <v>0</v>
      </c>
      <c r="D28">
        <f>'Pretax Fuel Prices'!D28+'Fuel Taxes'!D28</f>
        <v>0</v>
      </c>
      <c r="E28">
        <f>'Pretax Fuel Prices'!E28+'Fuel Taxes'!E28</f>
        <v>0</v>
      </c>
      <c r="F28">
        <f>'Pretax Fuel Prices'!F28+'Fuel Taxes'!F28</f>
        <v>0</v>
      </c>
      <c r="G28">
        <f>'Pretax Fuel Prices'!G28+'Fuel Taxes'!G28</f>
        <v>0</v>
      </c>
      <c r="H28">
        <f>'Pretax Fuel Prices'!H28+'Fuel Taxes'!H28</f>
        <v>0</v>
      </c>
      <c r="I28">
        <f>'Pretax Fuel Prices'!I28+'Fuel Taxes'!I28</f>
        <v>0</v>
      </c>
      <c r="J28">
        <f>'Pretax Fuel Prices'!J28+'Fuel Taxes'!J28</f>
        <v>0</v>
      </c>
      <c r="K28">
        <f>'Pretax Fuel Prices'!K28+'Fuel Taxes'!K28</f>
        <v>0</v>
      </c>
      <c r="L28">
        <f>'Pretax Fuel Prices'!L28+'Fuel Taxes'!L28</f>
        <v>0</v>
      </c>
      <c r="M28">
        <f>'Pretax Fuel Prices'!M28+'Fuel Taxes'!M28</f>
        <v>0</v>
      </c>
      <c r="N28">
        <f>'Pretax Fuel Prices'!N28+'Fuel Taxes'!N28</f>
        <v>0</v>
      </c>
      <c r="O28">
        <f>'Pretax Fuel Prices'!O28+'Fuel Taxes'!O28</f>
        <v>0</v>
      </c>
      <c r="P28">
        <f>'Pretax Fuel Prices'!P28+'Fuel Taxes'!P28</f>
        <v>0</v>
      </c>
      <c r="Q28">
        <f>'Pretax Fuel Prices'!Q28+'Fuel Taxes'!Q28</f>
        <v>0</v>
      </c>
      <c r="R28">
        <f>'Pretax Fuel Prices'!R28+'Fuel Taxes'!R28</f>
        <v>0</v>
      </c>
      <c r="S28">
        <f>'Pretax Fuel Prices'!S28+'Fuel Taxes'!S28</f>
        <v>0</v>
      </c>
      <c r="T28">
        <f>'Pretax Fuel Prices'!T28+'Fuel Taxes'!T28</f>
        <v>0</v>
      </c>
      <c r="U28">
        <f>'Pretax Fuel Prices'!U28+'Fuel Taxes'!U28</f>
        <v>0</v>
      </c>
      <c r="V28">
        <f>'Pretax Fuel Prices'!V28+'Fuel Taxes'!V28</f>
        <v>0</v>
      </c>
      <c r="W28">
        <f>'Pretax Fuel Prices'!W28+'Fuel Taxes'!W28</f>
        <v>0</v>
      </c>
      <c r="X28">
        <f>'Pretax Fuel Prices'!X28+'Fuel Taxes'!X28</f>
        <v>0</v>
      </c>
      <c r="Y28">
        <f>'Pretax Fuel Prices'!Y28+'Fuel Taxes'!Y28</f>
        <v>0</v>
      </c>
      <c r="Z28">
        <f>'Pretax Fuel Prices'!Z28+'Fuel Taxes'!Z28</f>
        <v>0</v>
      </c>
      <c r="AA28">
        <f>'Pretax Fuel Prices'!AA28+'Fuel Taxes'!AA28</f>
        <v>0</v>
      </c>
      <c r="AB28">
        <f>'Pretax Fuel Prices'!AB28+'Fuel Taxes'!AB28</f>
        <v>0</v>
      </c>
      <c r="AC28">
        <f>'Pretax Fuel Prices'!AC28+'Fuel Taxes'!AC28</f>
        <v>0</v>
      </c>
      <c r="AD28">
        <f>'Pretax Fuel Prices'!AD28+'Fuel Taxes'!AD28</f>
        <v>0</v>
      </c>
      <c r="AE28">
        <f>'Pretax Fuel Prices'!AE28+'Fuel Taxes'!AE28</f>
        <v>0</v>
      </c>
      <c r="AF28">
        <f>'Pretax Fuel Prices'!AF28+'Fuel Taxes'!AF28</f>
        <v>0</v>
      </c>
      <c r="AG28">
        <f>'Pretax Fuel Prices'!AG28+'Fuel Taxes'!AG28</f>
        <v>0</v>
      </c>
      <c r="AH28">
        <f>'Pretax Fuel Prices'!AH28+'Fuel Taxes'!AH28</f>
        <v>0</v>
      </c>
      <c r="AI28">
        <f>'Pretax Fuel Prices'!AI28+'Fuel Taxes'!AI28</f>
        <v>0</v>
      </c>
    </row>
    <row r="29" spans="1:35" x14ac:dyDescent="0.45">
      <c r="A29" t="s">
        <v>57</v>
      </c>
      <c r="B29">
        <f>'Pretax Fuel Prices'!B29+'Fuel Taxes'!B29</f>
        <v>0</v>
      </c>
      <c r="C29">
        <f>'Pretax Fuel Prices'!C29+'Fuel Taxes'!C29</f>
        <v>0</v>
      </c>
      <c r="D29">
        <f>'Pretax Fuel Prices'!D29+'Fuel Taxes'!D29</f>
        <v>0</v>
      </c>
      <c r="E29">
        <f>'Pretax Fuel Prices'!E29+'Fuel Taxes'!E29</f>
        <v>0</v>
      </c>
      <c r="F29">
        <f>'Pretax Fuel Prices'!F29+'Fuel Taxes'!F29</f>
        <v>0</v>
      </c>
      <c r="G29">
        <f>'Pretax Fuel Prices'!G29+'Fuel Taxes'!G29</f>
        <v>0</v>
      </c>
      <c r="H29">
        <f>'Pretax Fuel Prices'!H29+'Fuel Taxes'!H29</f>
        <v>0</v>
      </c>
      <c r="I29">
        <f>'Pretax Fuel Prices'!I29+'Fuel Taxes'!I29</f>
        <v>0</v>
      </c>
      <c r="J29">
        <f>'Pretax Fuel Prices'!J29+'Fuel Taxes'!J29</f>
        <v>0</v>
      </c>
      <c r="K29">
        <f>'Pretax Fuel Prices'!K29+'Fuel Taxes'!K29</f>
        <v>0</v>
      </c>
      <c r="L29">
        <f>'Pretax Fuel Prices'!L29+'Fuel Taxes'!L29</f>
        <v>0</v>
      </c>
      <c r="M29">
        <f>'Pretax Fuel Prices'!M29+'Fuel Taxes'!M29</f>
        <v>0</v>
      </c>
      <c r="N29">
        <f>'Pretax Fuel Prices'!N29+'Fuel Taxes'!N29</f>
        <v>0</v>
      </c>
      <c r="O29">
        <f>'Pretax Fuel Prices'!O29+'Fuel Taxes'!O29</f>
        <v>0</v>
      </c>
      <c r="P29">
        <f>'Pretax Fuel Prices'!P29+'Fuel Taxes'!P29</f>
        <v>0</v>
      </c>
      <c r="Q29">
        <f>'Pretax Fuel Prices'!Q29+'Fuel Taxes'!Q29</f>
        <v>0</v>
      </c>
      <c r="R29">
        <f>'Pretax Fuel Prices'!R29+'Fuel Taxes'!R29</f>
        <v>0</v>
      </c>
      <c r="S29">
        <f>'Pretax Fuel Prices'!S29+'Fuel Taxes'!S29</f>
        <v>0</v>
      </c>
      <c r="T29">
        <f>'Pretax Fuel Prices'!T29+'Fuel Taxes'!T29</f>
        <v>0</v>
      </c>
      <c r="U29">
        <f>'Pretax Fuel Prices'!U29+'Fuel Taxes'!U29</f>
        <v>0</v>
      </c>
      <c r="V29">
        <f>'Pretax Fuel Prices'!V29+'Fuel Taxes'!V29</f>
        <v>0</v>
      </c>
      <c r="W29">
        <f>'Pretax Fuel Prices'!W29+'Fuel Taxes'!W29</f>
        <v>0</v>
      </c>
      <c r="X29">
        <f>'Pretax Fuel Prices'!X29+'Fuel Taxes'!X29</f>
        <v>0</v>
      </c>
      <c r="Y29">
        <f>'Pretax Fuel Prices'!Y29+'Fuel Taxes'!Y29</f>
        <v>0</v>
      </c>
      <c r="Z29">
        <f>'Pretax Fuel Prices'!Z29+'Fuel Taxes'!Z29</f>
        <v>0</v>
      </c>
      <c r="AA29">
        <f>'Pretax Fuel Prices'!AA29+'Fuel Taxes'!AA29</f>
        <v>0</v>
      </c>
      <c r="AB29">
        <f>'Pretax Fuel Prices'!AB29+'Fuel Taxes'!AB29</f>
        <v>0</v>
      </c>
      <c r="AC29">
        <f>'Pretax Fuel Prices'!AC29+'Fuel Taxes'!AC29</f>
        <v>0</v>
      </c>
      <c r="AD29">
        <f>'Pretax Fuel Prices'!AD29+'Fuel Taxes'!AD29</f>
        <v>0</v>
      </c>
      <c r="AE29">
        <f>'Pretax Fuel Prices'!AE29+'Fuel Taxes'!AE29</f>
        <v>0</v>
      </c>
      <c r="AF29">
        <f>'Pretax Fuel Prices'!AF29+'Fuel Taxes'!AF29</f>
        <v>0</v>
      </c>
      <c r="AG29">
        <f>'Pretax Fuel Prices'!AG29+'Fuel Taxes'!AG29</f>
        <v>0</v>
      </c>
      <c r="AH29">
        <f>'Pretax Fuel Prices'!AH29+'Fuel Taxes'!AH29</f>
        <v>0</v>
      </c>
      <c r="AI29">
        <f>'Pretax Fuel Prices'!AI29+'Fuel Taxes'!AI29</f>
        <v>0</v>
      </c>
    </row>
    <row r="30" spans="1:35" x14ac:dyDescent="0.45">
      <c r="A30" t="s">
        <v>58</v>
      </c>
      <c r="B30">
        <f>'Pretax Fuel Prices'!B30+'Fuel Taxes'!B30</f>
        <v>0</v>
      </c>
      <c r="C30">
        <f>'Pretax Fuel Prices'!C30+'Fuel Taxes'!C30</f>
        <v>0</v>
      </c>
      <c r="D30">
        <f>'Pretax Fuel Prices'!D30+'Fuel Taxes'!D30</f>
        <v>0</v>
      </c>
      <c r="E30">
        <f>'Pretax Fuel Prices'!E30+'Fuel Taxes'!E30</f>
        <v>0</v>
      </c>
      <c r="F30">
        <f>'Pretax Fuel Prices'!F30+'Fuel Taxes'!F30</f>
        <v>0</v>
      </c>
      <c r="G30">
        <f>'Pretax Fuel Prices'!G30+'Fuel Taxes'!G30</f>
        <v>0</v>
      </c>
      <c r="H30">
        <f>'Pretax Fuel Prices'!H30+'Fuel Taxes'!H30</f>
        <v>0</v>
      </c>
      <c r="I30">
        <f>'Pretax Fuel Prices'!I30+'Fuel Taxes'!I30</f>
        <v>0</v>
      </c>
      <c r="J30">
        <f>'Pretax Fuel Prices'!J30+'Fuel Taxes'!J30</f>
        <v>0</v>
      </c>
      <c r="K30">
        <f>'Pretax Fuel Prices'!K30+'Fuel Taxes'!K30</f>
        <v>0</v>
      </c>
      <c r="L30">
        <f>'Pretax Fuel Prices'!L30+'Fuel Taxes'!L30</f>
        <v>0</v>
      </c>
      <c r="M30">
        <f>'Pretax Fuel Prices'!M30+'Fuel Taxes'!M30</f>
        <v>0</v>
      </c>
      <c r="N30">
        <f>'Pretax Fuel Prices'!N30+'Fuel Taxes'!N30</f>
        <v>0</v>
      </c>
      <c r="O30">
        <f>'Pretax Fuel Prices'!O30+'Fuel Taxes'!O30</f>
        <v>0</v>
      </c>
      <c r="P30">
        <f>'Pretax Fuel Prices'!P30+'Fuel Taxes'!P30</f>
        <v>0</v>
      </c>
      <c r="Q30">
        <f>'Pretax Fuel Prices'!Q30+'Fuel Taxes'!Q30</f>
        <v>0</v>
      </c>
      <c r="R30">
        <f>'Pretax Fuel Prices'!R30+'Fuel Taxes'!R30</f>
        <v>0</v>
      </c>
      <c r="S30">
        <f>'Pretax Fuel Prices'!S30+'Fuel Taxes'!S30</f>
        <v>0</v>
      </c>
      <c r="T30">
        <f>'Pretax Fuel Prices'!T30+'Fuel Taxes'!T30</f>
        <v>0</v>
      </c>
      <c r="U30">
        <f>'Pretax Fuel Prices'!U30+'Fuel Taxes'!U30</f>
        <v>0</v>
      </c>
      <c r="V30">
        <f>'Pretax Fuel Prices'!V30+'Fuel Taxes'!V30</f>
        <v>0</v>
      </c>
      <c r="W30">
        <f>'Pretax Fuel Prices'!W30+'Fuel Taxes'!W30</f>
        <v>0</v>
      </c>
      <c r="X30">
        <f>'Pretax Fuel Prices'!X30+'Fuel Taxes'!X30</f>
        <v>0</v>
      </c>
      <c r="Y30">
        <f>'Pretax Fuel Prices'!Y30+'Fuel Taxes'!Y30</f>
        <v>0</v>
      </c>
      <c r="Z30">
        <f>'Pretax Fuel Prices'!Z30+'Fuel Taxes'!Z30</f>
        <v>0</v>
      </c>
      <c r="AA30">
        <f>'Pretax Fuel Prices'!AA30+'Fuel Taxes'!AA30</f>
        <v>0</v>
      </c>
      <c r="AB30">
        <f>'Pretax Fuel Prices'!AB30+'Fuel Taxes'!AB30</f>
        <v>0</v>
      </c>
      <c r="AC30">
        <f>'Pretax Fuel Prices'!AC30+'Fuel Taxes'!AC30</f>
        <v>0</v>
      </c>
      <c r="AD30">
        <f>'Pretax Fuel Prices'!AD30+'Fuel Taxes'!AD30</f>
        <v>0</v>
      </c>
      <c r="AE30">
        <f>'Pretax Fuel Prices'!AE30+'Fuel Taxes'!AE30</f>
        <v>0</v>
      </c>
      <c r="AF30">
        <f>'Pretax Fuel Prices'!AF30+'Fuel Taxes'!AF30</f>
        <v>0</v>
      </c>
      <c r="AG30">
        <f>'Pretax Fuel Prices'!AG30+'Fuel Taxes'!AG30</f>
        <v>0</v>
      </c>
      <c r="AH30">
        <f>'Pretax Fuel Prices'!AH30+'Fuel Taxes'!AH30</f>
        <v>0</v>
      </c>
      <c r="AI30">
        <f>'Pretax Fuel Prices'!AI30+'Fuel Taxes'!AI30</f>
        <v>0</v>
      </c>
    </row>
    <row r="31" spans="1:35" s="4" customFormat="1" x14ac:dyDescent="0.45">
      <c r="A31" s="6" t="s">
        <v>32</v>
      </c>
    </row>
    <row r="32" spans="1:35" x14ac:dyDescent="0.45">
      <c r="A32" t="s">
        <v>29</v>
      </c>
      <c r="B32">
        <v>2017</v>
      </c>
      <c r="C32">
        <v>2018</v>
      </c>
      <c r="D32">
        <v>2019</v>
      </c>
      <c r="E32">
        <v>2020</v>
      </c>
      <c r="F32">
        <v>2021</v>
      </c>
      <c r="G32">
        <v>2022</v>
      </c>
      <c r="H32">
        <v>2023</v>
      </c>
      <c r="I32">
        <v>2024</v>
      </c>
      <c r="J32">
        <v>2025</v>
      </c>
      <c r="K32">
        <v>2026</v>
      </c>
      <c r="L32">
        <v>2027</v>
      </c>
      <c r="M32">
        <v>2028</v>
      </c>
      <c r="N32">
        <v>2029</v>
      </c>
      <c r="O32">
        <v>2030</v>
      </c>
      <c r="P32">
        <v>2031</v>
      </c>
      <c r="Q32">
        <v>2032</v>
      </c>
      <c r="R32">
        <v>2033</v>
      </c>
      <c r="S32">
        <v>2034</v>
      </c>
      <c r="T32">
        <v>2035</v>
      </c>
      <c r="U32">
        <v>2036</v>
      </c>
      <c r="V32">
        <v>2037</v>
      </c>
      <c r="W32">
        <v>2038</v>
      </c>
      <c r="X32">
        <v>2039</v>
      </c>
      <c r="Y32">
        <v>2040</v>
      </c>
      <c r="Z32">
        <v>2041</v>
      </c>
      <c r="AA32">
        <v>2042</v>
      </c>
      <c r="AB32">
        <v>2043</v>
      </c>
      <c r="AC32">
        <v>2044</v>
      </c>
      <c r="AD32">
        <v>2045</v>
      </c>
      <c r="AE32">
        <v>2046</v>
      </c>
      <c r="AF32">
        <v>2047</v>
      </c>
      <c r="AG32">
        <v>2048</v>
      </c>
      <c r="AH32">
        <v>2049</v>
      </c>
      <c r="AI32">
        <v>2050</v>
      </c>
    </row>
    <row r="33" spans="1:35" x14ac:dyDescent="0.45">
      <c r="A33" t="s">
        <v>51</v>
      </c>
      <c r="B33">
        <f>'Pretax Fuel Prices'!B33+'Fuel Taxes'!B33</f>
        <v>0</v>
      </c>
      <c r="C33">
        <f>'Pretax Fuel Prices'!C33+'Fuel Taxes'!C33</f>
        <v>0</v>
      </c>
      <c r="D33">
        <f>'Pretax Fuel Prices'!D33+'Fuel Taxes'!D33</f>
        <v>0</v>
      </c>
      <c r="E33">
        <f>'Pretax Fuel Prices'!E33+'Fuel Taxes'!E33</f>
        <v>0</v>
      </c>
      <c r="F33">
        <f>'Pretax Fuel Prices'!F33+'Fuel Taxes'!F33</f>
        <v>0</v>
      </c>
      <c r="G33">
        <f>'Pretax Fuel Prices'!G33+'Fuel Taxes'!G33</f>
        <v>0</v>
      </c>
      <c r="H33">
        <f>'Pretax Fuel Prices'!H33+'Fuel Taxes'!H33</f>
        <v>0</v>
      </c>
      <c r="I33">
        <f>'Pretax Fuel Prices'!I33+'Fuel Taxes'!I33</f>
        <v>0</v>
      </c>
      <c r="J33">
        <f>'Pretax Fuel Prices'!J33+'Fuel Taxes'!J33</f>
        <v>0</v>
      </c>
      <c r="K33">
        <f>'Pretax Fuel Prices'!K33+'Fuel Taxes'!K33</f>
        <v>0</v>
      </c>
      <c r="L33">
        <f>'Pretax Fuel Prices'!L33+'Fuel Taxes'!L33</f>
        <v>0</v>
      </c>
      <c r="M33">
        <f>'Pretax Fuel Prices'!M33+'Fuel Taxes'!M33</f>
        <v>0</v>
      </c>
      <c r="N33">
        <f>'Pretax Fuel Prices'!N33+'Fuel Taxes'!N33</f>
        <v>0</v>
      </c>
      <c r="O33">
        <f>'Pretax Fuel Prices'!O33+'Fuel Taxes'!O33</f>
        <v>0</v>
      </c>
      <c r="P33">
        <f>'Pretax Fuel Prices'!P33+'Fuel Taxes'!P33</f>
        <v>0</v>
      </c>
      <c r="Q33">
        <f>'Pretax Fuel Prices'!Q33+'Fuel Taxes'!Q33</f>
        <v>0</v>
      </c>
      <c r="R33">
        <f>'Pretax Fuel Prices'!R33+'Fuel Taxes'!R33</f>
        <v>0</v>
      </c>
      <c r="S33">
        <f>'Pretax Fuel Prices'!S33+'Fuel Taxes'!S33</f>
        <v>0</v>
      </c>
      <c r="T33">
        <f>'Pretax Fuel Prices'!T33+'Fuel Taxes'!T33</f>
        <v>0</v>
      </c>
      <c r="U33">
        <f>'Pretax Fuel Prices'!U33+'Fuel Taxes'!U33</f>
        <v>0</v>
      </c>
      <c r="V33">
        <f>'Pretax Fuel Prices'!V33+'Fuel Taxes'!V33</f>
        <v>0</v>
      </c>
      <c r="W33">
        <f>'Pretax Fuel Prices'!W33+'Fuel Taxes'!W33</f>
        <v>0</v>
      </c>
      <c r="X33">
        <f>'Pretax Fuel Prices'!X33+'Fuel Taxes'!X33</f>
        <v>0</v>
      </c>
      <c r="Y33">
        <f>'Pretax Fuel Prices'!Y33+'Fuel Taxes'!Y33</f>
        <v>0</v>
      </c>
      <c r="Z33">
        <f>'Pretax Fuel Prices'!Z33+'Fuel Taxes'!Z33</f>
        <v>0</v>
      </c>
      <c r="AA33">
        <f>'Pretax Fuel Prices'!AA33+'Fuel Taxes'!AA33</f>
        <v>0</v>
      </c>
      <c r="AB33">
        <f>'Pretax Fuel Prices'!AB33+'Fuel Taxes'!AB33</f>
        <v>0</v>
      </c>
      <c r="AC33">
        <f>'Pretax Fuel Prices'!AC33+'Fuel Taxes'!AC33</f>
        <v>0</v>
      </c>
      <c r="AD33">
        <f>'Pretax Fuel Prices'!AD33+'Fuel Taxes'!AD33</f>
        <v>0</v>
      </c>
      <c r="AE33">
        <f>'Pretax Fuel Prices'!AE33+'Fuel Taxes'!AE33</f>
        <v>0</v>
      </c>
      <c r="AF33">
        <f>'Pretax Fuel Prices'!AF33+'Fuel Taxes'!AF33</f>
        <v>0</v>
      </c>
      <c r="AG33">
        <f>'Pretax Fuel Prices'!AG33+'Fuel Taxes'!AG33</f>
        <v>0</v>
      </c>
      <c r="AH33">
        <f>'Pretax Fuel Prices'!AH33+'Fuel Taxes'!AH33</f>
        <v>0</v>
      </c>
      <c r="AI33">
        <f>'Pretax Fuel Prices'!AI33+'Fuel Taxes'!AI33</f>
        <v>0</v>
      </c>
    </row>
    <row r="34" spans="1:35" x14ac:dyDescent="0.45">
      <c r="A34" t="s">
        <v>52</v>
      </c>
      <c r="B34">
        <f>'Pretax Fuel Prices'!B34+'Fuel Taxes'!B34</f>
        <v>3.2223799272623401E-6</v>
      </c>
      <c r="C34">
        <f>'Pretax Fuel Prices'!C34+'Fuel Taxes'!C34</f>
        <v>3.2223799272623401E-6</v>
      </c>
      <c r="D34">
        <f>'Pretax Fuel Prices'!D34+'Fuel Taxes'!D34</f>
        <v>3.2223799272623401E-6</v>
      </c>
      <c r="E34">
        <f>'Pretax Fuel Prices'!E34+'Fuel Taxes'!E34</f>
        <v>3.2223799272623401E-6</v>
      </c>
      <c r="F34">
        <f>'Pretax Fuel Prices'!F34+'Fuel Taxes'!F34</f>
        <v>3.2223799272623401E-6</v>
      </c>
      <c r="G34">
        <f>'Pretax Fuel Prices'!G34+'Fuel Taxes'!G34</f>
        <v>3.2223799272623401E-6</v>
      </c>
      <c r="H34">
        <f>'Pretax Fuel Prices'!H34+'Fuel Taxes'!H34</f>
        <v>3.2223799272623401E-6</v>
      </c>
      <c r="I34">
        <f>'Pretax Fuel Prices'!I34+'Fuel Taxes'!I34</f>
        <v>3.2223799272623401E-6</v>
      </c>
      <c r="J34">
        <f>'Pretax Fuel Prices'!J34+'Fuel Taxes'!J34</f>
        <v>3.2223799272623401E-6</v>
      </c>
      <c r="K34">
        <f>'Pretax Fuel Prices'!K34+'Fuel Taxes'!K34</f>
        <v>3.2223799272623401E-6</v>
      </c>
      <c r="L34">
        <f>'Pretax Fuel Prices'!L34+'Fuel Taxes'!L34</f>
        <v>3.2223799272623401E-6</v>
      </c>
      <c r="M34">
        <f>'Pretax Fuel Prices'!M34+'Fuel Taxes'!M34</f>
        <v>3.2223799272623401E-6</v>
      </c>
      <c r="N34">
        <f>'Pretax Fuel Prices'!N34+'Fuel Taxes'!N34</f>
        <v>3.2223799272623401E-6</v>
      </c>
      <c r="O34">
        <f>'Pretax Fuel Prices'!O34+'Fuel Taxes'!O34</f>
        <v>3.2223799272623401E-6</v>
      </c>
      <c r="P34">
        <f>'Pretax Fuel Prices'!P34+'Fuel Taxes'!P34</f>
        <v>3.2223799272623401E-6</v>
      </c>
      <c r="Q34">
        <f>'Pretax Fuel Prices'!Q34+'Fuel Taxes'!Q34</f>
        <v>3.2223799272623401E-6</v>
      </c>
      <c r="R34">
        <f>'Pretax Fuel Prices'!R34+'Fuel Taxes'!R34</f>
        <v>3.2223799272623401E-6</v>
      </c>
      <c r="S34">
        <f>'Pretax Fuel Prices'!S34+'Fuel Taxes'!S34</f>
        <v>3.2223799272623401E-6</v>
      </c>
      <c r="T34">
        <f>'Pretax Fuel Prices'!T34+'Fuel Taxes'!T34</f>
        <v>3.2223799272623401E-6</v>
      </c>
      <c r="U34">
        <f>'Pretax Fuel Prices'!U34+'Fuel Taxes'!U34</f>
        <v>3.2223799272623401E-6</v>
      </c>
      <c r="V34">
        <f>'Pretax Fuel Prices'!V34+'Fuel Taxes'!V34</f>
        <v>3.2223799272623401E-6</v>
      </c>
      <c r="W34">
        <f>'Pretax Fuel Prices'!W34+'Fuel Taxes'!W34</f>
        <v>3.2223799272623401E-6</v>
      </c>
      <c r="X34">
        <f>'Pretax Fuel Prices'!X34+'Fuel Taxes'!X34</f>
        <v>3.2223799272623401E-6</v>
      </c>
      <c r="Y34">
        <f>'Pretax Fuel Prices'!Y34+'Fuel Taxes'!Y34</f>
        <v>3.2223799272623401E-6</v>
      </c>
      <c r="Z34">
        <f>'Pretax Fuel Prices'!Z34+'Fuel Taxes'!Z34</f>
        <v>3.2223799272623401E-6</v>
      </c>
      <c r="AA34">
        <f>'Pretax Fuel Prices'!AA34+'Fuel Taxes'!AA34</f>
        <v>3.2223799272623401E-6</v>
      </c>
      <c r="AB34">
        <f>'Pretax Fuel Prices'!AB34+'Fuel Taxes'!AB34</f>
        <v>3.2223799272623401E-6</v>
      </c>
      <c r="AC34">
        <f>'Pretax Fuel Prices'!AC34+'Fuel Taxes'!AC34</f>
        <v>3.2223799272623401E-6</v>
      </c>
      <c r="AD34">
        <f>'Pretax Fuel Prices'!AD34+'Fuel Taxes'!AD34</f>
        <v>3.2223799272623401E-6</v>
      </c>
      <c r="AE34">
        <f>'Pretax Fuel Prices'!AE34+'Fuel Taxes'!AE34</f>
        <v>3.2223799272623401E-6</v>
      </c>
      <c r="AF34">
        <f>'Pretax Fuel Prices'!AF34+'Fuel Taxes'!AF34</f>
        <v>3.2223799272623401E-6</v>
      </c>
      <c r="AG34">
        <f>'Pretax Fuel Prices'!AG34+'Fuel Taxes'!AG34</f>
        <v>3.2223799272623401E-6</v>
      </c>
      <c r="AH34">
        <f>'Pretax Fuel Prices'!AH34+'Fuel Taxes'!AH34</f>
        <v>3.2223799272623401E-6</v>
      </c>
      <c r="AI34">
        <f>'Pretax Fuel Prices'!AI34+'Fuel Taxes'!AI34</f>
        <v>3.2223799272623401E-6</v>
      </c>
    </row>
    <row r="35" spans="1:35" x14ac:dyDescent="0.45">
      <c r="A35" t="s">
        <v>53</v>
      </c>
      <c r="B35">
        <f>'Pretax Fuel Prices'!B35+'Fuel Taxes'!B35</f>
        <v>3.2223799272623401E-6</v>
      </c>
      <c r="C35">
        <f>'Pretax Fuel Prices'!C35+'Fuel Taxes'!C35</f>
        <v>3.2223799272623401E-6</v>
      </c>
      <c r="D35">
        <f>'Pretax Fuel Prices'!D35+'Fuel Taxes'!D35</f>
        <v>3.2223799272623401E-6</v>
      </c>
      <c r="E35">
        <f>'Pretax Fuel Prices'!E35+'Fuel Taxes'!E35</f>
        <v>3.2223799272623401E-6</v>
      </c>
      <c r="F35">
        <f>'Pretax Fuel Prices'!F35+'Fuel Taxes'!F35</f>
        <v>3.2223799272623401E-6</v>
      </c>
      <c r="G35">
        <f>'Pretax Fuel Prices'!G35+'Fuel Taxes'!G35</f>
        <v>3.2223799272623401E-6</v>
      </c>
      <c r="H35">
        <f>'Pretax Fuel Prices'!H35+'Fuel Taxes'!H35</f>
        <v>3.2223799272623401E-6</v>
      </c>
      <c r="I35">
        <f>'Pretax Fuel Prices'!I35+'Fuel Taxes'!I35</f>
        <v>3.2223799272623401E-6</v>
      </c>
      <c r="J35">
        <f>'Pretax Fuel Prices'!J35+'Fuel Taxes'!J35</f>
        <v>3.2223799272623401E-6</v>
      </c>
      <c r="K35">
        <f>'Pretax Fuel Prices'!K35+'Fuel Taxes'!K35</f>
        <v>3.2223799272623401E-6</v>
      </c>
      <c r="L35">
        <f>'Pretax Fuel Prices'!L35+'Fuel Taxes'!L35</f>
        <v>3.2223799272623401E-6</v>
      </c>
      <c r="M35">
        <f>'Pretax Fuel Prices'!M35+'Fuel Taxes'!M35</f>
        <v>3.2223799272623401E-6</v>
      </c>
      <c r="N35">
        <f>'Pretax Fuel Prices'!N35+'Fuel Taxes'!N35</f>
        <v>3.2223799272623401E-6</v>
      </c>
      <c r="O35">
        <f>'Pretax Fuel Prices'!O35+'Fuel Taxes'!O35</f>
        <v>3.2223799272623401E-6</v>
      </c>
      <c r="P35">
        <f>'Pretax Fuel Prices'!P35+'Fuel Taxes'!P35</f>
        <v>3.2223799272623401E-6</v>
      </c>
      <c r="Q35">
        <f>'Pretax Fuel Prices'!Q35+'Fuel Taxes'!Q35</f>
        <v>3.2223799272623401E-6</v>
      </c>
      <c r="R35">
        <f>'Pretax Fuel Prices'!R35+'Fuel Taxes'!R35</f>
        <v>3.2223799272623401E-6</v>
      </c>
      <c r="S35">
        <f>'Pretax Fuel Prices'!S35+'Fuel Taxes'!S35</f>
        <v>3.2223799272623401E-6</v>
      </c>
      <c r="T35">
        <f>'Pretax Fuel Prices'!T35+'Fuel Taxes'!T35</f>
        <v>3.2223799272623401E-6</v>
      </c>
      <c r="U35">
        <f>'Pretax Fuel Prices'!U35+'Fuel Taxes'!U35</f>
        <v>3.2223799272623401E-6</v>
      </c>
      <c r="V35">
        <f>'Pretax Fuel Prices'!V35+'Fuel Taxes'!V35</f>
        <v>3.2223799272623401E-6</v>
      </c>
      <c r="W35">
        <f>'Pretax Fuel Prices'!W35+'Fuel Taxes'!W35</f>
        <v>3.2223799272623401E-6</v>
      </c>
      <c r="X35">
        <f>'Pretax Fuel Prices'!X35+'Fuel Taxes'!X35</f>
        <v>3.2223799272623401E-6</v>
      </c>
      <c r="Y35">
        <f>'Pretax Fuel Prices'!Y35+'Fuel Taxes'!Y35</f>
        <v>3.2223799272623401E-6</v>
      </c>
      <c r="Z35">
        <f>'Pretax Fuel Prices'!Z35+'Fuel Taxes'!Z35</f>
        <v>3.2223799272623401E-6</v>
      </c>
      <c r="AA35">
        <f>'Pretax Fuel Prices'!AA35+'Fuel Taxes'!AA35</f>
        <v>3.2223799272623401E-6</v>
      </c>
      <c r="AB35">
        <f>'Pretax Fuel Prices'!AB35+'Fuel Taxes'!AB35</f>
        <v>3.2223799272623401E-6</v>
      </c>
      <c r="AC35">
        <f>'Pretax Fuel Prices'!AC35+'Fuel Taxes'!AC35</f>
        <v>3.2223799272623401E-6</v>
      </c>
      <c r="AD35">
        <f>'Pretax Fuel Prices'!AD35+'Fuel Taxes'!AD35</f>
        <v>3.2223799272623401E-6</v>
      </c>
      <c r="AE35">
        <f>'Pretax Fuel Prices'!AE35+'Fuel Taxes'!AE35</f>
        <v>3.2223799272623401E-6</v>
      </c>
      <c r="AF35">
        <f>'Pretax Fuel Prices'!AF35+'Fuel Taxes'!AF35</f>
        <v>3.2223799272623401E-6</v>
      </c>
      <c r="AG35">
        <f>'Pretax Fuel Prices'!AG35+'Fuel Taxes'!AG35</f>
        <v>3.2223799272623401E-6</v>
      </c>
      <c r="AH35">
        <f>'Pretax Fuel Prices'!AH35+'Fuel Taxes'!AH35</f>
        <v>3.2223799272623401E-6</v>
      </c>
      <c r="AI35">
        <f>'Pretax Fuel Prices'!AI35+'Fuel Taxes'!AI35</f>
        <v>3.2223799272623401E-6</v>
      </c>
    </row>
    <row r="36" spans="1:35" x14ac:dyDescent="0.45">
      <c r="A36" t="s">
        <v>54</v>
      </c>
      <c r="B36">
        <f>'Pretax Fuel Prices'!B36+'Fuel Taxes'!B36</f>
        <v>3.2223799272623401E-6</v>
      </c>
      <c r="C36">
        <f>'Pretax Fuel Prices'!C36+'Fuel Taxes'!C36</f>
        <v>3.2223799272623401E-6</v>
      </c>
      <c r="D36">
        <f>'Pretax Fuel Prices'!D36+'Fuel Taxes'!D36</f>
        <v>3.2223799272623401E-6</v>
      </c>
      <c r="E36">
        <f>'Pretax Fuel Prices'!E36+'Fuel Taxes'!E36</f>
        <v>3.2223799272623401E-6</v>
      </c>
      <c r="F36">
        <f>'Pretax Fuel Prices'!F36+'Fuel Taxes'!F36</f>
        <v>3.2223799272623401E-6</v>
      </c>
      <c r="G36">
        <f>'Pretax Fuel Prices'!G36+'Fuel Taxes'!G36</f>
        <v>3.2223799272623401E-6</v>
      </c>
      <c r="H36">
        <f>'Pretax Fuel Prices'!H36+'Fuel Taxes'!H36</f>
        <v>3.2223799272623401E-6</v>
      </c>
      <c r="I36">
        <f>'Pretax Fuel Prices'!I36+'Fuel Taxes'!I36</f>
        <v>3.2223799272623401E-6</v>
      </c>
      <c r="J36">
        <f>'Pretax Fuel Prices'!J36+'Fuel Taxes'!J36</f>
        <v>3.2223799272623401E-6</v>
      </c>
      <c r="K36">
        <f>'Pretax Fuel Prices'!K36+'Fuel Taxes'!K36</f>
        <v>3.2223799272623401E-6</v>
      </c>
      <c r="L36">
        <f>'Pretax Fuel Prices'!L36+'Fuel Taxes'!L36</f>
        <v>3.2223799272623401E-6</v>
      </c>
      <c r="M36">
        <f>'Pretax Fuel Prices'!M36+'Fuel Taxes'!M36</f>
        <v>3.2223799272623401E-6</v>
      </c>
      <c r="N36">
        <f>'Pretax Fuel Prices'!N36+'Fuel Taxes'!N36</f>
        <v>3.2223799272623401E-6</v>
      </c>
      <c r="O36">
        <f>'Pretax Fuel Prices'!O36+'Fuel Taxes'!O36</f>
        <v>3.2223799272623401E-6</v>
      </c>
      <c r="P36">
        <f>'Pretax Fuel Prices'!P36+'Fuel Taxes'!P36</f>
        <v>3.2223799272623401E-6</v>
      </c>
      <c r="Q36">
        <f>'Pretax Fuel Prices'!Q36+'Fuel Taxes'!Q36</f>
        <v>3.2223799272623401E-6</v>
      </c>
      <c r="R36">
        <f>'Pretax Fuel Prices'!R36+'Fuel Taxes'!R36</f>
        <v>3.2223799272623401E-6</v>
      </c>
      <c r="S36">
        <f>'Pretax Fuel Prices'!S36+'Fuel Taxes'!S36</f>
        <v>3.2223799272623401E-6</v>
      </c>
      <c r="T36">
        <f>'Pretax Fuel Prices'!T36+'Fuel Taxes'!T36</f>
        <v>3.2223799272623401E-6</v>
      </c>
      <c r="U36">
        <f>'Pretax Fuel Prices'!U36+'Fuel Taxes'!U36</f>
        <v>3.2223799272623401E-6</v>
      </c>
      <c r="V36">
        <f>'Pretax Fuel Prices'!V36+'Fuel Taxes'!V36</f>
        <v>3.2223799272623401E-6</v>
      </c>
      <c r="W36">
        <f>'Pretax Fuel Prices'!W36+'Fuel Taxes'!W36</f>
        <v>3.2223799272623401E-6</v>
      </c>
      <c r="X36">
        <f>'Pretax Fuel Prices'!X36+'Fuel Taxes'!X36</f>
        <v>3.2223799272623401E-6</v>
      </c>
      <c r="Y36">
        <f>'Pretax Fuel Prices'!Y36+'Fuel Taxes'!Y36</f>
        <v>3.2223799272623401E-6</v>
      </c>
      <c r="Z36">
        <f>'Pretax Fuel Prices'!Z36+'Fuel Taxes'!Z36</f>
        <v>3.2223799272623401E-6</v>
      </c>
      <c r="AA36">
        <f>'Pretax Fuel Prices'!AA36+'Fuel Taxes'!AA36</f>
        <v>3.2223799272623401E-6</v>
      </c>
      <c r="AB36">
        <f>'Pretax Fuel Prices'!AB36+'Fuel Taxes'!AB36</f>
        <v>3.2223799272623401E-6</v>
      </c>
      <c r="AC36">
        <f>'Pretax Fuel Prices'!AC36+'Fuel Taxes'!AC36</f>
        <v>3.2223799272623401E-6</v>
      </c>
      <c r="AD36">
        <f>'Pretax Fuel Prices'!AD36+'Fuel Taxes'!AD36</f>
        <v>3.2223799272623401E-6</v>
      </c>
      <c r="AE36">
        <f>'Pretax Fuel Prices'!AE36+'Fuel Taxes'!AE36</f>
        <v>3.2223799272623401E-6</v>
      </c>
      <c r="AF36">
        <f>'Pretax Fuel Prices'!AF36+'Fuel Taxes'!AF36</f>
        <v>3.2223799272623401E-6</v>
      </c>
      <c r="AG36">
        <f>'Pretax Fuel Prices'!AG36+'Fuel Taxes'!AG36</f>
        <v>3.2223799272623401E-6</v>
      </c>
      <c r="AH36">
        <f>'Pretax Fuel Prices'!AH36+'Fuel Taxes'!AH36</f>
        <v>3.2223799272623401E-6</v>
      </c>
      <c r="AI36">
        <f>'Pretax Fuel Prices'!AI36+'Fuel Taxes'!AI36</f>
        <v>3.2223799272623401E-6</v>
      </c>
    </row>
    <row r="37" spans="1:35" x14ac:dyDescent="0.45">
      <c r="A37" t="s">
        <v>55</v>
      </c>
      <c r="B37">
        <f>'Pretax Fuel Prices'!B37+'Fuel Taxes'!B37</f>
        <v>3.2223799272623401E-6</v>
      </c>
      <c r="C37">
        <f>'Pretax Fuel Prices'!C37+'Fuel Taxes'!C37</f>
        <v>3.2223799272623401E-6</v>
      </c>
      <c r="D37">
        <f>'Pretax Fuel Prices'!D37+'Fuel Taxes'!D37</f>
        <v>3.2223799272623401E-6</v>
      </c>
      <c r="E37">
        <f>'Pretax Fuel Prices'!E37+'Fuel Taxes'!E37</f>
        <v>3.2223799272623401E-6</v>
      </c>
      <c r="F37">
        <f>'Pretax Fuel Prices'!F37+'Fuel Taxes'!F37</f>
        <v>3.2223799272623401E-6</v>
      </c>
      <c r="G37">
        <f>'Pretax Fuel Prices'!G37+'Fuel Taxes'!G37</f>
        <v>3.2223799272623401E-6</v>
      </c>
      <c r="H37">
        <f>'Pretax Fuel Prices'!H37+'Fuel Taxes'!H37</f>
        <v>3.2223799272623401E-6</v>
      </c>
      <c r="I37">
        <f>'Pretax Fuel Prices'!I37+'Fuel Taxes'!I37</f>
        <v>3.2223799272623401E-6</v>
      </c>
      <c r="J37">
        <f>'Pretax Fuel Prices'!J37+'Fuel Taxes'!J37</f>
        <v>3.2223799272623401E-6</v>
      </c>
      <c r="K37">
        <f>'Pretax Fuel Prices'!K37+'Fuel Taxes'!K37</f>
        <v>3.2223799272623401E-6</v>
      </c>
      <c r="L37">
        <f>'Pretax Fuel Prices'!L37+'Fuel Taxes'!L37</f>
        <v>3.2223799272623401E-6</v>
      </c>
      <c r="M37">
        <f>'Pretax Fuel Prices'!M37+'Fuel Taxes'!M37</f>
        <v>3.2223799272623401E-6</v>
      </c>
      <c r="N37">
        <f>'Pretax Fuel Prices'!N37+'Fuel Taxes'!N37</f>
        <v>3.2223799272623401E-6</v>
      </c>
      <c r="O37">
        <f>'Pretax Fuel Prices'!O37+'Fuel Taxes'!O37</f>
        <v>3.2223799272623401E-6</v>
      </c>
      <c r="P37">
        <f>'Pretax Fuel Prices'!P37+'Fuel Taxes'!P37</f>
        <v>3.2223799272623401E-6</v>
      </c>
      <c r="Q37">
        <f>'Pretax Fuel Prices'!Q37+'Fuel Taxes'!Q37</f>
        <v>3.2223799272623401E-6</v>
      </c>
      <c r="R37">
        <f>'Pretax Fuel Prices'!R37+'Fuel Taxes'!R37</f>
        <v>3.2223799272623401E-6</v>
      </c>
      <c r="S37">
        <f>'Pretax Fuel Prices'!S37+'Fuel Taxes'!S37</f>
        <v>3.2223799272623401E-6</v>
      </c>
      <c r="T37">
        <f>'Pretax Fuel Prices'!T37+'Fuel Taxes'!T37</f>
        <v>3.2223799272623401E-6</v>
      </c>
      <c r="U37">
        <f>'Pretax Fuel Prices'!U37+'Fuel Taxes'!U37</f>
        <v>3.2223799272623401E-6</v>
      </c>
      <c r="V37">
        <f>'Pretax Fuel Prices'!V37+'Fuel Taxes'!V37</f>
        <v>3.2223799272623401E-6</v>
      </c>
      <c r="W37">
        <f>'Pretax Fuel Prices'!W37+'Fuel Taxes'!W37</f>
        <v>3.2223799272623401E-6</v>
      </c>
      <c r="X37">
        <f>'Pretax Fuel Prices'!X37+'Fuel Taxes'!X37</f>
        <v>3.2223799272623401E-6</v>
      </c>
      <c r="Y37">
        <f>'Pretax Fuel Prices'!Y37+'Fuel Taxes'!Y37</f>
        <v>3.2223799272623401E-6</v>
      </c>
      <c r="Z37">
        <f>'Pretax Fuel Prices'!Z37+'Fuel Taxes'!Z37</f>
        <v>3.2223799272623401E-6</v>
      </c>
      <c r="AA37">
        <f>'Pretax Fuel Prices'!AA37+'Fuel Taxes'!AA37</f>
        <v>3.2223799272623401E-6</v>
      </c>
      <c r="AB37">
        <f>'Pretax Fuel Prices'!AB37+'Fuel Taxes'!AB37</f>
        <v>3.2223799272623401E-6</v>
      </c>
      <c r="AC37">
        <f>'Pretax Fuel Prices'!AC37+'Fuel Taxes'!AC37</f>
        <v>3.2223799272623401E-6</v>
      </c>
      <c r="AD37">
        <f>'Pretax Fuel Prices'!AD37+'Fuel Taxes'!AD37</f>
        <v>3.2223799272623401E-6</v>
      </c>
      <c r="AE37">
        <f>'Pretax Fuel Prices'!AE37+'Fuel Taxes'!AE37</f>
        <v>3.2223799272623401E-6</v>
      </c>
      <c r="AF37">
        <f>'Pretax Fuel Prices'!AF37+'Fuel Taxes'!AF37</f>
        <v>3.2223799272623401E-6</v>
      </c>
      <c r="AG37">
        <f>'Pretax Fuel Prices'!AG37+'Fuel Taxes'!AG37</f>
        <v>3.2223799272623401E-6</v>
      </c>
      <c r="AH37">
        <f>'Pretax Fuel Prices'!AH37+'Fuel Taxes'!AH37</f>
        <v>3.2223799272623401E-6</v>
      </c>
      <c r="AI37">
        <f>'Pretax Fuel Prices'!AI37+'Fuel Taxes'!AI37</f>
        <v>3.2223799272623401E-6</v>
      </c>
    </row>
    <row r="38" spans="1:35" x14ac:dyDescent="0.45">
      <c r="A38" t="s">
        <v>56</v>
      </c>
      <c r="B38">
        <f>'Pretax Fuel Prices'!B38+'Fuel Taxes'!B38</f>
        <v>0</v>
      </c>
      <c r="C38">
        <f>'Pretax Fuel Prices'!C38+'Fuel Taxes'!C38</f>
        <v>0</v>
      </c>
      <c r="D38">
        <f>'Pretax Fuel Prices'!D38+'Fuel Taxes'!D38</f>
        <v>0</v>
      </c>
      <c r="E38">
        <f>'Pretax Fuel Prices'!E38+'Fuel Taxes'!E38</f>
        <v>0</v>
      </c>
      <c r="F38">
        <f>'Pretax Fuel Prices'!F38+'Fuel Taxes'!F38</f>
        <v>0</v>
      </c>
      <c r="G38">
        <f>'Pretax Fuel Prices'!G38+'Fuel Taxes'!G38</f>
        <v>0</v>
      </c>
      <c r="H38">
        <f>'Pretax Fuel Prices'!H38+'Fuel Taxes'!H38</f>
        <v>0</v>
      </c>
      <c r="I38">
        <f>'Pretax Fuel Prices'!I38+'Fuel Taxes'!I38</f>
        <v>0</v>
      </c>
      <c r="J38">
        <f>'Pretax Fuel Prices'!J38+'Fuel Taxes'!J38</f>
        <v>0</v>
      </c>
      <c r="K38">
        <f>'Pretax Fuel Prices'!K38+'Fuel Taxes'!K38</f>
        <v>0</v>
      </c>
      <c r="L38">
        <f>'Pretax Fuel Prices'!L38+'Fuel Taxes'!L38</f>
        <v>0</v>
      </c>
      <c r="M38">
        <f>'Pretax Fuel Prices'!M38+'Fuel Taxes'!M38</f>
        <v>0</v>
      </c>
      <c r="N38">
        <f>'Pretax Fuel Prices'!N38+'Fuel Taxes'!N38</f>
        <v>0</v>
      </c>
      <c r="O38">
        <f>'Pretax Fuel Prices'!O38+'Fuel Taxes'!O38</f>
        <v>0</v>
      </c>
      <c r="P38">
        <f>'Pretax Fuel Prices'!P38+'Fuel Taxes'!P38</f>
        <v>0</v>
      </c>
      <c r="Q38">
        <f>'Pretax Fuel Prices'!Q38+'Fuel Taxes'!Q38</f>
        <v>0</v>
      </c>
      <c r="R38">
        <f>'Pretax Fuel Prices'!R38+'Fuel Taxes'!R38</f>
        <v>0</v>
      </c>
      <c r="S38">
        <f>'Pretax Fuel Prices'!S38+'Fuel Taxes'!S38</f>
        <v>0</v>
      </c>
      <c r="T38">
        <f>'Pretax Fuel Prices'!T38+'Fuel Taxes'!T38</f>
        <v>0</v>
      </c>
      <c r="U38">
        <f>'Pretax Fuel Prices'!U38+'Fuel Taxes'!U38</f>
        <v>0</v>
      </c>
      <c r="V38">
        <f>'Pretax Fuel Prices'!V38+'Fuel Taxes'!V38</f>
        <v>0</v>
      </c>
      <c r="W38">
        <f>'Pretax Fuel Prices'!W38+'Fuel Taxes'!W38</f>
        <v>0</v>
      </c>
      <c r="X38">
        <f>'Pretax Fuel Prices'!X38+'Fuel Taxes'!X38</f>
        <v>0</v>
      </c>
      <c r="Y38">
        <f>'Pretax Fuel Prices'!Y38+'Fuel Taxes'!Y38</f>
        <v>0</v>
      </c>
      <c r="Z38">
        <f>'Pretax Fuel Prices'!Z38+'Fuel Taxes'!Z38</f>
        <v>0</v>
      </c>
      <c r="AA38">
        <f>'Pretax Fuel Prices'!AA38+'Fuel Taxes'!AA38</f>
        <v>0</v>
      </c>
      <c r="AB38">
        <f>'Pretax Fuel Prices'!AB38+'Fuel Taxes'!AB38</f>
        <v>0</v>
      </c>
      <c r="AC38">
        <f>'Pretax Fuel Prices'!AC38+'Fuel Taxes'!AC38</f>
        <v>0</v>
      </c>
      <c r="AD38">
        <f>'Pretax Fuel Prices'!AD38+'Fuel Taxes'!AD38</f>
        <v>0</v>
      </c>
      <c r="AE38">
        <f>'Pretax Fuel Prices'!AE38+'Fuel Taxes'!AE38</f>
        <v>0</v>
      </c>
      <c r="AF38">
        <f>'Pretax Fuel Prices'!AF38+'Fuel Taxes'!AF38</f>
        <v>0</v>
      </c>
      <c r="AG38">
        <f>'Pretax Fuel Prices'!AG38+'Fuel Taxes'!AG38</f>
        <v>0</v>
      </c>
      <c r="AH38">
        <f>'Pretax Fuel Prices'!AH38+'Fuel Taxes'!AH38</f>
        <v>0</v>
      </c>
      <c r="AI38">
        <f>'Pretax Fuel Prices'!AI38+'Fuel Taxes'!AI38</f>
        <v>0</v>
      </c>
    </row>
    <row r="39" spans="1:35" x14ac:dyDescent="0.45">
      <c r="A39" t="s">
        <v>57</v>
      </c>
      <c r="B39">
        <f>'Pretax Fuel Prices'!B39+'Fuel Taxes'!B39</f>
        <v>0</v>
      </c>
      <c r="C39">
        <f>'Pretax Fuel Prices'!C39+'Fuel Taxes'!C39</f>
        <v>0</v>
      </c>
      <c r="D39">
        <f>'Pretax Fuel Prices'!D39+'Fuel Taxes'!D39</f>
        <v>0</v>
      </c>
      <c r="E39">
        <f>'Pretax Fuel Prices'!E39+'Fuel Taxes'!E39</f>
        <v>0</v>
      </c>
      <c r="F39">
        <f>'Pretax Fuel Prices'!F39+'Fuel Taxes'!F39</f>
        <v>0</v>
      </c>
      <c r="G39">
        <f>'Pretax Fuel Prices'!G39+'Fuel Taxes'!G39</f>
        <v>0</v>
      </c>
      <c r="H39">
        <f>'Pretax Fuel Prices'!H39+'Fuel Taxes'!H39</f>
        <v>0</v>
      </c>
      <c r="I39">
        <f>'Pretax Fuel Prices'!I39+'Fuel Taxes'!I39</f>
        <v>0</v>
      </c>
      <c r="J39">
        <f>'Pretax Fuel Prices'!J39+'Fuel Taxes'!J39</f>
        <v>0</v>
      </c>
      <c r="K39">
        <f>'Pretax Fuel Prices'!K39+'Fuel Taxes'!K39</f>
        <v>0</v>
      </c>
      <c r="L39">
        <f>'Pretax Fuel Prices'!L39+'Fuel Taxes'!L39</f>
        <v>0</v>
      </c>
      <c r="M39">
        <f>'Pretax Fuel Prices'!M39+'Fuel Taxes'!M39</f>
        <v>0</v>
      </c>
      <c r="N39">
        <f>'Pretax Fuel Prices'!N39+'Fuel Taxes'!N39</f>
        <v>0</v>
      </c>
      <c r="O39">
        <f>'Pretax Fuel Prices'!O39+'Fuel Taxes'!O39</f>
        <v>0</v>
      </c>
      <c r="P39">
        <f>'Pretax Fuel Prices'!P39+'Fuel Taxes'!P39</f>
        <v>0</v>
      </c>
      <c r="Q39">
        <f>'Pretax Fuel Prices'!Q39+'Fuel Taxes'!Q39</f>
        <v>0</v>
      </c>
      <c r="R39">
        <f>'Pretax Fuel Prices'!R39+'Fuel Taxes'!R39</f>
        <v>0</v>
      </c>
      <c r="S39">
        <f>'Pretax Fuel Prices'!S39+'Fuel Taxes'!S39</f>
        <v>0</v>
      </c>
      <c r="T39">
        <f>'Pretax Fuel Prices'!T39+'Fuel Taxes'!T39</f>
        <v>0</v>
      </c>
      <c r="U39">
        <f>'Pretax Fuel Prices'!U39+'Fuel Taxes'!U39</f>
        <v>0</v>
      </c>
      <c r="V39">
        <f>'Pretax Fuel Prices'!V39+'Fuel Taxes'!V39</f>
        <v>0</v>
      </c>
      <c r="W39">
        <f>'Pretax Fuel Prices'!W39+'Fuel Taxes'!W39</f>
        <v>0</v>
      </c>
      <c r="X39">
        <f>'Pretax Fuel Prices'!X39+'Fuel Taxes'!X39</f>
        <v>0</v>
      </c>
      <c r="Y39">
        <f>'Pretax Fuel Prices'!Y39+'Fuel Taxes'!Y39</f>
        <v>0</v>
      </c>
      <c r="Z39">
        <f>'Pretax Fuel Prices'!Z39+'Fuel Taxes'!Z39</f>
        <v>0</v>
      </c>
      <c r="AA39">
        <f>'Pretax Fuel Prices'!AA39+'Fuel Taxes'!AA39</f>
        <v>0</v>
      </c>
      <c r="AB39">
        <f>'Pretax Fuel Prices'!AB39+'Fuel Taxes'!AB39</f>
        <v>0</v>
      </c>
      <c r="AC39">
        <f>'Pretax Fuel Prices'!AC39+'Fuel Taxes'!AC39</f>
        <v>0</v>
      </c>
      <c r="AD39">
        <f>'Pretax Fuel Prices'!AD39+'Fuel Taxes'!AD39</f>
        <v>0</v>
      </c>
      <c r="AE39">
        <f>'Pretax Fuel Prices'!AE39+'Fuel Taxes'!AE39</f>
        <v>0</v>
      </c>
      <c r="AF39">
        <f>'Pretax Fuel Prices'!AF39+'Fuel Taxes'!AF39</f>
        <v>0</v>
      </c>
      <c r="AG39">
        <f>'Pretax Fuel Prices'!AG39+'Fuel Taxes'!AG39</f>
        <v>0</v>
      </c>
      <c r="AH39">
        <f>'Pretax Fuel Prices'!AH39+'Fuel Taxes'!AH39</f>
        <v>0</v>
      </c>
      <c r="AI39">
        <f>'Pretax Fuel Prices'!AI39+'Fuel Taxes'!AI39</f>
        <v>0</v>
      </c>
    </row>
    <row r="40" spans="1:35" x14ac:dyDescent="0.45">
      <c r="A40" t="s">
        <v>58</v>
      </c>
      <c r="B40">
        <f>'Pretax Fuel Prices'!B40+'Fuel Taxes'!B40</f>
        <v>3.2223799272623401E-6</v>
      </c>
      <c r="C40">
        <f>'Pretax Fuel Prices'!C40+'Fuel Taxes'!C40</f>
        <v>3.2223799272623401E-6</v>
      </c>
      <c r="D40">
        <f>'Pretax Fuel Prices'!D40+'Fuel Taxes'!D40</f>
        <v>3.2223799272623401E-6</v>
      </c>
      <c r="E40">
        <f>'Pretax Fuel Prices'!E40+'Fuel Taxes'!E40</f>
        <v>3.2223799272623401E-6</v>
      </c>
      <c r="F40">
        <f>'Pretax Fuel Prices'!F40+'Fuel Taxes'!F40</f>
        <v>3.2223799272623401E-6</v>
      </c>
      <c r="G40">
        <f>'Pretax Fuel Prices'!G40+'Fuel Taxes'!G40</f>
        <v>3.2223799272623401E-6</v>
      </c>
      <c r="H40">
        <f>'Pretax Fuel Prices'!H40+'Fuel Taxes'!H40</f>
        <v>3.2223799272623401E-6</v>
      </c>
      <c r="I40">
        <f>'Pretax Fuel Prices'!I40+'Fuel Taxes'!I40</f>
        <v>3.2223799272623401E-6</v>
      </c>
      <c r="J40">
        <f>'Pretax Fuel Prices'!J40+'Fuel Taxes'!J40</f>
        <v>3.2223799272623401E-6</v>
      </c>
      <c r="K40">
        <f>'Pretax Fuel Prices'!K40+'Fuel Taxes'!K40</f>
        <v>3.2223799272623401E-6</v>
      </c>
      <c r="L40">
        <f>'Pretax Fuel Prices'!L40+'Fuel Taxes'!L40</f>
        <v>3.2223799272623401E-6</v>
      </c>
      <c r="M40">
        <f>'Pretax Fuel Prices'!M40+'Fuel Taxes'!M40</f>
        <v>3.2223799272623401E-6</v>
      </c>
      <c r="N40">
        <f>'Pretax Fuel Prices'!N40+'Fuel Taxes'!N40</f>
        <v>3.2223799272623401E-6</v>
      </c>
      <c r="O40">
        <f>'Pretax Fuel Prices'!O40+'Fuel Taxes'!O40</f>
        <v>3.2223799272623401E-6</v>
      </c>
      <c r="P40">
        <f>'Pretax Fuel Prices'!P40+'Fuel Taxes'!P40</f>
        <v>3.2223799272623401E-6</v>
      </c>
      <c r="Q40">
        <f>'Pretax Fuel Prices'!Q40+'Fuel Taxes'!Q40</f>
        <v>3.2223799272623401E-6</v>
      </c>
      <c r="R40">
        <f>'Pretax Fuel Prices'!R40+'Fuel Taxes'!R40</f>
        <v>3.2223799272623401E-6</v>
      </c>
      <c r="S40">
        <f>'Pretax Fuel Prices'!S40+'Fuel Taxes'!S40</f>
        <v>3.2223799272623401E-6</v>
      </c>
      <c r="T40">
        <f>'Pretax Fuel Prices'!T40+'Fuel Taxes'!T40</f>
        <v>3.2223799272623401E-6</v>
      </c>
      <c r="U40">
        <f>'Pretax Fuel Prices'!U40+'Fuel Taxes'!U40</f>
        <v>3.2223799272623401E-6</v>
      </c>
      <c r="V40">
        <f>'Pretax Fuel Prices'!V40+'Fuel Taxes'!V40</f>
        <v>3.2223799272623401E-6</v>
      </c>
      <c r="W40">
        <f>'Pretax Fuel Prices'!W40+'Fuel Taxes'!W40</f>
        <v>3.2223799272623401E-6</v>
      </c>
      <c r="X40">
        <f>'Pretax Fuel Prices'!X40+'Fuel Taxes'!X40</f>
        <v>3.2223799272623401E-6</v>
      </c>
      <c r="Y40">
        <f>'Pretax Fuel Prices'!Y40+'Fuel Taxes'!Y40</f>
        <v>3.2223799272623401E-6</v>
      </c>
      <c r="Z40">
        <f>'Pretax Fuel Prices'!Z40+'Fuel Taxes'!Z40</f>
        <v>3.2223799272623401E-6</v>
      </c>
      <c r="AA40">
        <f>'Pretax Fuel Prices'!AA40+'Fuel Taxes'!AA40</f>
        <v>3.2223799272623401E-6</v>
      </c>
      <c r="AB40">
        <f>'Pretax Fuel Prices'!AB40+'Fuel Taxes'!AB40</f>
        <v>3.2223799272623401E-6</v>
      </c>
      <c r="AC40">
        <f>'Pretax Fuel Prices'!AC40+'Fuel Taxes'!AC40</f>
        <v>3.2223799272623401E-6</v>
      </c>
      <c r="AD40">
        <f>'Pretax Fuel Prices'!AD40+'Fuel Taxes'!AD40</f>
        <v>3.2223799272623401E-6</v>
      </c>
      <c r="AE40">
        <f>'Pretax Fuel Prices'!AE40+'Fuel Taxes'!AE40</f>
        <v>3.2223799272623401E-6</v>
      </c>
      <c r="AF40">
        <f>'Pretax Fuel Prices'!AF40+'Fuel Taxes'!AF40</f>
        <v>3.2223799272623401E-6</v>
      </c>
      <c r="AG40">
        <f>'Pretax Fuel Prices'!AG40+'Fuel Taxes'!AG40</f>
        <v>3.2223799272623401E-6</v>
      </c>
      <c r="AH40">
        <f>'Pretax Fuel Prices'!AH40+'Fuel Taxes'!AH40</f>
        <v>3.2223799272623401E-6</v>
      </c>
      <c r="AI40">
        <f>'Pretax Fuel Prices'!AI40+'Fuel Taxes'!AI40</f>
        <v>3.2223799272623401E-6</v>
      </c>
    </row>
    <row r="41" spans="1:35" s="4" customFormat="1" x14ac:dyDescent="0.45">
      <c r="A41" s="6" t="s">
        <v>33</v>
      </c>
    </row>
    <row r="42" spans="1:35" x14ac:dyDescent="0.45">
      <c r="A42" t="s">
        <v>29</v>
      </c>
      <c r="B42">
        <v>2017</v>
      </c>
      <c r="C42">
        <v>2018</v>
      </c>
      <c r="D42">
        <v>2019</v>
      </c>
      <c r="E42">
        <v>2020</v>
      </c>
      <c r="F42">
        <v>2021</v>
      </c>
      <c r="G42">
        <v>2022</v>
      </c>
      <c r="H42">
        <v>2023</v>
      </c>
      <c r="I42">
        <v>2024</v>
      </c>
      <c r="J42">
        <v>2025</v>
      </c>
      <c r="K42">
        <v>2026</v>
      </c>
      <c r="L42">
        <v>2027</v>
      </c>
      <c r="M42">
        <v>2028</v>
      </c>
      <c r="N42">
        <v>2029</v>
      </c>
      <c r="O42">
        <v>2030</v>
      </c>
      <c r="P42">
        <v>2031</v>
      </c>
      <c r="Q42">
        <v>2032</v>
      </c>
      <c r="R42">
        <v>2033</v>
      </c>
      <c r="S42">
        <v>2034</v>
      </c>
      <c r="T42">
        <v>2035</v>
      </c>
      <c r="U42">
        <v>2036</v>
      </c>
      <c r="V42">
        <v>2037</v>
      </c>
      <c r="W42">
        <v>2038</v>
      </c>
      <c r="X42">
        <v>2039</v>
      </c>
      <c r="Y42">
        <v>2040</v>
      </c>
      <c r="Z42">
        <v>2041</v>
      </c>
      <c r="AA42">
        <v>2042</v>
      </c>
      <c r="AB42">
        <v>2043</v>
      </c>
      <c r="AC42">
        <v>2044</v>
      </c>
      <c r="AD42">
        <v>2045</v>
      </c>
      <c r="AE42">
        <v>2046</v>
      </c>
      <c r="AF42">
        <v>2047</v>
      </c>
      <c r="AG42">
        <v>2048</v>
      </c>
      <c r="AH42">
        <v>2049</v>
      </c>
      <c r="AI42">
        <v>2050</v>
      </c>
    </row>
    <row r="43" spans="1:35" x14ac:dyDescent="0.45">
      <c r="A43" t="s">
        <v>51</v>
      </c>
      <c r="B43">
        <f>'Pretax Fuel Prices'!B43+'Fuel Taxes'!B43</f>
        <v>3.2932342445413534E-5</v>
      </c>
      <c r="C43">
        <f>'Pretax Fuel Prices'!C43+'Fuel Taxes'!C43</f>
        <v>3.2932342445413534E-5</v>
      </c>
      <c r="D43">
        <f>'Pretax Fuel Prices'!D43+'Fuel Taxes'!D43</f>
        <v>3.3262416037121557E-5</v>
      </c>
      <c r="E43">
        <f>'Pretax Fuel Prices'!E43+'Fuel Taxes'!E43</f>
        <v>3.2932342445413534E-5</v>
      </c>
      <c r="F43">
        <f>'Pretax Fuel Prices'!F43+'Fuel Taxes'!F43</f>
        <v>3.2977352480646443E-5</v>
      </c>
      <c r="G43">
        <f>'Pretax Fuel Prices'!G43+'Fuel Taxes'!G43</f>
        <v>3.2977352480646443E-5</v>
      </c>
      <c r="H43">
        <f>'Pretax Fuel Prices'!H43+'Fuel Taxes'!H43</f>
        <v>3.2842322374947715E-5</v>
      </c>
      <c r="I43">
        <f>'Pretax Fuel Prices'!I43+'Fuel Taxes'!I43</f>
        <v>3.2407225367696235E-5</v>
      </c>
      <c r="J43">
        <f>'Pretax Fuel Prices'!J43+'Fuel Taxes'!J43</f>
        <v>3.2782308994637168E-5</v>
      </c>
      <c r="K43">
        <f>'Pretax Fuel Prices'!K43+'Fuel Taxes'!K43</f>
        <v>3.3052369206034636E-5</v>
      </c>
      <c r="L43">
        <f>'Pretax Fuel Prices'!L43+'Fuel Taxes'!L43</f>
        <v>3.3457459523130839E-5</v>
      </c>
      <c r="M43">
        <f>'Pretax Fuel Prices'!M43+'Fuel Taxes'!M43</f>
        <v>3.3622496318984843E-5</v>
      </c>
      <c r="N43">
        <f>'Pretax Fuel Prices'!N43+'Fuel Taxes'!N43</f>
        <v>3.4072596671313962E-5</v>
      </c>
      <c r="O43">
        <f>'Pretax Fuel Prices'!O43+'Fuel Taxes'!O43</f>
        <v>3.5122830826748559E-5</v>
      </c>
      <c r="P43">
        <f>'Pretax Fuel Prices'!P43+'Fuel Taxes'!P43</f>
        <v>3.536288434799075E-5</v>
      </c>
      <c r="Q43">
        <f>'Pretax Fuel Prices'!Q43+'Fuel Taxes'!Q43</f>
        <v>3.5677954594621134E-5</v>
      </c>
      <c r="R43">
        <f>'Pretax Fuel Prices'!R43+'Fuel Taxes'!R43</f>
        <v>3.6308095087881889E-5</v>
      </c>
      <c r="S43">
        <f>'Pretax Fuel Prices'!S43+'Fuel Taxes'!S43</f>
        <v>3.6893225545909735E-5</v>
      </c>
      <c r="T43">
        <f>'Pretax Fuel Prices'!T43+'Fuel Taxes'!T43</f>
        <v>3.7283312517928306E-5</v>
      </c>
      <c r="U43">
        <f>'Pretax Fuel Prices'!U43+'Fuel Taxes'!U43</f>
        <v>3.7733412870257425E-5</v>
      </c>
      <c r="V43">
        <f>'Pretax Fuel Prices'!V43+'Fuel Taxes'!V43</f>
        <v>3.7838436285800882E-5</v>
      </c>
      <c r="W43">
        <f>'Pretax Fuel Prices'!W43+'Fuel Taxes'!W43</f>
        <v>3.8258529947974716E-5</v>
      </c>
      <c r="X43">
        <f>'Pretax Fuel Prices'!X43+'Fuel Taxes'!X43</f>
        <v>3.8768643680614383E-5</v>
      </c>
      <c r="Y43">
        <f>'Pretax Fuel Prices'!Y43+'Fuel Taxes'!Y43</f>
        <v>3.8903673786313124E-5</v>
      </c>
      <c r="Z43">
        <f>'Pretax Fuel Prices'!Z43+'Fuel Taxes'!Z43</f>
        <v>3.9188737342788224E-5</v>
      </c>
      <c r="AA43">
        <f>'Pretax Fuel Prices'!AA43+'Fuel Taxes'!AA43</f>
        <v>3.9788871145893709E-5</v>
      </c>
      <c r="AB43">
        <f>'Pretax Fuel Prices'!AB43+'Fuel Taxes'!AB43</f>
        <v>4.0118944737601725E-5</v>
      </c>
      <c r="AC43">
        <f>'Pretax Fuel Prices'!AC43+'Fuel Taxes'!AC43</f>
        <v>4.0434014984232103E-5</v>
      </c>
      <c r="AD43">
        <f>'Pretax Fuel Prices'!AD43+'Fuel Taxes'!AD43</f>
        <v>4.0944128716871769E-5</v>
      </c>
      <c r="AE43">
        <f>'Pretax Fuel Prices'!AE43+'Fuel Taxes'!AE43</f>
        <v>4.1079158822570503E-5</v>
      </c>
      <c r="AF43">
        <f>'Pretax Fuel Prices'!AF43+'Fuel Taxes'!AF43</f>
        <v>4.1784316041219452E-5</v>
      </c>
      <c r="AG43">
        <f>'Pretax Fuel Prices'!AG43+'Fuel Taxes'!AG43</f>
        <v>4.227942642878148E-5</v>
      </c>
      <c r="AH43">
        <f>'Pretax Fuel Prices'!AH43+'Fuel Taxes'!AH43</f>
        <v>4.2639506710644773E-5</v>
      </c>
      <c r="AI43">
        <f>'Pretax Fuel Prices'!AI43+'Fuel Taxes'!AI43</f>
        <v>4.2954576957275144E-5</v>
      </c>
    </row>
    <row r="44" spans="1:35" x14ac:dyDescent="0.45">
      <c r="A44" t="s">
        <v>52</v>
      </c>
      <c r="B44">
        <f>'Pretax Fuel Prices'!B44+'Fuel Taxes'!B44</f>
        <v>0</v>
      </c>
      <c r="C44">
        <f>'Pretax Fuel Prices'!C44+'Fuel Taxes'!C44</f>
        <v>0</v>
      </c>
      <c r="D44">
        <f>'Pretax Fuel Prices'!D44+'Fuel Taxes'!D44</f>
        <v>0</v>
      </c>
      <c r="E44">
        <f>'Pretax Fuel Prices'!E44+'Fuel Taxes'!E44</f>
        <v>0</v>
      </c>
      <c r="F44">
        <f>'Pretax Fuel Prices'!F44+'Fuel Taxes'!F44</f>
        <v>0</v>
      </c>
      <c r="G44">
        <f>'Pretax Fuel Prices'!G44+'Fuel Taxes'!G44</f>
        <v>0</v>
      </c>
      <c r="H44">
        <f>'Pretax Fuel Prices'!H44+'Fuel Taxes'!H44</f>
        <v>0</v>
      </c>
      <c r="I44">
        <f>'Pretax Fuel Prices'!I44+'Fuel Taxes'!I44</f>
        <v>0</v>
      </c>
      <c r="J44">
        <f>'Pretax Fuel Prices'!J44+'Fuel Taxes'!J44</f>
        <v>0</v>
      </c>
      <c r="K44">
        <f>'Pretax Fuel Prices'!K44+'Fuel Taxes'!K44</f>
        <v>0</v>
      </c>
      <c r="L44">
        <f>'Pretax Fuel Prices'!L44+'Fuel Taxes'!L44</f>
        <v>0</v>
      </c>
      <c r="M44">
        <f>'Pretax Fuel Prices'!M44+'Fuel Taxes'!M44</f>
        <v>0</v>
      </c>
      <c r="N44">
        <f>'Pretax Fuel Prices'!N44+'Fuel Taxes'!N44</f>
        <v>0</v>
      </c>
      <c r="O44">
        <f>'Pretax Fuel Prices'!O44+'Fuel Taxes'!O44</f>
        <v>0</v>
      </c>
      <c r="P44">
        <f>'Pretax Fuel Prices'!P44+'Fuel Taxes'!P44</f>
        <v>0</v>
      </c>
      <c r="Q44">
        <f>'Pretax Fuel Prices'!Q44+'Fuel Taxes'!Q44</f>
        <v>0</v>
      </c>
      <c r="R44">
        <f>'Pretax Fuel Prices'!R44+'Fuel Taxes'!R44</f>
        <v>0</v>
      </c>
      <c r="S44">
        <f>'Pretax Fuel Prices'!S44+'Fuel Taxes'!S44</f>
        <v>0</v>
      </c>
      <c r="T44">
        <f>'Pretax Fuel Prices'!T44+'Fuel Taxes'!T44</f>
        <v>0</v>
      </c>
      <c r="U44">
        <f>'Pretax Fuel Prices'!U44+'Fuel Taxes'!U44</f>
        <v>0</v>
      </c>
      <c r="V44">
        <f>'Pretax Fuel Prices'!V44+'Fuel Taxes'!V44</f>
        <v>0</v>
      </c>
      <c r="W44">
        <f>'Pretax Fuel Prices'!W44+'Fuel Taxes'!W44</f>
        <v>0</v>
      </c>
      <c r="X44">
        <f>'Pretax Fuel Prices'!X44+'Fuel Taxes'!X44</f>
        <v>0</v>
      </c>
      <c r="Y44">
        <f>'Pretax Fuel Prices'!Y44+'Fuel Taxes'!Y44</f>
        <v>0</v>
      </c>
      <c r="Z44">
        <f>'Pretax Fuel Prices'!Z44+'Fuel Taxes'!Z44</f>
        <v>0</v>
      </c>
      <c r="AA44">
        <f>'Pretax Fuel Prices'!AA44+'Fuel Taxes'!AA44</f>
        <v>0</v>
      </c>
      <c r="AB44">
        <f>'Pretax Fuel Prices'!AB44+'Fuel Taxes'!AB44</f>
        <v>0</v>
      </c>
      <c r="AC44">
        <f>'Pretax Fuel Prices'!AC44+'Fuel Taxes'!AC44</f>
        <v>0</v>
      </c>
      <c r="AD44">
        <f>'Pretax Fuel Prices'!AD44+'Fuel Taxes'!AD44</f>
        <v>0</v>
      </c>
      <c r="AE44">
        <f>'Pretax Fuel Prices'!AE44+'Fuel Taxes'!AE44</f>
        <v>0</v>
      </c>
      <c r="AF44">
        <f>'Pretax Fuel Prices'!AF44+'Fuel Taxes'!AF44</f>
        <v>0</v>
      </c>
      <c r="AG44">
        <f>'Pretax Fuel Prices'!AG44+'Fuel Taxes'!AG44</f>
        <v>0</v>
      </c>
      <c r="AH44">
        <f>'Pretax Fuel Prices'!AH44+'Fuel Taxes'!AH44</f>
        <v>0</v>
      </c>
      <c r="AI44">
        <f>'Pretax Fuel Prices'!AI44+'Fuel Taxes'!AI44</f>
        <v>0</v>
      </c>
    </row>
    <row r="45" spans="1:35" x14ac:dyDescent="0.45">
      <c r="A45" t="s">
        <v>53</v>
      </c>
      <c r="B45">
        <f>'Pretax Fuel Prices'!B45+'Fuel Taxes'!B45</f>
        <v>0</v>
      </c>
      <c r="C45">
        <f>'Pretax Fuel Prices'!C45+'Fuel Taxes'!C45</f>
        <v>0</v>
      </c>
      <c r="D45">
        <f>'Pretax Fuel Prices'!D45+'Fuel Taxes'!D45</f>
        <v>0</v>
      </c>
      <c r="E45">
        <f>'Pretax Fuel Prices'!E45+'Fuel Taxes'!E45</f>
        <v>0</v>
      </c>
      <c r="F45">
        <f>'Pretax Fuel Prices'!F45+'Fuel Taxes'!F45</f>
        <v>0</v>
      </c>
      <c r="G45">
        <f>'Pretax Fuel Prices'!G45+'Fuel Taxes'!G45</f>
        <v>0</v>
      </c>
      <c r="H45">
        <f>'Pretax Fuel Prices'!H45+'Fuel Taxes'!H45</f>
        <v>0</v>
      </c>
      <c r="I45">
        <f>'Pretax Fuel Prices'!I45+'Fuel Taxes'!I45</f>
        <v>0</v>
      </c>
      <c r="J45">
        <f>'Pretax Fuel Prices'!J45+'Fuel Taxes'!J45</f>
        <v>0</v>
      </c>
      <c r="K45">
        <f>'Pretax Fuel Prices'!K45+'Fuel Taxes'!K45</f>
        <v>0</v>
      </c>
      <c r="L45">
        <f>'Pretax Fuel Prices'!L45+'Fuel Taxes'!L45</f>
        <v>0</v>
      </c>
      <c r="M45">
        <f>'Pretax Fuel Prices'!M45+'Fuel Taxes'!M45</f>
        <v>0</v>
      </c>
      <c r="N45">
        <f>'Pretax Fuel Prices'!N45+'Fuel Taxes'!N45</f>
        <v>0</v>
      </c>
      <c r="O45">
        <f>'Pretax Fuel Prices'!O45+'Fuel Taxes'!O45</f>
        <v>0</v>
      </c>
      <c r="P45">
        <f>'Pretax Fuel Prices'!P45+'Fuel Taxes'!P45</f>
        <v>0</v>
      </c>
      <c r="Q45">
        <f>'Pretax Fuel Prices'!Q45+'Fuel Taxes'!Q45</f>
        <v>0</v>
      </c>
      <c r="R45">
        <f>'Pretax Fuel Prices'!R45+'Fuel Taxes'!R45</f>
        <v>0</v>
      </c>
      <c r="S45">
        <f>'Pretax Fuel Prices'!S45+'Fuel Taxes'!S45</f>
        <v>0</v>
      </c>
      <c r="T45">
        <f>'Pretax Fuel Prices'!T45+'Fuel Taxes'!T45</f>
        <v>0</v>
      </c>
      <c r="U45">
        <f>'Pretax Fuel Prices'!U45+'Fuel Taxes'!U45</f>
        <v>0</v>
      </c>
      <c r="V45">
        <f>'Pretax Fuel Prices'!V45+'Fuel Taxes'!V45</f>
        <v>0</v>
      </c>
      <c r="W45">
        <f>'Pretax Fuel Prices'!W45+'Fuel Taxes'!W45</f>
        <v>0</v>
      </c>
      <c r="X45">
        <f>'Pretax Fuel Prices'!X45+'Fuel Taxes'!X45</f>
        <v>0</v>
      </c>
      <c r="Y45">
        <f>'Pretax Fuel Prices'!Y45+'Fuel Taxes'!Y45</f>
        <v>0</v>
      </c>
      <c r="Z45">
        <f>'Pretax Fuel Prices'!Z45+'Fuel Taxes'!Z45</f>
        <v>0</v>
      </c>
      <c r="AA45">
        <f>'Pretax Fuel Prices'!AA45+'Fuel Taxes'!AA45</f>
        <v>0</v>
      </c>
      <c r="AB45">
        <f>'Pretax Fuel Prices'!AB45+'Fuel Taxes'!AB45</f>
        <v>0</v>
      </c>
      <c r="AC45">
        <f>'Pretax Fuel Prices'!AC45+'Fuel Taxes'!AC45</f>
        <v>0</v>
      </c>
      <c r="AD45">
        <f>'Pretax Fuel Prices'!AD45+'Fuel Taxes'!AD45</f>
        <v>0</v>
      </c>
      <c r="AE45">
        <f>'Pretax Fuel Prices'!AE45+'Fuel Taxes'!AE45</f>
        <v>0</v>
      </c>
      <c r="AF45">
        <f>'Pretax Fuel Prices'!AF45+'Fuel Taxes'!AF45</f>
        <v>0</v>
      </c>
      <c r="AG45">
        <f>'Pretax Fuel Prices'!AG45+'Fuel Taxes'!AG45</f>
        <v>0</v>
      </c>
      <c r="AH45">
        <f>'Pretax Fuel Prices'!AH45+'Fuel Taxes'!AH45</f>
        <v>0</v>
      </c>
      <c r="AI45">
        <f>'Pretax Fuel Prices'!AI45+'Fuel Taxes'!AI45</f>
        <v>0</v>
      </c>
    </row>
    <row r="46" spans="1:35" x14ac:dyDescent="0.45">
      <c r="A46" t="s">
        <v>54</v>
      </c>
      <c r="B46">
        <f>'Pretax Fuel Prices'!B46+'Fuel Taxes'!B46</f>
        <v>0</v>
      </c>
      <c r="C46">
        <f>'Pretax Fuel Prices'!C46+'Fuel Taxes'!C46</f>
        <v>0</v>
      </c>
      <c r="D46">
        <f>'Pretax Fuel Prices'!D46+'Fuel Taxes'!D46</f>
        <v>0</v>
      </c>
      <c r="E46">
        <f>'Pretax Fuel Prices'!E46+'Fuel Taxes'!E46</f>
        <v>0</v>
      </c>
      <c r="F46">
        <f>'Pretax Fuel Prices'!F46+'Fuel Taxes'!F46</f>
        <v>0</v>
      </c>
      <c r="G46">
        <f>'Pretax Fuel Prices'!G46+'Fuel Taxes'!G46</f>
        <v>0</v>
      </c>
      <c r="H46">
        <f>'Pretax Fuel Prices'!H46+'Fuel Taxes'!H46</f>
        <v>0</v>
      </c>
      <c r="I46">
        <f>'Pretax Fuel Prices'!I46+'Fuel Taxes'!I46</f>
        <v>0</v>
      </c>
      <c r="J46">
        <f>'Pretax Fuel Prices'!J46+'Fuel Taxes'!J46</f>
        <v>0</v>
      </c>
      <c r="K46">
        <f>'Pretax Fuel Prices'!K46+'Fuel Taxes'!K46</f>
        <v>0</v>
      </c>
      <c r="L46">
        <f>'Pretax Fuel Prices'!L46+'Fuel Taxes'!L46</f>
        <v>0</v>
      </c>
      <c r="M46">
        <f>'Pretax Fuel Prices'!M46+'Fuel Taxes'!M46</f>
        <v>0</v>
      </c>
      <c r="N46">
        <f>'Pretax Fuel Prices'!N46+'Fuel Taxes'!N46</f>
        <v>0</v>
      </c>
      <c r="O46">
        <f>'Pretax Fuel Prices'!O46+'Fuel Taxes'!O46</f>
        <v>0</v>
      </c>
      <c r="P46">
        <f>'Pretax Fuel Prices'!P46+'Fuel Taxes'!P46</f>
        <v>0</v>
      </c>
      <c r="Q46">
        <f>'Pretax Fuel Prices'!Q46+'Fuel Taxes'!Q46</f>
        <v>0</v>
      </c>
      <c r="R46">
        <f>'Pretax Fuel Prices'!R46+'Fuel Taxes'!R46</f>
        <v>0</v>
      </c>
      <c r="S46">
        <f>'Pretax Fuel Prices'!S46+'Fuel Taxes'!S46</f>
        <v>0</v>
      </c>
      <c r="T46">
        <f>'Pretax Fuel Prices'!T46+'Fuel Taxes'!T46</f>
        <v>0</v>
      </c>
      <c r="U46">
        <f>'Pretax Fuel Prices'!U46+'Fuel Taxes'!U46</f>
        <v>0</v>
      </c>
      <c r="V46">
        <f>'Pretax Fuel Prices'!V46+'Fuel Taxes'!V46</f>
        <v>0</v>
      </c>
      <c r="W46">
        <f>'Pretax Fuel Prices'!W46+'Fuel Taxes'!W46</f>
        <v>0</v>
      </c>
      <c r="X46">
        <f>'Pretax Fuel Prices'!X46+'Fuel Taxes'!X46</f>
        <v>0</v>
      </c>
      <c r="Y46">
        <f>'Pretax Fuel Prices'!Y46+'Fuel Taxes'!Y46</f>
        <v>0</v>
      </c>
      <c r="Z46">
        <f>'Pretax Fuel Prices'!Z46+'Fuel Taxes'!Z46</f>
        <v>0</v>
      </c>
      <c r="AA46">
        <f>'Pretax Fuel Prices'!AA46+'Fuel Taxes'!AA46</f>
        <v>0</v>
      </c>
      <c r="AB46">
        <f>'Pretax Fuel Prices'!AB46+'Fuel Taxes'!AB46</f>
        <v>0</v>
      </c>
      <c r="AC46">
        <f>'Pretax Fuel Prices'!AC46+'Fuel Taxes'!AC46</f>
        <v>0</v>
      </c>
      <c r="AD46">
        <f>'Pretax Fuel Prices'!AD46+'Fuel Taxes'!AD46</f>
        <v>0</v>
      </c>
      <c r="AE46">
        <f>'Pretax Fuel Prices'!AE46+'Fuel Taxes'!AE46</f>
        <v>0</v>
      </c>
      <c r="AF46">
        <f>'Pretax Fuel Prices'!AF46+'Fuel Taxes'!AF46</f>
        <v>0</v>
      </c>
      <c r="AG46">
        <f>'Pretax Fuel Prices'!AG46+'Fuel Taxes'!AG46</f>
        <v>0</v>
      </c>
      <c r="AH46">
        <f>'Pretax Fuel Prices'!AH46+'Fuel Taxes'!AH46</f>
        <v>0</v>
      </c>
      <c r="AI46">
        <f>'Pretax Fuel Prices'!AI46+'Fuel Taxes'!AI46</f>
        <v>0</v>
      </c>
    </row>
    <row r="47" spans="1:35" x14ac:dyDescent="0.45">
      <c r="A47" t="s">
        <v>55</v>
      </c>
      <c r="B47">
        <f>'Pretax Fuel Prices'!B47+'Fuel Taxes'!B47</f>
        <v>0</v>
      </c>
      <c r="C47">
        <f>'Pretax Fuel Prices'!C47+'Fuel Taxes'!C47</f>
        <v>0</v>
      </c>
      <c r="D47">
        <f>'Pretax Fuel Prices'!D47+'Fuel Taxes'!D47</f>
        <v>0</v>
      </c>
      <c r="E47">
        <f>'Pretax Fuel Prices'!E47+'Fuel Taxes'!E47</f>
        <v>0</v>
      </c>
      <c r="F47">
        <f>'Pretax Fuel Prices'!F47+'Fuel Taxes'!F47</f>
        <v>0</v>
      </c>
      <c r="G47">
        <f>'Pretax Fuel Prices'!G47+'Fuel Taxes'!G47</f>
        <v>0</v>
      </c>
      <c r="H47">
        <f>'Pretax Fuel Prices'!H47+'Fuel Taxes'!H47</f>
        <v>0</v>
      </c>
      <c r="I47">
        <f>'Pretax Fuel Prices'!I47+'Fuel Taxes'!I47</f>
        <v>0</v>
      </c>
      <c r="J47">
        <f>'Pretax Fuel Prices'!J47+'Fuel Taxes'!J47</f>
        <v>0</v>
      </c>
      <c r="K47">
        <f>'Pretax Fuel Prices'!K47+'Fuel Taxes'!K47</f>
        <v>0</v>
      </c>
      <c r="L47">
        <f>'Pretax Fuel Prices'!L47+'Fuel Taxes'!L47</f>
        <v>0</v>
      </c>
      <c r="M47">
        <f>'Pretax Fuel Prices'!M47+'Fuel Taxes'!M47</f>
        <v>0</v>
      </c>
      <c r="N47">
        <f>'Pretax Fuel Prices'!N47+'Fuel Taxes'!N47</f>
        <v>0</v>
      </c>
      <c r="O47">
        <f>'Pretax Fuel Prices'!O47+'Fuel Taxes'!O47</f>
        <v>0</v>
      </c>
      <c r="P47">
        <f>'Pretax Fuel Prices'!P47+'Fuel Taxes'!P47</f>
        <v>0</v>
      </c>
      <c r="Q47">
        <f>'Pretax Fuel Prices'!Q47+'Fuel Taxes'!Q47</f>
        <v>0</v>
      </c>
      <c r="R47">
        <f>'Pretax Fuel Prices'!R47+'Fuel Taxes'!R47</f>
        <v>0</v>
      </c>
      <c r="S47">
        <f>'Pretax Fuel Prices'!S47+'Fuel Taxes'!S47</f>
        <v>0</v>
      </c>
      <c r="T47">
        <f>'Pretax Fuel Prices'!T47+'Fuel Taxes'!T47</f>
        <v>0</v>
      </c>
      <c r="U47">
        <f>'Pretax Fuel Prices'!U47+'Fuel Taxes'!U47</f>
        <v>0</v>
      </c>
      <c r="V47">
        <f>'Pretax Fuel Prices'!V47+'Fuel Taxes'!V47</f>
        <v>0</v>
      </c>
      <c r="W47">
        <f>'Pretax Fuel Prices'!W47+'Fuel Taxes'!W47</f>
        <v>0</v>
      </c>
      <c r="X47">
        <f>'Pretax Fuel Prices'!X47+'Fuel Taxes'!X47</f>
        <v>0</v>
      </c>
      <c r="Y47">
        <f>'Pretax Fuel Prices'!Y47+'Fuel Taxes'!Y47</f>
        <v>0</v>
      </c>
      <c r="Z47">
        <f>'Pretax Fuel Prices'!Z47+'Fuel Taxes'!Z47</f>
        <v>0</v>
      </c>
      <c r="AA47">
        <f>'Pretax Fuel Prices'!AA47+'Fuel Taxes'!AA47</f>
        <v>0</v>
      </c>
      <c r="AB47">
        <f>'Pretax Fuel Prices'!AB47+'Fuel Taxes'!AB47</f>
        <v>0</v>
      </c>
      <c r="AC47">
        <f>'Pretax Fuel Prices'!AC47+'Fuel Taxes'!AC47</f>
        <v>0</v>
      </c>
      <c r="AD47">
        <f>'Pretax Fuel Prices'!AD47+'Fuel Taxes'!AD47</f>
        <v>0</v>
      </c>
      <c r="AE47">
        <f>'Pretax Fuel Prices'!AE47+'Fuel Taxes'!AE47</f>
        <v>0</v>
      </c>
      <c r="AF47">
        <f>'Pretax Fuel Prices'!AF47+'Fuel Taxes'!AF47</f>
        <v>0</v>
      </c>
      <c r="AG47">
        <f>'Pretax Fuel Prices'!AG47+'Fuel Taxes'!AG47</f>
        <v>0</v>
      </c>
      <c r="AH47">
        <f>'Pretax Fuel Prices'!AH47+'Fuel Taxes'!AH47</f>
        <v>0</v>
      </c>
      <c r="AI47">
        <f>'Pretax Fuel Prices'!AI47+'Fuel Taxes'!AI47</f>
        <v>0</v>
      </c>
    </row>
    <row r="48" spans="1:35" x14ac:dyDescent="0.45">
      <c r="A48" t="s">
        <v>56</v>
      </c>
      <c r="B48">
        <f>'Pretax Fuel Prices'!B48+'Fuel Taxes'!B48</f>
        <v>0</v>
      </c>
      <c r="C48">
        <f>'Pretax Fuel Prices'!C48+'Fuel Taxes'!C48</f>
        <v>0</v>
      </c>
      <c r="D48">
        <f>'Pretax Fuel Prices'!D48+'Fuel Taxes'!D48</f>
        <v>0</v>
      </c>
      <c r="E48">
        <f>'Pretax Fuel Prices'!E48+'Fuel Taxes'!E48</f>
        <v>0</v>
      </c>
      <c r="F48">
        <f>'Pretax Fuel Prices'!F48+'Fuel Taxes'!F48</f>
        <v>0</v>
      </c>
      <c r="G48">
        <f>'Pretax Fuel Prices'!G48+'Fuel Taxes'!G48</f>
        <v>0</v>
      </c>
      <c r="H48">
        <f>'Pretax Fuel Prices'!H48+'Fuel Taxes'!H48</f>
        <v>0</v>
      </c>
      <c r="I48">
        <f>'Pretax Fuel Prices'!I48+'Fuel Taxes'!I48</f>
        <v>0</v>
      </c>
      <c r="J48">
        <f>'Pretax Fuel Prices'!J48+'Fuel Taxes'!J48</f>
        <v>0</v>
      </c>
      <c r="K48">
        <f>'Pretax Fuel Prices'!K48+'Fuel Taxes'!K48</f>
        <v>0</v>
      </c>
      <c r="L48">
        <f>'Pretax Fuel Prices'!L48+'Fuel Taxes'!L48</f>
        <v>0</v>
      </c>
      <c r="M48">
        <f>'Pretax Fuel Prices'!M48+'Fuel Taxes'!M48</f>
        <v>0</v>
      </c>
      <c r="N48">
        <f>'Pretax Fuel Prices'!N48+'Fuel Taxes'!N48</f>
        <v>0</v>
      </c>
      <c r="O48">
        <f>'Pretax Fuel Prices'!O48+'Fuel Taxes'!O48</f>
        <v>0</v>
      </c>
      <c r="P48">
        <f>'Pretax Fuel Prices'!P48+'Fuel Taxes'!P48</f>
        <v>0</v>
      </c>
      <c r="Q48">
        <f>'Pretax Fuel Prices'!Q48+'Fuel Taxes'!Q48</f>
        <v>0</v>
      </c>
      <c r="R48">
        <f>'Pretax Fuel Prices'!R48+'Fuel Taxes'!R48</f>
        <v>0</v>
      </c>
      <c r="S48">
        <f>'Pretax Fuel Prices'!S48+'Fuel Taxes'!S48</f>
        <v>0</v>
      </c>
      <c r="T48">
        <f>'Pretax Fuel Prices'!T48+'Fuel Taxes'!T48</f>
        <v>0</v>
      </c>
      <c r="U48">
        <f>'Pretax Fuel Prices'!U48+'Fuel Taxes'!U48</f>
        <v>0</v>
      </c>
      <c r="V48">
        <f>'Pretax Fuel Prices'!V48+'Fuel Taxes'!V48</f>
        <v>0</v>
      </c>
      <c r="W48">
        <f>'Pretax Fuel Prices'!W48+'Fuel Taxes'!W48</f>
        <v>0</v>
      </c>
      <c r="X48">
        <f>'Pretax Fuel Prices'!X48+'Fuel Taxes'!X48</f>
        <v>0</v>
      </c>
      <c r="Y48">
        <f>'Pretax Fuel Prices'!Y48+'Fuel Taxes'!Y48</f>
        <v>0</v>
      </c>
      <c r="Z48">
        <f>'Pretax Fuel Prices'!Z48+'Fuel Taxes'!Z48</f>
        <v>0</v>
      </c>
      <c r="AA48">
        <f>'Pretax Fuel Prices'!AA48+'Fuel Taxes'!AA48</f>
        <v>0</v>
      </c>
      <c r="AB48">
        <f>'Pretax Fuel Prices'!AB48+'Fuel Taxes'!AB48</f>
        <v>0</v>
      </c>
      <c r="AC48">
        <f>'Pretax Fuel Prices'!AC48+'Fuel Taxes'!AC48</f>
        <v>0</v>
      </c>
      <c r="AD48">
        <f>'Pretax Fuel Prices'!AD48+'Fuel Taxes'!AD48</f>
        <v>0</v>
      </c>
      <c r="AE48">
        <f>'Pretax Fuel Prices'!AE48+'Fuel Taxes'!AE48</f>
        <v>0</v>
      </c>
      <c r="AF48">
        <f>'Pretax Fuel Prices'!AF48+'Fuel Taxes'!AF48</f>
        <v>0</v>
      </c>
      <c r="AG48">
        <f>'Pretax Fuel Prices'!AG48+'Fuel Taxes'!AG48</f>
        <v>0</v>
      </c>
      <c r="AH48">
        <f>'Pretax Fuel Prices'!AH48+'Fuel Taxes'!AH48</f>
        <v>0</v>
      </c>
      <c r="AI48">
        <f>'Pretax Fuel Prices'!AI48+'Fuel Taxes'!AI48</f>
        <v>0</v>
      </c>
    </row>
    <row r="49" spans="1:35" x14ac:dyDescent="0.45">
      <c r="A49" t="s">
        <v>57</v>
      </c>
      <c r="B49">
        <f>'Pretax Fuel Prices'!B49+'Fuel Taxes'!B49</f>
        <v>0</v>
      </c>
      <c r="C49">
        <f>'Pretax Fuel Prices'!C49+'Fuel Taxes'!C49</f>
        <v>0</v>
      </c>
      <c r="D49">
        <f>'Pretax Fuel Prices'!D49+'Fuel Taxes'!D49</f>
        <v>0</v>
      </c>
      <c r="E49">
        <f>'Pretax Fuel Prices'!E49+'Fuel Taxes'!E49</f>
        <v>0</v>
      </c>
      <c r="F49">
        <f>'Pretax Fuel Prices'!F49+'Fuel Taxes'!F49</f>
        <v>0</v>
      </c>
      <c r="G49">
        <f>'Pretax Fuel Prices'!G49+'Fuel Taxes'!G49</f>
        <v>0</v>
      </c>
      <c r="H49">
        <f>'Pretax Fuel Prices'!H49+'Fuel Taxes'!H49</f>
        <v>0</v>
      </c>
      <c r="I49">
        <f>'Pretax Fuel Prices'!I49+'Fuel Taxes'!I49</f>
        <v>0</v>
      </c>
      <c r="J49">
        <f>'Pretax Fuel Prices'!J49+'Fuel Taxes'!J49</f>
        <v>0</v>
      </c>
      <c r="K49">
        <f>'Pretax Fuel Prices'!K49+'Fuel Taxes'!K49</f>
        <v>0</v>
      </c>
      <c r="L49">
        <f>'Pretax Fuel Prices'!L49+'Fuel Taxes'!L49</f>
        <v>0</v>
      </c>
      <c r="M49">
        <f>'Pretax Fuel Prices'!M49+'Fuel Taxes'!M49</f>
        <v>0</v>
      </c>
      <c r="N49">
        <f>'Pretax Fuel Prices'!N49+'Fuel Taxes'!N49</f>
        <v>0</v>
      </c>
      <c r="O49">
        <f>'Pretax Fuel Prices'!O49+'Fuel Taxes'!O49</f>
        <v>0</v>
      </c>
      <c r="P49">
        <f>'Pretax Fuel Prices'!P49+'Fuel Taxes'!P49</f>
        <v>0</v>
      </c>
      <c r="Q49">
        <f>'Pretax Fuel Prices'!Q49+'Fuel Taxes'!Q49</f>
        <v>0</v>
      </c>
      <c r="R49">
        <f>'Pretax Fuel Prices'!R49+'Fuel Taxes'!R49</f>
        <v>0</v>
      </c>
      <c r="S49">
        <f>'Pretax Fuel Prices'!S49+'Fuel Taxes'!S49</f>
        <v>0</v>
      </c>
      <c r="T49">
        <f>'Pretax Fuel Prices'!T49+'Fuel Taxes'!T49</f>
        <v>0</v>
      </c>
      <c r="U49">
        <f>'Pretax Fuel Prices'!U49+'Fuel Taxes'!U49</f>
        <v>0</v>
      </c>
      <c r="V49">
        <f>'Pretax Fuel Prices'!V49+'Fuel Taxes'!V49</f>
        <v>0</v>
      </c>
      <c r="W49">
        <f>'Pretax Fuel Prices'!W49+'Fuel Taxes'!W49</f>
        <v>0</v>
      </c>
      <c r="X49">
        <f>'Pretax Fuel Prices'!X49+'Fuel Taxes'!X49</f>
        <v>0</v>
      </c>
      <c r="Y49">
        <f>'Pretax Fuel Prices'!Y49+'Fuel Taxes'!Y49</f>
        <v>0</v>
      </c>
      <c r="Z49">
        <f>'Pretax Fuel Prices'!Z49+'Fuel Taxes'!Z49</f>
        <v>0</v>
      </c>
      <c r="AA49">
        <f>'Pretax Fuel Prices'!AA49+'Fuel Taxes'!AA49</f>
        <v>0</v>
      </c>
      <c r="AB49">
        <f>'Pretax Fuel Prices'!AB49+'Fuel Taxes'!AB49</f>
        <v>0</v>
      </c>
      <c r="AC49">
        <f>'Pretax Fuel Prices'!AC49+'Fuel Taxes'!AC49</f>
        <v>0</v>
      </c>
      <c r="AD49">
        <f>'Pretax Fuel Prices'!AD49+'Fuel Taxes'!AD49</f>
        <v>0</v>
      </c>
      <c r="AE49">
        <f>'Pretax Fuel Prices'!AE49+'Fuel Taxes'!AE49</f>
        <v>0</v>
      </c>
      <c r="AF49">
        <f>'Pretax Fuel Prices'!AF49+'Fuel Taxes'!AF49</f>
        <v>0</v>
      </c>
      <c r="AG49">
        <f>'Pretax Fuel Prices'!AG49+'Fuel Taxes'!AG49</f>
        <v>0</v>
      </c>
      <c r="AH49">
        <f>'Pretax Fuel Prices'!AH49+'Fuel Taxes'!AH49</f>
        <v>0</v>
      </c>
      <c r="AI49">
        <f>'Pretax Fuel Prices'!AI49+'Fuel Taxes'!AI49</f>
        <v>0</v>
      </c>
    </row>
    <row r="50" spans="1:35" x14ac:dyDescent="0.45">
      <c r="A50" t="s">
        <v>58</v>
      </c>
      <c r="B50">
        <f>'Pretax Fuel Prices'!B50+'Fuel Taxes'!B50</f>
        <v>0</v>
      </c>
      <c r="C50">
        <f>'Pretax Fuel Prices'!C50+'Fuel Taxes'!C50</f>
        <v>0</v>
      </c>
      <c r="D50">
        <f>'Pretax Fuel Prices'!D50+'Fuel Taxes'!D50</f>
        <v>0</v>
      </c>
      <c r="E50">
        <f>'Pretax Fuel Prices'!E50+'Fuel Taxes'!E50</f>
        <v>0</v>
      </c>
      <c r="F50">
        <f>'Pretax Fuel Prices'!F50+'Fuel Taxes'!F50</f>
        <v>0</v>
      </c>
      <c r="G50">
        <f>'Pretax Fuel Prices'!G50+'Fuel Taxes'!G50</f>
        <v>0</v>
      </c>
      <c r="H50">
        <f>'Pretax Fuel Prices'!H50+'Fuel Taxes'!H50</f>
        <v>0</v>
      </c>
      <c r="I50">
        <f>'Pretax Fuel Prices'!I50+'Fuel Taxes'!I50</f>
        <v>0</v>
      </c>
      <c r="J50">
        <f>'Pretax Fuel Prices'!J50+'Fuel Taxes'!J50</f>
        <v>0</v>
      </c>
      <c r="K50">
        <f>'Pretax Fuel Prices'!K50+'Fuel Taxes'!K50</f>
        <v>0</v>
      </c>
      <c r="L50">
        <f>'Pretax Fuel Prices'!L50+'Fuel Taxes'!L50</f>
        <v>0</v>
      </c>
      <c r="M50">
        <f>'Pretax Fuel Prices'!M50+'Fuel Taxes'!M50</f>
        <v>0</v>
      </c>
      <c r="N50">
        <f>'Pretax Fuel Prices'!N50+'Fuel Taxes'!N50</f>
        <v>0</v>
      </c>
      <c r="O50">
        <f>'Pretax Fuel Prices'!O50+'Fuel Taxes'!O50</f>
        <v>0</v>
      </c>
      <c r="P50">
        <f>'Pretax Fuel Prices'!P50+'Fuel Taxes'!P50</f>
        <v>0</v>
      </c>
      <c r="Q50">
        <f>'Pretax Fuel Prices'!Q50+'Fuel Taxes'!Q50</f>
        <v>0</v>
      </c>
      <c r="R50">
        <f>'Pretax Fuel Prices'!R50+'Fuel Taxes'!R50</f>
        <v>0</v>
      </c>
      <c r="S50">
        <f>'Pretax Fuel Prices'!S50+'Fuel Taxes'!S50</f>
        <v>0</v>
      </c>
      <c r="T50">
        <f>'Pretax Fuel Prices'!T50+'Fuel Taxes'!T50</f>
        <v>0</v>
      </c>
      <c r="U50">
        <f>'Pretax Fuel Prices'!U50+'Fuel Taxes'!U50</f>
        <v>0</v>
      </c>
      <c r="V50">
        <f>'Pretax Fuel Prices'!V50+'Fuel Taxes'!V50</f>
        <v>0</v>
      </c>
      <c r="W50">
        <f>'Pretax Fuel Prices'!W50+'Fuel Taxes'!W50</f>
        <v>0</v>
      </c>
      <c r="X50">
        <f>'Pretax Fuel Prices'!X50+'Fuel Taxes'!X50</f>
        <v>0</v>
      </c>
      <c r="Y50">
        <f>'Pretax Fuel Prices'!Y50+'Fuel Taxes'!Y50</f>
        <v>0</v>
      </c>
      <c r="Z50">
        <f>'Pretax Fuel Prices'!Z50+'Fuel Taxes'!Z50</f>
        <v>0</v>
      </c>
      <c r="AA50">
        <f>'Pretax Fuel Prices'!AA50+'Fuel Taxes'!AA50</f>
        <v>0</v>
      </c>
      <c r="AB50">
        <f>'Pretax Fuel Prices'!AB50+'Fuel Taxes'!AB50</f>
        <v>0</v>
      </c>
      <c r="AC50">
        <f>'Pretax Fuel Prices'!AC50+'Fuel Taxes'!AC50</f>
        <v>0</v>
      </c>
      <c r="AD50">
        <f>'Pretax Fuel Prices'!AD50+'Fuel Taxes'!AD50</f>
        <v>0</v>
      </c>
      <c r="AE50">
        <f>'Pretax Fuel Prices'!AE50+'Fuel Taxes'!AE50</f>
        <v>0</v>
      </c>
      <c r="AF50">
        <f>'Pretax Fuel Prices'!AF50+'Fuel Taxes'!AF50</f>
        <v>0</v>
      </c>
      <c r="AG50">
        <f>'Pretax Fuel Prices'!AG50+'Fuel Taxes'!AG50</f>
        <v>0</v>
      </c>
      <c r="AH50">
        <f>'Pretax Fuel Prices'!AH50+'Fuel Taxes'!AH50</f>
        <v>0</v>
      </c>
      <c r="AI50">
        <f>'Pretax Fuel Prices'!AI50+'Fuel Taxes'!AI50</f>
        <v>0</v>
      </c>
    </row>
    <row r="51" spans="1:35" s="4" customFormat="1" x14ac:dyDescent="0.45">
      <c r="A51" s="6" t="s">
        <v>34</v>
      </c>
    </row>
    <row r="52" spans="1:35" x14ac:dyDescent="0.45">
      <c r="A52" t="s">
        <v>29</v>
      </c>
      <c r="B52">
        <v>2017</v>
      </c>
      <c r="C52">
        <v>2018</v>
      </c>
      <c r="D52">
        <v>2019</v>
      </c>
      <c r="E52">
        <v>2020</v>
      </c>
      <c r="F52">
        <v>2021</v>
      </c>
      <c r="G52">
        <v>2022</v>
      </c>
      <c r="H52">
        <v>2023</v>
      </c>
      <c r="I52">
        <v>2024</v>
      </c>
      <c r="J52">
        <v>2025</v>
      </c>
      <c r="K52">
        <v>2026</v>
      </c>
      <c r="L52">
        <v>2027</v>
      </c>
      <c r="M52">
        <v>2028</v>
      </c>
      <c r="N52">
        <v>2029</v>
      </c>
      <c r="O52">
        <v>2030</v>
      </c>
      <c r="P52">
        <v>2031</v>
      </c>
      <c r="Q52">
        <v>2032</v>
      </c>
      <c r="R52">
        <v>2033</v>
      </c>
      <c r="S52">
        <v>2034</v>
      </c>
      <c r="T52">
        <v>2035</v>
      </c>
      <c r="U52">
        <v>2036</v>
      </c>
      <c r="V52">
        <v>2037</v>
      </c>
      <c r="W52">
        <v>2038</v>
      </c>
      <c r="X52">
        <v>2039</v>
      </c>
      <c r="Y52">
        <v>2040</v>
      </c>
      <c r="Z52">
        <v>2041</v>
      </c>
      <c r="AA52">
        <v>2042</v>
      </c>
      <c r="AB52">
        <v>2043</v>
      </c>
      <c r="AC52">
        <v>2044</v>
      </c>
      <c r="AD52">
        <v>2045</v>
      </c>
      <c r="AE52">
        <v>2046</v>
      </c>
      <c r="AF52">
        <v>2047</v>
      </c>
      <c r="AG52">
        <v>2048</v>
      </c>
      <c r="AH52">
        <v>2049</v>
      </c>
      <c r="AI52">
        <v>2050</v>
      </c>
    </row>
    <row r="53" spans="1:35" x14ac:dyDescent="0.45">
      <c r="A53" t="s">
        <v>51</v>
      </c>
      <c r="B53">
        <f>'Pretax Fuel Prices'!B53+'Fuel Taxes'!B53</f>
        <v>2.6256415630977491E-5</v>
      </c>
      <c r="C53">
        <f>'Pretax Fuel Prices'!C53+'Fuel Taxes'!C53</f>
        <v>2.6256415630977491E-5</v>
      </c>
      <c r="D53">
        <f>'Pretax Fuel Prices'!D53+'Fuel Taxes'!D53</f>
        <v>2.7203812071270482E-5</v>
      </c>
      <c r="E53">
        <f>'Pretax Fuel Prices'!E53+'Fuel Taxes'!E53</f>
        <v>2.6256415630977491E-5</v>
      </c>
      <c r="F53">
        <f>'Pretax Fuel Prices'!F53+'Fuel Taxes'!F53</f>
        <v>2.6404061829464712E-5</v>
      </c>
      <c r="G53">
        <f>'Pretax Fuel Prices'!G53+'Fuel Taxes'!G53</f>
        <v>2.6810088875304566E-5</v>
      </c>
      <c r="H53">
        <f>'Pretax Fuel Prices'!H53+'Fuel Taxes'!H53</f>
        <v>2.6970038923665724E-5</v>
      </c>
      <c r="I53">
        <f>'Pretax Fuel Prices'!I53+'Fuel Taxes'!I53</f>
        <v>2.7449889068749191E-5</v>
      </c>
      <c r="J53">
        <f>'Pretax Fuel Prices'!J53+'Fuel Taxes'!J53</f>
        <v>2.7622142966984284E-5</v>
      </c>
      <c r="K53">
        <f>'Pretax Fuel Prices'!K53+'Fuel Taxes'!K53</f>
        <v>2.8126600811815624E-5</v>
      </c>
      <c r="L53">
        <f>'Pretax Fuel Prices'!L53+'Fuel Taxes'!L53</f>
        <v>2.81881200611853E-5</v>
      </c>
      <c r="M53">
        <f>'Pretax Fuel Prices'!M53+'Fuel Taxes'!M53</f>
        <v>2.8631058656646961E-5</v>
      </c>
      <c r="N53">
        <f>'Pretax Fuel Prices'!N53+'Fuel Taxes'!N53</f>
        <v>2.8889439503999601E-5</v>
      </c>
      <c r="O53">
        <f>'Pretax Fuel Prices'!O53+'Fuel Taxes'!O53</f>
        <v>2.9492328147822413E-5</v>
      </c>
      <c r="P53">
        <f>'Pretax Fuel Prices'!P53+'Fuel Taxes'!P53</f>
        <v>2.9824532094418664E-5</v>
      </c>
      <c r="Q53">
        <f>'Pretax Fuel Prices'!Q53+'Fuel Taxes'!Q53</f>
        <v>3.0046001392149501E-5</v>
      </c>
      <c r="R53">
        <f>'Pretax Fuel Prices'!R53+'Fuel Taxes'!R53</f>
        <v>3.0525851537232962E-5</v>
      </c>
      <c r="S53">
        <f>'Pretax Fuel Prices'!S53+'Fuel Taxes'!S53</f>
        <v>3.0771928534711665E-5</v>
      </c>
      <c r="T53">
        <f>'Pretax Fuel Prices'!T53+'Fuel Taxes'!T53</f>
        <v>3.1042613231938237E-5</v>
      </c>
      <c r="U53">
        <f>'Pretax Fuel Prices'!U53+'Fuel Taxes'!U53</f>
        <v>3.1362513328660553E-5</v>
      </c>
      <c r="V53">
        <f>'Pretax Fuel Prices'!V53+'Fuel Taxes'!V53</f>
        <v>3.1571678776517449E-5</v>
      </c>
      <c r="W53">
        <f>'Pretax Fuel Prices'!W53+'Fuel Taxes'!W53</f>
        <v>3.184236347374402E-5</v>
      </c>
      <c r="X53">
        <f>'Pretax Fuel Prices'!X53+'Fuel Taxes'!X53</f>
        <v>3.2113048170970599E-5</v>
      </c>
      <c r="Y53">
        <f>'Pretax Fuel Prices'!Y53+'Fuel Taxes'!Y53</f>
        <v>3.2113048170970599E-5</v>
      </c>
      <c r="Z53">
        <f>'Pretax Fuel Prices'!Z53+'Fuel Taxes'!Z53</f>
        <v>3.2322213618827488E-5</v>
      </c>
      <c r="AA53">
        <f>'Pretax Fuel Prices'!AA53+'Fuel Taxes'!AA53</f>
        <v>3.2802063763910956E-5</v>
      </c>
      <c r="AB53">
        <f>'Pretax Fuel Prices'!AB53+'Fuel Taxes'!AB53</f>
        <v>3.2998925361893921E-5</v>
      </c>
      <c r="AC53">
        <f>'Pretax Fuel Prices'!AC53+'Fuel Taxes'!AC53</f>
        <v>3.3257306209246561E-5</v>
      </c>
      <c r="AD53">
        <f>'Pretax Fuel Prices'!AD53+'Fuel Taxes'!AD53</f>
        <v>3.3712548654582153E-5</v>
      </c>
      <c r="AE53">
        <f>'Pretax Fuel Prices'!AE53+'Fuel Taxes'!AE53</f>
        <v>3.3724852504456091E-5</v>
      </c>
      <c r="AF53">
        <f>'Pretax Fuel Prices'!AF53+'Fuel Taxes'!AF53</f>
        <v>3.4044752601178407E-5</v>
      </c>
      <c r="AG53">
        <f>'Pretax Fuel Prices'!AG53+'Fuel Taxes'!AG53</f>
        <v>3.4340044998152841E-5</v>
      </c>
      <c r="AH53">
        <f>'Pretax Fuel Prices'!AH53+'Fuel Taxes'!AH53</f>
        <v>3.4549210446009744E-5</v>
      </c>
      <c r="AI53">
        <f>'Pretax Fuel Prices'!AI53+'Fuel Taxes'!AI53</f>
        <v>3.4733768194118764E-5</v>
      </c>
    </row>
    <row r="54" spans="1:35" x14ac:dyDescent="0.45">
      <c r="A54" t="s">
        <v>52</v>
      </c>
      <c r="B54">
        <f>'Pretax Fuel Prices'!B54+'Fuel Taxes'!B54</f>
        <v>2.6256415630977491E-5</v>
      </c>
      <c r="C54">
        <f>'Pretax Fuel Prices'!C54+'Fuel Taxes'!C54</f>
        <v>2.6256415630977491E-5</v>
      </c>
      <c r="D54">
        <f>'Pretax Fuel Prices'!D54+'Fuel Taxes'!D54</f>
        <v>2.6983364726344764E-5</v>
      </c>
      <c r="E54">
        <f>'Pretax Fuel Prices'!E54+'Fuel Taxes'!E54</f>
        <v>2.6256415630977491E-5</v>
      </c>
      <c r="F54">
        <f>'Pretax Fuel Prices'!F54+'Fuel Taxes'!F54</f>
        <v>2.5344648968991406E-5</v>
      </c>
      <c r="G54">
        <f>'Pretax Fuel Prices'!G54+'Fuel Taxes'!G54</f>
        <v>2.4642342215839971E-5</v>
      </c>
      <c r="H54">
        <f>'Pretax Fuel Prices'!H54+'Fuel Taxes'!H54</f>
        <v>2.3816823751609331E-5</v>
      </c>
      <c r="I54">
        <f>'Pretax Fuel Prices'!I54+'Fuel Taxes'!I54</f>
        <v>2.3311655736184615E-5</v>
      </c>
      <c r="J54">
        <f>'Pretax Fuel Prices'!J54+'Fuel Taxes'!J54</f>
        <v>2.2498458443061898E-5</v>
      </c>
      <c r="K54">
        <f>'Pretax Fuel Prices'!K54+'Fuel Taxes'!K54</f>
        <v>2.2769524207436134E-5</v>
      </c>
      <c r="L54">
        <f>'Pretax Fuel Prices'!L54+'Fuel Taxes'!L54</f>
        <v>2.2707918351896534E-5</v>
      </c>
      <c r="M54">
        <f>'Pretax Fuel Prices'!M54+'Fuel Taxes'!M54</f>
        <v>2.3077553485134132E-5</v>
      </c>
      <c r="N54">
        <f>'Pretax Fuel Prices'!N54+'Fuel Taxes'!N54</f>
        <v>2.3311655736184615E-5</v>
      </c>
      <c r="O54">
        <f>'Pretax Fuel Prices'!O54+'Fuel Taxes'!O54</f>
        <v>2.3434867447263813E-5</v>
      </c>
      <c r="P54">
        <f>'Pretax Fuel Prices'!P54+'Fuel Taxes'!P54</f>
        <v>2.3656648527206372E-5</v>
      </c>
      <c r="Q54">
        <f>'Pretax Fuel Prices'!Q54+'Fuel Taxes'!Q54</f>
        <v>2.3841466093825174E-5</v>
      </c>
      <c r="R54">
        <f>'Pretax Fuel Prices'!R54+'Fuel Taxes'!R54</f>
        <v>2.429734942481821E-5</v>
      </c>
      <c r="S54">
        <f>'Pretax Fuel Prices'!S54+'Fuel Taxes'!S54</f>
        <v>2.4605378702516207E-5</v>
      </c>
      <c r="T54">
        <f>'Pretax Fuel Prices'!T54+'Fuel Taxes'!T54</f>
        <v>2.4901086809106288E-5</v>
      </c>
      <c r="U54">
        <f>'Pretax Fuel Prices'!U54+'Fuel Taxes'!U54</f>
        <v>2.5246079600128045E-5</v>
      </c>
      <c r="V54">
        <f>'Pretax Fuel Prices'!V54+'Fuel Taxes'!V54</f>
        <v>2.5418575995638934E-5</v>
      </c>
      <c r="W54">
        <f>'Pretax Fuel Prices'!W54+'Fuel Taxes'!W54</f>
        <v>2.5541787706718129E-5</v>
      </c>
      <c r="X54">
        <f>'Pretax Fuel Prices'!X54+'Fuel Taxes'!X54</f>
        <v>2.5837495813308206E-5</v>
      </c>
      <c r="Y54">
        <f>'Pretax Fuel Prices'!Y54+'Fuel Taxes'!Y54</f>
        <v>2.5911422839955727E-5</v>
      </c>
      <c r="Z54">
        <f>'Pretax Fuel Prices'!Z54+'Fuel Taxes'!Z54</f>
        <v>2.615784626211413E-5</v>
      </c>
      <c r="AA54">
        <f>'Pretax Fuel Prices'!AA54+'Fuel Taxes'!AA54</f>
        <v>2.6626050764215089E-5</v>
      </c>
      <c r="AB54">
        <f>'Pretax Fuel Prices'!AB54+'Fuel Taxes'!AB54</f>
        <v>2.6810868330833892E-5</v>
      </c>
      <c r="AC54">
        <f>'Pretax Fuel Prices'!AC54+'Fuel Taxes'!AC54</f>
        <v>2.7044970581884368E-5</v>
      </c>
      <c r="AD54">
        <f>'Pretax Fuel Prices'!AD54+'Fuel Taxes'!AD54</f>
        <v>2.7537817426201174E-5</v>
      </c>
      <c r="AE54">
        <f>'Pretax Fuel Prices'!AE54+'Fuel Taxes'!AE54</f>
        <v>2.7648707966172449E-5</v>
      </c>
      <c r="AF54">
        <f>'Pretax Fuel Prices'!AF54+'Fuel Taxes'!AF54</f>
        <v>2.8092270126057568E-5</v>
      </c>
      <c r="AG54">
        <f>'Pretax Fuel Prices'!AG54+'Fuel Taxes'!AG54</f>
        <v>2.8523511114834766E-5</v>
      </c>
      <c r="AH54">
        <f>'Pretax Fuel Prices'!AH54+'Fuel Taxes'!AH54</f>
        <v>2.8806898050316926E-5</v>
      </c>
      <c r="AI54">
        <f>'Pretax Fuel Prices'!AI54+'Fuel Taxes'!AI54</f>
        <v>2.8991715616935732E-5</v>
      </c>
    </row>
    <row r="55" spans="1:35" x14ac:dyDescent="0.45">
      <c r="A55" t="s">
        <v>53</v>
      </c>
      <c r="B55">
        <f>'Pretax Fuel Prices'!B55+'Fuel Taxes'!B55</f>
        <v>7.9262888493153228E-6</v>
      </c>
      <c r="C55">
        <f>'Pretax Fuel Prices'!C55+'Fuel Taxes'!C55</f>
        <v>7.9262888493153228E-6</v>
      </c>
      <c r="D55">
        <f>'Pretax Fuel Prices'!D55+'Fuel Taxes'!D55</f>
        <v>8.1458433291789856E-6</v>
      </c>
      <c r="E55">
        <f>'Pretax Fuel Prices'!E55+'Fuel Taxes'!E55</f>
        <v>7.9262888493153228E-6</v>
      </c>
      <c r="F55">
        <f>'Pretax Fuel Prices'!F55+'Fuel Taxes'!F55</f>
        <v>8.049090507544151E-6</v>
      </c>
      <c r="G55">
        <f>'Pretax Fuel Prices'!G55+'Fuel Taxes'!G55</f>
        <v>8.2649237250372456E-6</v>
      </c>
      <c r="H55">
        <f>'Pretax Fuel Prices'!H55+'Fuel Taxes'!H55</f>
        <v>8.4137742198600675E-6</v>
      </c>
      <c r="I55">
        <f>'Pretax Fuel Prices'!I55+'Fuel Taxes'!I55</f>
        <v>8.6593775363177257E-6</v>
      </c>
      <c r="J55">
        <f>'Pretax Fuel Prices'!J55+'Fuel Taxes'!J55</f>
        <v>8.8231130806228312E-6</v>
      </c>
      <c r="K55">
        <f>'Pretax Fuel Prices'!K55+'Fuel Taxes'!K55</f>
        <v>8.9570785259633713E-6</v>
      </c>
      <c r="L55">
        <f>'Pretax Fuel Prices'!L55+'Fuel Taxes'!L55</f>
        <v>8.9682423130750848E-6</v>
      </c>
      <c r="M55">
        <f>'Pretax Fuel Prices'!M55+'Fuel Taxes'!M55</f>
        <v>9.0947652336744832E-6</v>
      </c>
      <c r="N55">
        <f>'Pretax Fuel Prices'!N55+'Fuel Taxes'!N55</f>
        <v>9.1691904810858958E-6</v>
      </c>
      <c r="O55">
        <f>'Pretax Fuel Prices'!O55+'Fuel Taxes'!O55</f>
        <v>9.2138456295327414E-6</v>
      </c>
      <c r="P55">
        <f>'Pretax Fuel Prices'!P55+'Fuel Taxes'!P55</f>
        <v>9.3143197135381477E-6</v>
      </c>
      <c r="Q55">
        <f>'Pretax Fuel Prices'!Q55+'Fuel Taxes'!Q55</f>
        <v>9.3775811738378469E-6</v>
      </c>
      <c r="R55">
        <f>'Pretax Fuel Prices'!R55+'Fuel Taxes'!R55</f>
        <v>9.4966615696961034E-6</v>
      </c>
      <c r="S55">
        <f>'Pretax Fuel Prices'!S55+'Fuel Taxes'!S55</f>
        <v>9.5785293418486579E-6</v>
      </c>
      <c r="T55">
        <f>'Pretax Fuel Prices'!T55+'Fuel Taxes'!T55</f>
        <v>9.6566758516306389E-6</v>
      </c>
      <c r="U55">
        <f>'Pretax Fuel Prices'!U55+'Fuel Taxes'!U55</f>
        <v>9.7459861485243334E-6</v>
      </c>
      <c r="V55">
        <f>'Pretax Fuel Prices'!V55+'Fuel Taxes'!V55</f>
        <v>9.8055263464534625E-6</v>
      </c>
      <c r="W55">
        <f>'Pretax Fuel Prices'!W55+'Fuel Taxes'!W55</f>
        <v>9.8836728562354452E-6</v>
      </c>
      <c r="X55">
        <f>'Pretax Fuel Prices'!X55+'Fuel Taxes'!X55</f>
        <v>9.965540628387998E-6</v>
      </c>
      <c r="Y55">
        <f>'Pretax Fuel Prices'!Y55+'Fuel Taxes'!Y55</f>
        <v>9.9692618907585663E-6</v>
      </c>
      <c r="Z55">
        <f>'Pretax Fuel Prices'!Z55+'Fuel Taxes'!Z55</f>
        <v>1.0039965875799409E-5</v>
      </c>
      <c r="AA55">
        <f>'Pretax Fuel Prices'!AA55+'Fuel Taxes'!AA55</f>
        <v>1.0177652583510521E-5</v>
      </c>
      <c r="AB55">
        <f>'Pretax Fuel Prices'!AB55+'Fuel Taxes'!AB55</f>
        <v>1.023719278143965E-5</v>
      </c>
      <c r="AC55">
        <f>'Pretax Fuel Prices'!AC55+'Fuel Taxes'!AC55</f>
        <v>1.0311618028851061E-5</v>
      </c>
      <c r="AD55">
        <f>'Pretax Fuel Prices'!AD55+'Fuel Taxes'!AD55</f>
        <v>1.0441862211821029E-5</v>
      </c>
      <c r="AE55">
        <f>'Pretax Fuel Prices'!AE55+'Fuel Taxes'!AE55</f>
        <v>1.0460468523673884E-5</v>
      </c>
      <c r="AF55">
        <f>'Pretax Fuel Prices'!AF55+'Fuel Taxes'!AF55</f>
        <v>1.0553500082938147E-5</v>
      </c>
      <c r="AG55">
        <f>'Pretax Fuel Prices'!AG55+'Fuel Taxes'!AG55</f>
        <v>1.0653974166943552E-5</v>
      </c>
      <c r="AH55">
        <f>'Pretax Fuel Prices'!AH55+'Fuel Taxes'!AH55</f>
        <v>1.0720956889613823E-5</v>
      </c>
      <c r="AI55">
        <f>'Pretax Fuel Prices'!AI55+'Fuel Taxes'!AI55</f>
        <v>1.0769333300431242E-5</v>
      </c>
    </row>
    <row r="56" spans="1:35" x14ac:dyDescent="0.45">
      <c r="A56" t="s">
        <v>54</v>
      </c>
      <c r="B56">
        <f>'Pretax Fuel Prices'!B56+'Fuel Taxes'!B56</f>
        <v>2.6256415630977491E-5</v>
      </c>
      <c r="C56">
        <f>'Pretax Fuel Prices'!C56+'Fuel Taxes'!C56</f>
        <v>2.6256415630977491E-5</v>
      </c>
      <c r="D56">
        <f>'Pretax Fuel Prices'!D56+'Fuel Taxes'!D56</f>
        <v>2.6980984631083975E-5</v>
      </c>
      <c r="E56">
        <f>'Pretax Fuel Prices'!E56+'Fuel Taxes'!E56</f>
        <v>2.6256415630977491E-5</v>
      </c>
      <c r="F56">
        <f>'Pretax Fuel Prices'!F56+'Fuel Taxes'!F56</f>
        <v>2.5458161647809324E-5</v>
      </c>
      <c r="G56">
        <f>'Pretax Fuel Prices'!G56+'Fuel Taxes'!G56</f>
        <v>2.4954647596887864E-5</v>
      </c>
      <c r="H56">
        <f>'Pretax Fuel Prices'!H56+'Fuel Taxes'!H56</f>
        <v>2.4242359427291653E-5</v>
      </c>
      <c r="I56">
        <f>'Pretax Fuel Prices'!I56+'Fuel Taxes'!I56</f>
        <v>2.3837092020452434E-5</v>
      </c>
      <c r="J56">
        <f>'Pretax Fuel Prices'!J56+'Fuel Taxes'!J56</f>
        <v>2.3137084681366505E-5</v>
      </c>
      <c r="K56">
        <f>'Pretax Fuel Prices'!K56+'Fuel Taxes'!K56</f>
        <v>2.3603756240757124E-5</v>
      </c>
      <c r="L56">
        <f>'Pretax Fuel Prices'!L56+'Fuel Taxes'!L56</f>
        <v>2.3652879562798246E-5</v>
      </c>
      <c r="M56">
        <f>'Pretax Fuel Prices'!M56+'Fuel Taxes'!M56</f>
        <v>2.4070427800147749E-5</v>
      </c>
      <c r="N56">
        <f>'Pretax Fuel Prices'!N56+'Fuel Taxes'!N56</f>
        <v>2.4328325240863611E-5</v>
      </c>
      <c r="O56">
        <f>'Pretax Fuel Prices'!O56+'Fuel Taxes'!O56</f>
        <v>2.4844120122295352E-5</v>
      </c>
      <c r="P56">
        <f>'Pretax Fuel Prices'!P56+'Fuel Taxes'!P56</f>
        <v>2.5175702546072897E-5</v>
      </c>
      <c r="Q56">
        <f>'Pretax Fuel Prices'!Q56+'Fuel Taxes'!Q56</f>
        <v>2.538447666474765E-5</v>
      </c>
      <c r="R56">
        <f>'Pretax Fuel Prices'!R56+'Fuel Taxes'!R56</f>
        <v>2.5863429054648546E-5</v>
      </c>
      <c r="S56">
        <f>'Pretax Fuel Prices'!S56+'Fuel Taxes'!S56</f>
        <v>2.6121326495364412E-5</v>
      </c>
      <c r="T56">
        <f>'Pretax Fuel Prices'!T56+'Fuel Taxes'!T56</f>
        <v>2.6391504766590564E-5</v>
      </c>
      <c r="U56">
        <f>'Pretax Fuel Prices'!U56+'Fuel Taxes'!U56</f>
        <v>2.6710806359857826E-5</v>
      </c>
      <c r="V56">
        <f>'Pretax Fuel Prices'!V56+'Fuel Taxes'!V56</f>
        <v>2.6895018817512021E-5</v>
      </c>
      <c r="W56">
        <f>'Pretax Fuel Prices'!W56+'Fuel Taxes'!W56</f>
        <v>2.715291625822789E-5</v>
      </c>
      <c r="X56">
        <f>'Pretax Fuel Prices'!X56+'Fuel Taxes'!X56</f>
        <v>2.7447656190474594E-5</v>
      </c>
      <c r="Y56">
        <f>'Pretax Fuel Prices'!Y56+'Fuel Taxes'!Y56</f>
        <v>2.7459937020984878E-5</v>
      </c>
      <c r="Z56">
        <f>'Pretax Fuel Prices'!Z56+'Fuel Taxes'!Z56</f>
        <v>2.7705553631190459E-5</v>
      </c>
      <c r="AA56">
        <f>'Pretax Fuel Prices'!AA56+'Fuel Taxes'!AA56</f>
        <v>2.81599443600708E-5</v>
      </c>
      <c r="AB56">
        <f>'Pretax Fuel Prices'!AB56+'Fuel Taxes'!AB56</f>
        <v>2.836871847874556E-5</v>
      </c>
      <c r="AC56">
        <f>'Pretax Fuel Prices'!AC56+'Fuel Taxes'!AC56</f>
        <v>2.8614335088951145E-5</v>
      </c>
      <c r="AD56">
        <f>'Pretax Fuel Prices'!AD56+'Fuel Taxes'!AD56</f>
        <v>2.9068725817831486E-5</v>
      </c>
      <c r="AE56">
        <f>'Pretax Fuel Prices'!AE56+'Fuel Taxes'!AE56</f>
        <v>2.9130129970382879E-5</v>
      </c>
      <c r="AF56">
        <f>'Pretax Fuel Prices'!AF56+'Fuel Taxes'!AF56</f>
        <v>2.9461712394160421E-5</v>
      </c>
      <c r="AG56">
        <f>'Pretax Fuel Prices'!AG56+'Fuel Taxes'!AG56</f>
        <v>2.9793294817937977E-5</v>
      </c>
      <c r="AH56">
        <f>'Pretax Fuel Prices'!AH56+'Fuel Taxes'!AH56</f>
        <v>3.0026630597633281E-5</v>
      </c>
      <c r="AI56">
        <f>'Pretax Fuel Prices'!AI56+'Fuel Taxes'!AI56</f>
        <v>3.0210843055287477E-5</v>
      </c>
    </row>
    <row r="57" spans="1:35" x14ac:dyDescent="0.45">
      <c r="A57" t="s">
        <v>55</v>
      </c>
      <c r="B57">
        <f>'Pretax Fuel Prices'!B57+'Fuel Taxes'!B57</f>
        <v>2.6256415630977491E-5</v>
      </c>
      <c r="C57">
        <f>'Pretax Fuel Prices'!C57+'Fuel Taxes'!C57</f>
        <v>2.6256415630977491E-5</v>
      </c>
      <c r="D57">
        <f>'Pretax Fuel Prices'!D57+'Fuel Taxes'!D57</f>
        <v>2.6983706016999867E-5</v>
      </c>
      <c r="E57">
        <f>'Pretax Fuel Prices'!E57+'Fuel Taxes'!E57</f>
        <v>2.6256415630977491E-5</v>
      </c>
      <c r="F57">
        <f>'Pretax Fuel Prices'!F57+'Fuel Taxes'!F57</f>
        <v>2.5492144377869224E-5</v>
      </c>
      <c r="G57">
        <f>'Pretax Fuel Prices'!G57+'Fuel Taxes'!G57</f>
        <v>2.5011393105752731E-5</v>
      </c>
      <c r="H57">
        <f>'Pretax Fuel Prices'!H57+'Fuel Taxes'!H57</f>
        <v>2.4308756631120942E-5</v>
      </c>
      <c r="I57">
        <f>'Pretax Fuel Prices'!I57+'Fuel Taxes'!I57</f>
        <v>2.3938947960262107E-5</v>
      </c>
      <c r="J57">
        <f>'Pretax Fuel Prices'!J57+'Fuel Taxes'!J57</f>
        <v>2.3236311485630311E-5</v>
      </c>
      <c r="K57">
        <f>'Pretax Fuel Prices'!K57+'Fuel Taxes'!K57</f>
        <v>2.3729389713442096E-5</v>
      </c>
      <c r="L57">
        <f>'Pretax Fuel Prices'!L57+'Fuel Taxes'!L57</f>
        <v>2.3791024491918567E-5</v>
      </c>
      <c r="M57">
        <f>'Pretax Fuel Prices'!M57+'Fuel Taxes'!M57</f>
        <v>2.4222467941253877E-5</v>
      </c>
      <c r="N57">
        <f>'Pretax Fuel Prices'!N57+'Fuel Taxes'!N57</f>
        <v>2.4481334010855065E-5</v>
      </c>
      <c r="O57">
        <f>'Pretax Fuel Prices'!O57+'Fuel Taxes'!O57</f>
        <v>2.4641584434893896E-5</v>
      </c>
      <c r="P57">
        <f>'Pretax Fuel Prices'!P57+'Fuel Taxes'!P57</f>
        <v>2.4974412238666849E-5</v>
      </c>
      <c r="Q57">
        <f>'Pretax Fuel Prices'!Q57+'Fuel Taxes'!Q57</f>
        <v>2.5196297441182152E-5</v>
      </c>
      <c r="R57">
        <f>'Pretax Fuel Prices'!R57+'Fuel Taxes'!R57</f>
        <v>2.5640067846212757E-5</v>
      </c>
      <c r="S57">
        <f>'Pretax Fuel Prices'!S57+'Fuel Taxes'!S57</f>
        <v>2.5898933915813948E-5</v>
      </c>
      <c r="T57">
        <f>'Pretax Fuel Prices'!T57+'Fuel Taxes'!T57</f>
        <v>2.6182453896805718E-5</v>
      </c>
      <c r="U57">
        <f>'Pretax Fuel Prices'!U57+'Fuel Taxes'!U57</f>
        <v>2.6502954744883377E-5</v>
      </c>
      <c r="V57">
        <f>'Pretax Fuel Prices'!V57+'Fuel Taxes'!V57</f>
        <v>2.6687859080312798E-5</v>
      </c>
      <c r="W57">
        <f>'Pretax Fuel Prices'!W57+'Fuel Taxes'!W57</f>
        <v>2.695905210560928E-5</v>
      </c>
      <c r="X57">
        <f>'Pretax Fuel Prices'!X57+'Fuel Taxes'!X57</f>
        <v>2.7242572086601058E-5</v>
      </c>
      <c r="Y57">
        <f>'Pretax Fuel Prices'!Y57+'Fuel Taxes'!Y57</f>
        <v>2.7267225997991644E-5</v>
      </c>
      <c r="Z57">
        <f>'Pretax Fuel Prices'!Z57+'Fuel Taxes'!Z57</f>
        <v>2.7513765111897537E-5</v>
      </c>
      <c r="AA57">
        <f>'Pretax Fuel Prices'!AA57+'Fuel Taxes'!AA57</f>
        <v>2.7969862472623436E-5</v>
      </c>
      <c r="AB57">
        <f>'Pretax Fuel Prices'!AB57+'Fuel Taxes'!AB57</f>
        <v>2.8191747675138739E-5</v>
      </c>
      <c r="AC57">
        <f>'Pretax Fuel Prices'!AC57+'Fuel Taxes'!AC57</f>
        <v>2.8438286789044628E-5</v>
      </c>
      <c r="AD57">
        <f>'Pretax Fuel Prices'!AD57+'Fuel Taxes'!AD57</f>
        <v>2.8906711105465826E-5</v>
      </c>
      <c r="AE57">
        <f>'Pretax Fuel Prices'!AE57+'Fuel Taxes'!AE57</f>
        <v>2.8956018928246996E-5</v>
      </c>
      <c r="AF57">
        <f>'Pretax Fuel Prices'!AF57+'Fuel Taxes'!AF57</f>
        <v>2.9301173687715251E-5</v>
      </c>
      <c r="AG57">
        <f>'Pretax Fuel Prices'!AG57+'Fuel Taxes'!AG57</f>
        <v>2.9609347580097619E-5</v>
      </c>
      <c r="AH57">
        <f>'Pretax Fuel Prices'!AH57+'Fuel Taxes'!AH57</f>
        <v>2.9843559738308216E-5</v>
      </c>
      <c r="AI57">
        <f>'Pretax Fuel Prices'!AI57+'Fuel Taxes'!AI57</f>
        <v>3.0040791029432932E-5</v>
      </c>
    </row>
    <row r="58" spans="1:35" x14ac:dyDescent="0.45">
      <c r="A58" t="s">
        <v>56</v>
      </c>
      <c r="B58">
        <f>'Pretax Fuel Prices'!B58+'Fuel Taxes'!B58</f>
        <v>0</v>
      </c>
      <c r="C58">
        <f>'Pretax Fuel Prices'!C58+'Fuel Taxes'!C58</f>
        <v>0</v>
      </c>
      <c r="D58">
        <f>'Pretax Fuel Prices'!D58+'Fuel Taxes'!D58</f>
        <v>0</v>
      </c>
      <c r="E58">
        <f>'Pretax Fuel Prices'!E58+'Fuel Taxes'!E58</f>
        <v>0</v>
      </c>
      <c r="F58">
        <f>'Pretax Fuel Prices'!F58+'Fuel Taxes'!F58</f>
        <v>0</v>
      </c>
      <c r="G58">
        <f>'Pretax Fuel Prices'!G58+'Fuel Taxes'!G58</f>
        <v>0</v>
      </c>
      <c r="H58">
        <f>'Pretax Fuel Prices'!H58+'Fuel Taxes'!H58</f>
        <v>0</v>
      </c>
      <c r="I58">
        <f>'Pretax Fuel Prices'!I58+'Fuel Taxes'!I58</f>
        <v>0</v>
      </c>
      <c r="J58">
        <f>'Pretax Fuel Prices'!J58+'Fuel Taxes'!J58</f>
        <v>0</v>
      </c>
      <c r="K58">
        <f>'Pretax Fuel Prices'!K58+'Fuel Taxes'!K58</f>
        <v>0</v>
      </c>
      <c r="L58">
        <f>'Pretax Fuel Prices'!L58+'Fuel Taxes'!L58</f>
        <v>0</v>
      </c>
      <c r="M58">
        <f>'Pretax Fuel Prices'!M58+'Fuel Taxes'!M58</f>
        <v>0</v>
      </c>
      <c r="N58">
        <f>'Pretax Fuel Prices'!N58+'Fuel Taxes'!N58</f>
        <v>0</v>
      </c>
      <c r="O58">
        <f>'Pretax Fuel Prices'!O58+'Fuel Taxes'!O58</f>
        <v>0</v>
      </c>
      <c r="P58">
        <f>'Pretax Fuel Prices'!P58+'Fuel Taxes'!P58</f>
        <v>0</v>
      </c>
      <c r="Q58">
        <f>'Pretax Fuel Prices'!Q58+'Fuel Taxes'!Q58</f>
        <v>0</v>
      </c>
      <c r="R58">
        <f>'Pretax Fuel Prices'!R58+'Fuel Taxes'!R58</f>
        <v>0</v>
      </c>
      <c r="S58">
        <f>'Pretax Fuel Prices'!S58+'Fuel Taxes'!S58</f>
        <v>0</v>
      </c>
      <c r="T58">
        <f>'Pretax Fuel Prices'!T58+'Fuel Taxes'!T58</f>
        <v>0</v>
      </c>
      <c r="U58">
        <f>'Pretax Fuel Prices'!U58+'Fuel Taxes'!U58</f>
        <v>0</v>
      </c>
      <c r="V58">
        <f>'Pretax Fuel Prices'!V58+'Fuel Taxes'!V58</f>
        <v>0</v>
      </c>
      <c r="W58">
        <f>'Pretax Fuel Prices'!W58+'Fuel Taxes'!W58</f>
        <v>0</v>
      </c>
      <c r="X58">
        <f>'Pretax Fuel Prices'!X58+'Fuel Taxes'!X58</f>
        <v>0</v>
      </c>
      <c r="Y58">
        <f>'Pretax Fuel Prices'!Y58+'Fuel Taxes'!Y58</f>
        <v>0</v>
      </c>
      <c r="Z58">
        <f>'Pretax Fuel Prices'!Z58+'Fuel Taxes'!Z58</f>
        <v>0</v>
      </c>
      <c r="AA58">
        <f>'Pretax Fuel Prices'!AA58+'Fuel Taxes'!AA58</f>
        <v>0</v>
      </c>
      <c r="AB58">
        <f>'Pretax Fuel Prices'!AB58+'Fuel Taxes'!AB58</f>
        <v>0</v>
      </c>
      <c r="AC58">
        <f>'Pretax Fuel Prices'!AC58+'Fuel Taxes'!AC58</f>
        <v>0</v>
      </c>
      <c r="AD58">
        <f>'Pretax Fuel Prices'!AD58+'Fuel Taxes'!AD58</f>
        <v>0</v>
      </c>
      <c r="AE58">
        <f>'Pretax Fuel Prices'!AE58+'Fuel Taxes'!AE58</f>
        <v>0</v>
      </c>
      <c r="AF58">
        <f>'Pretax Fuel Prices'!AF58+'Fuel Taxes'!AF58</f>
        <v>0</v>
      </c>
      <c r="AG58">
        <f>'Pretax Fuel Prices'!AG58+'Fuel Taxes'!AG58</f>
        <v>0</v>
      </c>
      <c r="AH58">
        <f>'Pretax Fuel Prices'!AH58+'Fuel Taxes'!AH58</f>
        <v>0</v>
      </c>
      <c r="AI58">
        <f>'Pretax Fuel Prices'!AI58+'Fuel Taxes'!AI58</f>
        <v>0</v>
      </c>
    </row>
    <row r="59" spans="1:35" x14ac:dyDescent="0.45">
      <c r="A59" t="s">
        <v>57</v>
      </c>
      <c r="B59">
        <f>'Pretax Fuel Prices'!B59+'Fuel Taxes'!B59</f>
        <v>0</v>
      </c>
      <c r="C59">
        <f>'Pretax Fuel Prices'!C59+'Fuel Taxes'!C59</f>
        <v>0</v>
      </c>
      <c r="D59">
        <f>'Pretax Fuel Prices'!D59+'Fuel Taxes'!D59</f>
        <v>0</v>
      </c>
      <c r="E59">
        <f>'Pretax Fuel Prices'!E59+'Fuel Taxes'!E59</f>
        <v>0</v>
      </c>
      <c r="F59">
        <f>'Pretax Fuel Prices'!F59+'Fuel Taxes'!F59</f>
        <v>0</v>
      </c>
      <c r="G59">
        <f>'Pretax Fuel Prices'!G59+'Fuel Taxes'!G59</f>
        <v>0</v>
      </c>
      <c r="H59">
        <f>'Pretax Fuel Prices'!H59+'Fuel Taxes'!H59</f>
        <v>0</v>
      </c>
      <c r="I59">
        <f>'Pretax Fuel Prices'!I59+'Fuel Taxes'!I59</f>
        <v>0</v>
      </c>
      <c r="J59">
        <f>'Pretax Fuel Prices'!J59+'Fuel Taxes'!J59</f>
        <v>0</v>
      </c>
      <c r="K59">
        <f>'Pretax Fuel Prices'!K59+'Fuel Taxes'!K59</f>
        <v>0</v>
      </c>
      <c r="L59">
        <f>'Pretax Fuel Prices'!L59+'Fuel Taxes'!L59</f>
        <v>0</v>
      </c>
      <c r="M59">
        <f>'Pretax Fuel Prices'!M59+'Fuel Taxes'!M59</f>
        <v>0</v>
      </c>
      <c r="N59">
        <f>'Pretax Fuel Prices'!N59+'Fuel Taxes'!N59</f>
        <v>0</v>
      </c>
      <c r="O59">
        <f>'Pretax Fuel Prices'!O59+'Fuel Taxes'!O59</f>
        <v>0</v>
      </c>
      <c r="P59">
        <f>'Pretax Fuel Prices'!P59+'Fuel Taxes'!P59</f>
        <v>0</v>
      </c>
      <c r="Q59">
        <f>'Pretax Fuel Prices'!Q59+'Fuel Taxes'!Q59</f>
        <v>0</v>
      </c>
      <c r="R59">
        <f>'Pretax Fuel Prices'!R59+'Fuel Taxes'!R59</f>
        <v>0</v>
      </c>
      <c r="S59">
        <f>'Pretax Fuel Prices'!S59+'Fuel Taxes'!S59</f>
        <v>0</v>
      </c>
      <c r="T59">
        <f>'Pretax Fuel Prices'!T59+'Fuel Taxes'!T59</f>
        <v>0</v>
      </c>
      <c r="U59">
        <f>'Pretax Fuel Prices'!U59+'Fuel Taxes'!U59</f>
        <v>0</v>
      </c>
      <c r="V59">
        <f>'Pretax Fuel Prices'!V59+'Fuel Taxes'!V59</f>
        <v>0</v>
      </c>
      <c r="W59">
        <f>'Pretax Fuel Prices'!W59+'Fuel Taxes'!W59</f>
        <v>0</v>
      </c>
      <c r="X59">
        <f>'Pretax Fuel Prices'!X59+'Fuel Taxes'!X59</f>
        <v>0</v>
      </c>
      <c r="Y59">
        <f>'Pretax Fuel Prices'!Y59+'Fuel Taxes'!Y59</f>
        <v>0</v>
      </c>
      <c r="Z59">
        <f>'Pretax Fuel Prices'!Z59+'Fuel Taxes'!Z59</f>
        <v>0</v>
      </c>
      <c r="AA59">
        <f>'Pretax Fuel Prices'!AA59+'Fuel Taxes'!AA59</f>
        <v>0</v>
      </c>
      <c r="AB59">
        <f>'Pretax Fuel Prices'!AB59+'Fuel Taxes'!AB59</f>
        <v>0</v>
      </c>
      <c r="AC59">
        <f>'Pretax Fuel Prices'!AC59+'Fuel Taxes'!AC59</f>
        <v>0</v>
      </c>
      <c r="AD59">
        <f>'Pretax Fuel Prices'!AD59+'Fuel Taxes'!AD59</f>
        <v>0</v>
      </c>
      <c r="AE59">
        <f>'Pretax Fuel Prices'!AE59+'Fuel Taxes'!AE59</f>
        <v>0</v>
      </c>
      <c r="AF59">
        <f>'Pretax Fuel Prices'!AF59+'Fuel Taxes'!AF59</f>
        <v>0</v>
      </c>
      <c r="AG59">
        <f>'Pretax Fuel Prices'!AG59+'Fuel Taxes'!AG59</f>
        <v>0</v>
      </c>
      <c r="AH59">
        <f>'Pretax Fuel Prices'!AH59+'Fuel Taxes'!AH59</f>
        <v>0</v>
      </c>
      <c r="AI59">
        <f>'Pretax Fuel Prices'!AI59+'Fuel Taxes'!AI59</f>
        <v>0</v>
      </c>
    </row>
    <row r="60" spans="1:35" x14ac:dyDescent="0.45">
      <c r="A60" t="s">
        <v>58</v>
      </c>
      <c r="B60">
        <f>'Pretax Fuel Prices'!B60+'Fuel Taxes'!B60</f>
        <v>2.6256415630977491E-5</v>
      </c>
      <c r="C60">
        <f>'Pretax Fuel Prices'!C60+'Fuel Taxes'!C60</f>
        <v>2.6256415630977491E-5</v>
      </c>
      <c r="D60">
        <f>'Pretax Fuel Prices'!D60+'Fuel Taxes'!D60</f>
        <v>2.6983706016999867E-5</v>
      </c>
      <c r="E60">
        <f>'Pretax Fuel Prices'!E60+'Fuel Taxes'!E60</f>
        <v>2.6256415630977491E-5</v>
      </c>
      <c r="F60">
        <f>'Pretax Fuel Prices'!F60+'Fuel Taxes'!F60</f>
        <v>2.5492144377869224E-5</v>
      </c>
      <c r="G60">
        <f>'Pretax Fuel Prices'!G60+'Fuel Taxes'!G60</f>
        <v>2.5011393105752731E-5</v>
      </c>
      <c r="H60">
        <f>'Pretax Fuel Prices'!H60+'Fuel Taxes'!H60</f>
        <v>2.4308756631120942E-5</v>
      </c>
      <c r="I60">
        <f>'Pretax Fuel Prices'!I60+'Fuel Taxes'!I60</f>
        <v>2.3938947960262107E-5</v>
      </c>
      <c r="J60">
        <f>'Pretax Fuel Prices'!J60+'Fuel Taxes'!J60</f>
        <v>2.3236311485630311E-5</v>
      </c>
      <c r="K60">
        <f>'Pretax Fuel Prices'!K60+'Fuel Taxes'!K60</f>
        <v>2.3729389713442096E-5</v>
      </c>
      <c r="L60">
        <f>'Pretax Fuel Prices'!L60+'Fuel Taxes'!L60</f>
        <v>2.3791024491918567E-5</v>
      </c>
      <c r="M60">
        <f>'Pretax Fuel Prices'!M60+'Fuel Taxes'!M60</f>
        <v>2.4222467941253877E-5</v>
      </c>
      <c r="N60">
        <f>'Pretax Fuel Prices'!N60+'Fuel Taxes'!N60</f>
        <v>2.4481334010855065E-5</v>
      </c>
      <c r="O60">
        <f>'Pretax Fuel Prices'!O60+'Fuel Taxes'!O60</f>
        <v>2.4641584434893896E-5</v>
      </c>
      <c r="P60">
        <f>'Pretax Fuel Prices'!P60+'Fuel Taxes'!P60</f>
        <v>2.4974412238666849E-5</v>
      </c>
      <c r="Q60">
        <f>'Pretax Fuel Prices'!Q60+'Fuel Taxes'!Q60</f>
        <v>2.5196297441182152E-5</v>
      </c>
      <c r="R60">
        <f>'Pretax Fuel Prices'!R60+'Fuel Taxes'!R60</f>
        <v>2.5640067846212757E-5</v>
      </c>
      <c r="S60">
        <f>'Pretax Fuel Prices'!S60+'Fuel Taxes'!S60</f>
        <v>2.5898933915813948E-5</v>
      </c>
      <c r="T60">
        <f>'Pretax Fuel Prices'!T60+'Fuel Taxes'!T60</f>
        <v>2.6182453896805718E-5</v>
      </c>
      <c r="U60">
        <f>'Pretax Fuel Prices'!U60+'Fuel Taxes'!U60</f>
        <v>2.6502954744883377E-5</v>
      </c>
      <c r="V60">
        <f>'Pretax Fuel Prices'!V60+'Fuel Taxes'!V60</f>
        <v>2.6687859080312798E-5</v>
      </c>
      <c r="W60">
        <f>'Pretax Fuel Prices'!W60+'Fuel Taxes'!W60</f>
        <v>2.695905210560928E-5</v>
      </c>
      <c r="X60">
        <f>'Pretax Fuel Prices'!X60+'Fuel Taxes'!X60</f>
        <v>2.7242572086601058E-5</v>
      </c>
      <c r="Y60">
        <f>'Pretax Fuel Prices'!Y60+'Fuel Taxes'!Y60</f>
        <v>2.7267225997991644E-5</v>
      </c>
      <c r="Z60">
        <f>'Pretax Fuel Prices'!Z60+'Fuel Taxes'!Z60</f>
        <v>2.7513765111897537E-5</v>
      </c>
      <c r="AA60">
        <f>'Pretax Fuel Prices'!AA60+'Fuel Taxes'!AA60</f>
        <v>2.7969862472623436E-5</v>
      </c>
      <c r="AB60">
        <f>'Pretax Fuel Prices'!AB60+'Fuel Taxes'!AB60</f>
        <v>2.8191747675138739E-5</v>
      </c>
      <c r="AC60">
        <f>'Pretax Fuel Prices'!AC60+'Fuel Taxes'!AC60</f>
        <v>2.8438286789044628E-5</v>
      </c>
      <c r="AD60">
        <f>'Pretax Fuel Prices'!AD60+'Fuel Taxes'!AD60</f>
        <v>2.8906711105465826E-5</v>
      </c>
      <c r="AE60">
        <f>'Pretax Fuel Prices'!AE60+'Fuel Taxes'!AE60</f>
        <v>2.8956018928246996E-5</v>
      </c>
      <c r="AF60">
        <f>'Pretax Fuel Prices'!AF60+'Fuel Taxes'!AF60</f>
        <v>2.9301173687715251E-5</v>
      </c>
      <c r="AG60">
        <f>'Pretax Fuel Prices'!AG60+'Fuel Taxes'!AG60</f>
        <v>2.9609347580097619E-5</v>
      </c>
      <c r="AH60">
        <f>'Pretax Fuel Prices'!AH60+'Fuel Taxes'!AH60</f>
        <v>2.9843559738308216E-5</v>
      </c>
      <c r="AI60">
        <f>'Pretax Fuel Prices'!AI60+'Fuel Taxes'!AI60</f>
        <v>3.0040791029432932E-5</v>
      </c>
    </row>
    <row r="61" spans="1:35" s="4" customFormat="1" x14ac:dyDescent="0.45">
      <c r="A61" s="6" t="s">
        <v>35</v>
      </c>
    </row>
    <row r="62" spans="1:35" x14ac:dyDescent="0.45">
      <c r="A62" t="s">
        <v>29</v>
      </c>
      <c r="B62">
        <v>2017</v>
      </c>
      <c r="C62">
        <v>2018</v>
      </c>
      <c r="D62">
        <v>2019</v>
      </c>
      <c r="E62">
        <v>2020</v>
      </c>
      <c r="F62">
        <v>2021</v>
      </c>
      <c r="G62">
        <v>2022</v>
      </c>
      <c r="H62">
        <v>2023</v>
      </c>
      <c r="I62">
        <v>2024</v>
      </c>
      <c r="J62">
        <v>2025</v>
      </c>
      <c r="K62">
        <v>2026</v>
      </c>
      <c r="L62">
        <v>2027</v>
      </c>
      <c r="M62">
        <v>2028</v>
      </c>
      <c r="N62">
        <v>2029</v>
      </c>
      <c r="O62">
        <v>2030</v>
      </c>
      <c r="P62">
        <v>2031</v>
      </c>
      <c r="Q62">
        <v>2032</v>
      </c>
      <c r="R62">
        <v>2033</v>
      </c>
      <c r="S62">
        <v>2034</v>
      </c>
      <c r="T62">
        <v>2035</v>
      </c>
      <c r="U62">
        <v>2036</v>
      </c>
      <c r="V62">
        <v>2037</v>
      </c>
      <c r="W62">
        <v>2038</v>
      </c>
      <c r="X62">
        <v>2039</v>
      </c>
      <c r="Y62">
        <v>2040</v>
      </c>
      <c r="Z62">
        <v>2041</v>
      </c>
      <c r="AA62">
        <v>2042</v>
      </c>
      <c r="AB62">
        <v>2043</v>
      </c>
      <c r="AC62">
        <v>2044</v>
      </c>
      <c r="AD62">
        <v>2045</v>
      </c>
      <c r="AE62">
        <v>2046</v>
      </c>
      <c r="AF62">
        <v>2047</v>
      </c>
      <c r="AG62">
        <v>2048</v>
      </c>
      <c r="AH62">
        <v>2049</v>
      </c>
      <c r="AI62">
        <v>2050</v>
      </c>
    </row>
    <row r="63" spans="1:35" x14ac:dyDescent="0.45">
      <c r="A63" t="s">
        <v>51</v>
      </c>
      <c r="B63">
        <f>'Pretax Fuel Prices'!B63+'Fuel Taxes'!B63</f>
        <v>3.2932342445413534E-5</v>
      </c>
      <c r="C63">
        <f>'Pretax Fuel Prices'!C63+'Fuel Taxes'!C63</f>
        <v>3.2932342445413534E-5</v>
      </c>
      <c r="D63">
        <f>'Pretax Fuel Prices'!D63+'Fuel Taxes'!D63</f>
        <v>3.3339920941025087E-5</v>
      </c>
      <c r="E63">
        <f>'Pretax Fuel Prices'!E63+'Fuel Taxes'!E63</f>
        <v>3.2932342445413534E-5</v>
      </c>
      <c r="F63">
        <f>'Pretax Fuel Prices'!F63+'Fuel Taxes'!F63</f>
        <v>4.0635576012471898E-5</v>
      </c>
      <c r="G63">
        <f>'Pretax Fuel Prices'!G63+'Fuel Taxes'!G63</f>
        <v>3.8624855434121564E-5</v>
      </c>
      <c r="H63">
        <f>'Pretax Fuel Prices'!H63+'Fuel Taxes'!H63</f>
        <v>3.8882988481342221E-5</v>
      </c>
      <c r="I63">
        <f>'Pretax Fuel Prices'!I63+'Fuel Taxes'!I63</f>
        <v>3.8747128982805028E-5</v>
      </c>
      <c r="J63">
        <f>'Pretax Fuel Prices'!J63+'Fuel Taxes'!J63</f>
        <v>3.7850456292459619E-5</v>
      </c>
      <c r="K63">
        <f>'Pretax Fuel Prices'!K63+'Fuel Taxes'!K63</f>
        <v>3.7959143891289367E-5</v>
      </c>
      <c r="L63">
        <f>'Pretax Fuel Prices'!L63+'Fuel Taxes'!L63</f>
        <v>3.8258034788071165E-5</v>
      </c>
      <c r="M63">
        <f>'Pretax Fuel Prices'!M63+'Fuel Taxes'!M63</f>
        <v>3.8624855434121564E-5</v>
      </c>
      <c r="N63">
        <f>'Pretax Fuel Prices'!N63+'Fuel Taxes'!N63</f>
        <v>3.9005262030025685E-5</v>
      </c>
      <c r="O63">
        <f>'Pretax Fuel Prices'!O63+'Fuel Taxes'!O63</f>
        <v>4.0839365260277671E-5</v>
      </c>
      <c r="P63">
        <f>'Pretax Fuel Prices'!P63+'Fuel Taxes'!P63</f>
        <v>4.1287701605450386E-5</v>
      </c>
      <c r="Q63">
        <f>'Pretax Fuel Prices'!Q63+'Fuel Taxes'!Q63</f>
        <v>4.1505076803109882E-5</v>
      </c>
      <c r="R63">
        <f>'Pretax Fuel Prices'!R63+'Fuel Taxes'!R63</f>
        <v>4.2401749493455298E-5</v>
      </c>
      <c r="S63">
        <f>'Pretax Fuel Prices'!S63+'Fuel Taxes'!S63</f>
        <v>4.3067461036287495E-5</v>
      </c>
      <c r="T63">
        <f>'Pretax Fuel Prices'!T63+'Fuel Taxes'!T63</f>
        <v>4.4534743620489103E-5</v>
      </c>
      <c r="U63">
        <f>'Pretax Fuel Prices'!U63+'Fuel Taxes'!U63</f>
        <v>4.4371712222244471E-5</v>
      </c>
      <c r="V63">
        <f>'Pretax Fuel Prices'!V63+'Fuel Taxes'!V63</f>
        <v>4.460267336975769E-5</v>
      </c>
      <c r="W63">
        <f>'Pretax Fuel Prices'!W63+'Fuel Taxes'!W63</f>
        <v>4.5879752656007227E-5</v>
      </c>
      <c r="X63">
        <f>'Pretax Fuel Prices'!X63+'Fuel Taxes'!X63</f>
        <v>4.7238347641379067E-5</v>
      </c>
      <c r="Y63">
        <f>'Pretax Fuel Prices'!Y63+'Fuel Taxes'!Y63</f>
        <v>4.8379567429091417E-5</v>
      </c>
      <c r="Z63">
        <f>'Pretax Fuel Prices'!Z63+'Fuel Taxes'!Z63</f>
        <v>4.8800731874556693E-5</v>
      </c>
      <c r="AA63">
        <f>'Pretax Fuel Prices'!AA63+'Fuel Taxes'!AA63</f>
        <v>5.0920140051736755E-5</v>
      </c>
      <c r="AB63">
        <f>'Pretax Fuel Prices'!AB63+'Fuel Taxes'!AB63</f>
        <v>5.1545093745007818E-5</v>
      </c>
      <c r="AC63">
        <f>'Pretax Fuel Prices'!AC63+'Fuel Taxes'!AC63</f>
        <v>5.2102117689010274E-5</v>
      </c>
      <c r="AD63">
        <f>'Pretax Fuel Prices'!AD63+'Fuel Taxes'!AD63</f>
        <v>5.267272758286646E-5</v>
      </c>
      <c r="AE63">
        <f>'Pretax Fuel Prices'!AE63+'Fuel Taxes'!AE63</f>
        <v>5.333843912569865E-5</v>
      </c>
      <c r="AF63">
        <f>'Pretax Fuel Prices'!AF63+'Fuel Taxes'!AF63</f>
        <v>5.7685943078888563E-5</v>
      </c>
      <c r="AG63">
        <f>'Pretax Fuel Prices'!AG63+'Fuel Taxes'!AG63</f>
        <v>5.9153225663090158E-5</v>
      </c>
      <c r="AH63">
        <f>'Pretax Fuel Prices'!AH63+'Fuel Taxes'!AH63</f>
        <v>5.9221155412358744E-5</v>
      </c>
      <c r="AI63">
        <f>'Pretax Fuel Prices'!AI63+'Fuel Taxes'!AI63</f>
        <v>5.9628733907970304E-5</v>
      </c>
    </row>
    <row r="64" spans="1:35" x14ac:dyDescent="0.45">
      <c r="A64" t="s">
        <v>52</v>
      </c>
      <c r="B64">
        <f>'Pretax Fuel Prices'!B64+'Fuel Taxes'!B64</f>
        <v>0</v>
      </c>
      <c r="C64">
        <f>'Pretax Fuel Prices'!C64+'Fuel Taxes'!C64</f>
        <v>0</v>
      </c>
      <c r="D64">
        <f>'Pretax Fuel Prices'!D64+'Fuel Taxes'!D64</f>
        <v>0</v>
      </c>
      <c r="E64">
        <f>'Pretax Fuel Prices'!E64+'Fuel Taxes'!E64</f>
        <v>0</v>
      </c>
      <c r="F64">
        <f>'Pretax Fuel Prices'!F64+'Fuel Taxes'!F64</f>
        <v>0</v>
      </c>
      <c r="G64">
        <f>'Pretax Fuel Prices'!G64+'Fuel Taxes'!G64</f>
        <v>0</v>
      </c>
      <c r="H64">
        <f>'Pretax Fuel Prices'!H64+'Fuel Taxes'!H64</f>
        <v>0</v>
      </c>
      <c r="I64">
        <f>'Pretax Fuel Prices'!I64+'Fuel Taxes'!I64</f>
        <v>0</v>
      </c>
      <c r="J64">
        <f>'Pretax Fuel Prices'!J64+'Fuel Taxes'!J64</f>
        <v>0</v>
      </c>
      <c r="K64">
        <f>'Pretax Fuel Prices'!K64+'Fuel Taxes'!K64</f>
        <v>0</v>
      </c>
      <c r="L64">
        <f>'Pretax Fuel Prices'!L64+'Fuel Taxes'!L64</f>
        <v>0</v>
      </c>
      <c r="M64">
        <f>'Pretax Fuel Prices'!M64+'Fuel Taxes'!M64</f>
        <v>0</v>
      </c>
      <c r="N64">
        <f>'Pretax Fuel Prices'!N64+'Fuel Taxes'!N64</f>
        <v>0</v>
      </c>
      <c r="O64">
        <f>'Pretax Fuel Prices'!O64+'Fuel Taxes'!O64</f>
        <v>0</v>
      </c>
      <c r="P64">
        <f>'Pretax Fuel Prices'!P64+'Fuel Taxes'!P64</f>
        <v>0</v>
      </c>
      <c r="Q64">
        <f>'Pretax Fuel Prices'!Q64+'Fuel Taxes'!Q64</f>
        <v>0</v>
      </c>
      <c r="R64">
        <f>'Pretax Fuel Prices'!R64+'Fuel Taxes'!R64</f>
        <v>0</v>
      </c>
      <c r="S64">
        <f>'Pretax Fuel Prices'!S64+'Fuel Taxes'!S64</f>
        <v>0</v>
      </c>
      <c r="T64">
        <f>'Pretax Fuel Prices'!T64+'Fuel Taxes'!T64</f>
        <v>0</v>
      </c>
      <c r="U64">
        <f>'Pretax Fuel Prices'!U64+'Fuel Taxes'!U64</f>
        <v>0</v>
      </c>
      <c r="V64">
        <f>'Pretax Fuel Prices'!V64+'Fuel Taxes'!V64</f>
        <v>0</v>
      </c>
      <c r="W64">
        <f>'Pretax Fuel Prices'!W64+'Fuel Taxes'!W64</f>
        <v>0</v>
      </c>
      <c r="X64">
        <f>'Pretax Fuel Prices'!X64+'Fuel Taxes'!X64</f>
        <v>0</v>
      </c>
      <c r="Y64">
        <f>'Pretax Fuel Prices'!Y64+'Fuel Taxes'!Y64</f>
        <v>0</v>
      </c>
      <c r="Z64">
        <f>'Pretax Fuel Prices'!Z64+'Fuel Taxes'!Z64</f>
        <v>0</v>
      </c>
      <c r="AA64">
        <f>'Pretax Fuel Prices'!AA64+'Fuel Taxes'!AA64</f>
        <v>0</v>
      </c>
      <c r="AB64">
        <f>'Pretax Fuel Prices'!AB64+'Fuel Taxes'!AB64</f>
        <v>0</v>
      </c>
      <c r="AC64">
        <f>'Pretax Fuel Prices'!AC64+'Fuel Taxes'!AC64</f>
        <v>0</v>
      </c>
      <c r="AD64">
        <f>'Pretax Fuel Prices'!AD64+'Fuel Taxes'!AD64</f>
        <v>0</v>
      </c>
      <c r="AE64">
        <f>'Pretax Fuel Prices'!AE64+'Fuel Taxes'!AE64</f>
        <v>0</v>
      </c>
      <c r="AF64">
        <f>'Pretax Fuel Prices'!AF64+'Fuel Taxes'!AF64</f>
        <v>0</v>
      </c>
      <c r="AG64">
        <f>'Pretax Fuel Prices'!AG64+'Fuel Taxes'!AG64</f>
        <v>0</v>
      </c>
      <c r="AH64">
        <f>'Pretax Fuel Prices'!AH64+'Fuel Taxes'!AH64</f>
        <v>0</v>
      </c>
      <c r="AI64">
        <f>'Pretax Fuel Prices'!AI64+'Fuel Taxes'!AI64</f>
        <v>0</v>
      </c>
    </row>
    <row r="65" spans="1:35" x14ac:dyDescent="0.45">
      <c r="A65" t="s">
        <v>53</v>
      </c>
      <c r="B65">
        <f>'Pretax Fuel Prices'!B65+'Fuel Taxes'!B65</f>
        <v>0</v>
      </c>
      <c r="C65">
        <f>'Pretax Fuel Prices'!C65+'Fuel Taxes'!C65</f>
        <v>0</v>
      </c>
      <c r="D65">
        <f>'Pretax Fuel Prices'!D65+'Fuel Taxes'!D65</f>
        <v>0</v>
      </c>
      <c r="E65">
        <f>'Pretax Fuel Prices'!E65+'Fuel Taxes'!E65</f>
        <v>0</v>
      </c>
      <c r="F65">
        <f>'Pretax Fuel Prices'!F65+'Fuel Taxes'!F65</f>
        <v>0</v>
      </c>
      <c r="G65">
        <f>'Pretax Fuel Prices'!G65+'Fuel Taxes'!G65</f>
        <v>0</v>
      </c>
      <c r="H65">
        <f>'Pretax Fuel Prices'!H65+'Fuel Taxes'!H65</f>
        <v>0</v>
      </c>
      <c r="I65">
        <f>'Pretax Fuel Prices'!I65+'Fuel Taxes'!I65</f>
        <v>0</v>
      </c>
      <c r="J65">
        <f>'Pretax Fuel Prices'!J65+'Fuel Taxes'!J65</f>
        <v>0</v>
      </c>
      <c r="K65">
        <f>'Pretax Fuel Prices'!K65+'Fuel Taxes'!K65</f>
        <v>0</v>
      </c>
      <c r="L65">
        <f>'Pretax Fuel Prices'!L65+'Fuel Taxes'!L65</f>
        <v>0</v>
      </c>
      <c r="M65">
        <f>'Pretax Fuel Prices'!M65+'Fuel Taxes'!M65</f>
        <v>0</v>
      </c>
      <c r="N65">
        <f>'Pretax Fuel Prices'!N65+'Fuel Taxes'!N65</f>
        <v>0</v>
      </c>
      <c r="O65">
        <f>'Pretax Fuel Prices'!O65+'Fuel Taxes'!O65</f>
        <v>0</v>
      </c>
      <c r="P65">
        <f>'Pretax Fuel Prices'!P65+'Fuel Taxes'!P65</f>
        <v>0</v>
      </c>
      <c r="Q65">
        <f>'Pretax Fuel Prices'!Q65+'Fuel Taxes'!Q65</f>
        <v>0</v>
      </c>
      <c r="R65">
        <f>'Pretax Fuel Prices'!R65+'Fuel Taxes'!R65</f>
        <v>0</v>
      </c>
      <c r="S65">
        <f>'Pretax Fuel Prices'!S65+'Fuel Taxes'!S65</f>
        <v>0</v>
      </c>
      <c r="T65">
        <f>'Pretax Fuel Prices'!T65+'Fuel Taxes'!T65</f>
        <v>0</v>
      </c>
      <c r="U65">
        <f>'Pretax Fuel Prices'!U65+'Fuel Taxes'!U65</f>
        <v>0</v>
      </c>
      <c r="V65">
        <f>'Pretax Fuel Prices'!V65+'Fuel Taxes'!V65</f>
        <v>0</v>
      </c>
      <c r="W65">
        <f>'Pretax Fuel Prices'!W65+'Fuel Taxes'!W65</f>
        <v>0</v>
      </c>
      <c r="X65">
        <f>'Pretax Fuel Prices'!X65+'Fuel Taxes'!X65</f>
        <v>0</v>
      </c>
      <c r="Y65">
        <f>'Pretax Fuel Prices'!Y65+'Fuel Taxes'!Y65</f>
        <v>0</v>
      </c>
      <c r="Z65">
        <f>'Pretax Fuel Prices'!Z65+'Fuel Taxes'!Z65</f>
        <v>0</v>
      </c>
      <c r="AA65">
        <f>'Pretax Fuel Prices'!AA65+'Fuel Taxes'!AA65</f>
        <v>0</v>
      </c>
      <c r="AB65">
        <f>'Pretax Fuel Prices'!AB65+'Fuel Taxes'!AB65</f>
        <v>0</v>
      </c>
      <c r="AC65">
        <f>'Pretax Fuel Prices'!AC65+'Fuel Taxes'!AC65</f>
        <v>0</v>
      </c>
      <c r="AD65">
        <f>'Pretax Fuel Prices'!AD65+'Fuel Taxes'!AD65</f>
        <v>0</v>
      </c>
      <c r="AE65">
        <f>'Pretax Fuel Prices'!AE65+'Fuel Taxes'!AE65</f>
        <v>0</v>
      </c>
      <c r="AF65">
        <f>'Pretax Fuel Prices'!AF65+'Fuel Taxes'!AF65</f>
        <v>0</v>
      </c>
      <c r="AG65">
        <f>'Pretax Fuel Prices'!AG65+'Fuel Taxes'!AG65</f>
        <v>0</v>
      </c>
      <c r="AH65">
        <f>'Pretax Fuel Prices'!AH65+'Fuel Taxes'!AH65</f>
        <v>0</v>
      </c>
      <c r="AI65">
        <f>'Pretax Fuel Prices'!AI65+'Fuel Taxes'!AI65</f>
        <v>0</v>
      </c>
    </row>
    <row r="66" spans="1:35" x14ac:dyDescent="0.45">
      <c r="A66" t="s">
        <v>54</v>
      </c>
      <c r="B66">
        <f>'Pretax Fuel Prices'!B66+'Fuel Taxes'!B66</f>
        <v>0</v>
      </c>
      <c r="C66">
        <f>'Pretax Fuel Prices'!C66+'Fuel Taxes'!C66</f>
        <v>0</v>
      </c>
      <c r="D66">
        <f>'Pretax Fuel Prices'!D66+'Fuel Taxes'!D66</f>
        <v>0</v>
      </c>
      <c r="E66">
        <f>'Pretax Fuel Prices'!E66+'Fuel Taxes'!E66</f>
        <v>0</v>
      </c>
      <c r="F66">
        <f>'Pretax Fuel Prices'!F66+'Fuel Taxes'!F66</f>
        <v>0</v>
      </c>
      <c r="G66">
        <f>'Pretax Fuel Prices'!G66+'Fuel Taxes'!G66</f>
        <v>0</v>
      </c>
      <c r="H66">
        <f>'Pretax Fuel Prices'!H66+'Fuel Taxes'!H66</f>
        <v>0</v>
      </c>
      <c r="I66">
        <f>'Pretax Fuel Prices'!I66+'Fuel Taxes'!I66</f>
        <v>0</v>
      </c>
      <c r="J66">
        <f>'Pretax Fuel Prices'!J66+'Fuel Taxes'!J66</f>
        <v>0</v>
      </c>
      <c r="K66">
        <f>'Pretax Fuel Prices'!K66+'Fuel Taxes'!K66</f>
        <v>0</v>
      </c>
      <c r="L66">
        <f>'Pretax Fuel Prices'!L66+'Fuel Taxes'!L66</f>
        <v>0</v>
      </c>
      <c r="M66">
        <f>'Pretax Fuel Prices'!M66+'Fuel Taxes'!M66</f>
        <v>0</v>
      </c>
      <c r="N66">
        <f>'Pretax Fuel Prices'!N66+'Fuel Taxes'!N66</f>
        <v>0</v>
      </c>
      <c r="O66">
        <f>'Pretax Fuel Prices'!O66+'Fuel Taxes'!O66</f>
        <v>0</v>
      </c>
      <c r="P66">
        <f>'Pretax Fuel Prices'!P66+'Fuel Taxes'!P66</f>
        <v>0</v>
      </c>
      <c r="Q66">
        <f>'Pretax Fuel Prices'!Q66+'Fuel Taxes'!Q66</f>
        <v>0</v>
      </c>
      <c r="R66">
        <f>'Pretax Fuel Prices'!R66+'Fuel Taxes'!R66</f>
        <v>0</v>
      </c>
      <c r="S66">
        <f>'Pretax Fuel Prices'!S66+'Fuel Taxes'!S66</f>
        <v>0</v>
      </c>
      <c r="T66">
        <f>'Pretax Fuel Prices'!T66+'Fuel Taxes'!T66</f>
        <v>0</v>
      </c>
      <c r="U66">
        <f>'Pretax Fuel Prices'!U66+'Fuel Taxes'!U66</f>
        <v>0</v>
      </c>
      <c r="V66">
        <f>'Pretax Fuel Prices'!V66+'Fuel Taxes'!V66</f>
        <v>0</v>
      </c>
      <c r="W66">
        <f>'Pretax Fuel Prices'!W66+'Fuel Taxes'!W66</f>
        <v>0</v>
      </c>
      <c r="X66">
        <f>'Pretax Fuel Prices'!X66+'Fuel Taxes'!X66</f>
        <v>0</v>
      </c>
      <c r="Y66">
        <f>'Pretax Fuel Prices'!Y66+'Fuel Taxes'!Y66</f>
        <v>0</v>
      </c>
      <c r="Z66">
        <f>'Pretax Fuel Prices'!Z66+'Fuel Taxes'!Z66</f>
        <v>0</v>
      </c>
      <c r="AA66">
        <f>'Pretax Fuel Prices'!AA66+'Fuel Taxes'!AA66</f>
        <v>0</v>
      </c>
      <c r="AB66">
        <f>'Pretax Fuel Prices'!AB66+'Fuel Taxes'!AB66</f>
        <v>0</v>
      </c>
      <c r="AC66">
        <f>'Pretax Fuel Prices'!AC66+'Fuel Taxes'!AC66</f>
        <v>0</v>
      </c>
      <c r="AD66">
        <f>'Pretax Fuel Prices'!AD66+'Fuel Taxes'!AD66</f>
        <v>0</v>
      </c>
      <c r="AE66">
        <f>'Pretax Fuel Prices'!AE66+'Fuel Taxes'!AE66</f>
        <v>0</v>
      </c>
      <c r="AF66">
        <f>'Pretax Fuel Prices'!AF66+'Fuel Taxes'!AF66</f>
        <v>0</v>
      </c>
      <c r="AG66">
        <f>'Pretax Fuel Prices'!AG66+'Fuel Taxes'!AG66</f>
        <v>0</v>
      </c>
      <c r="AH66">
        <f>'Pretax Fuel Prices'!AH66+'Fuel Taxes'!AH66</f>
        <v>0</v>
      </c>
      <c r="AI66">
        <f>'Pretax Fuel Prices'!AI66+'Fuel Taxes'!AI66</f>
        <v>0</v>
      </c>
    </row>
    <row r="67" spans="1:35" x14ac:dyDescent="0.45">
      <c r="A67" t="s">
        <v>55</v>
      </c>
      <c r="B67">
        <f>'Pretax Fuel Prices'!B67+'Fuel Taxes'!B67</f>
        <v>0</v>
      </c>
      <c r="C67">
        <f>'Pretax Fuel Prices'!C67+'Fuel Taxes'!C67</f>
        <v>0</v>
      </c>
      <c r="D67">
        <f>'Pretax Fuel Prices'!D67+'Fuel Taxes'!D67</f>
        <v>0</v>
      </c>
      <c r="E67">
        <f>'Pretax Fuel Prices'!E67+'Fuel Taxes'!E67</f>
        <v>0</v>
      </c>
      <c r="F67">
        <f>'Pretax Fuel Prices'!F67+'Fuel Taxes'!F67</f>
        <v>0</v>
      </c>
      <c r="G67">
        <f>'Pretax Fuel Prices'!G67+'Fuel Taxes'!G67</f>
        <v>0</v>
      </c>
      <c r="H67">
        <f>'Pretax Fuel Prices'!H67+'Fuel Taxes'!H67</f>
        <v>0</v>
      </c>
      <c r="I67">
        <f>'Pretax Fuel Prices'!I67+'Fuel Taxes'!I67</f>
        <v>0</v>
      </c>
      <c r="J67">
        <f>'Pretax Fuel Prices'!J67+'Fuel Taxes'!J67</f>
        <v>0</v>
      </c>
      <c r="K67">
        <f>'Pretax Fuel Prices'!K67+'Fuel Taxes'!K67</f>
        <v>0</v>
      </c>
      <c r="L67">
        <f>'Pretax Fuel Prices'!L67+'Fuel Taxes'!L67</f>
        <v>0</v>
      </c>
      <c r="M67">
        <f>'Pretax Fuel Prices'!M67+'Fuel Taxes'!M67</f>
        <v>0</v>
      </c>
      <c r="N67">
        <f>'Pretax Fuel Prices'!N67+'Fuel Taxes'!N67</f>
        <v>0</v>
      </c>
      <c r="O67">
        <f>'Pretax Fuel Prices'!O67+'Fuel Taxes'!O67</f>
        <v>0</v>
      </c>
      <c r="P67">
        <f>'Pretax Fuel Prices'!P67+'Fuel Taxes'!P67</f>
        <v>0</v>
      </c>
      <c r="Q67">
        <f>'Pretax Fuel Prices'!Q67+'Fuel Taxes'!Q67</f>
        <v>0</v>
      </c>
      <c r="R67">
        <f>'Pretax Fuel Prices'!R67+'Fuel Taxes'!R67</f>
        <v>0</v>
      </c>
      <c r="S67">
        <f>'Pretax Fuel Prices'!S67+'Fuel Taxes'!S67</f>
        <v>0</v>
      </c>
      <c r="T67">
        <f>'Pretax Fuel Prices'!T67+'Fuel Taxes'!T67</f>
        <v>0</v>
      </c>
      <c r="U67">
        <f>'Pretax Fuel Prices'!U67+'Fuel Taxes'!U67</f>
        <v>0</v>
      </c>
      <c r="V67">
        <f>'Pretax Fuel Prices'!V67+'Fuel Taxes'!V67</f>
        <v>0</v>
      </c>
      <c r="W67">
        <f>'Pretax Fuel Prices'!W67+'Fuel Taxes'!W67</f>
        <v>0</v>
      </c>
      <c r="X67">
        <f>'Pretax Fuel Prices'!X67+'Fuel Taxes'!X67</f>
        <v>0</v>
      </c>
      <c r="Y67">
        <f>'Pretax Fuel Prices'!Y67+'Fuel Taxes'!Y67</f>
        <v>0</v>
      </c>
      <c r="Z67">
        <f>'Pretax Fuel Prices'!Z67+'Fuel Taxes'!Z67</f>
        <v>0</v>
      </c>
      <c r="AA67">
        <f>'Pretax Fuel Prices'!AA67+'Fuel Taxes'!AA67</f>
        <v>0</v>
      </c>
      <c r="AB67">
        <f>'Pretax Fuel Prices'!AB67+'Fuel Taxes'!AB67</f>
        <v>0</v>
      </c>
      <c r="AC67">
        <f>'Pretax Fuel Prices'!AC67+'Fuel Taxes'!AC67</f>
        <v>0</v>
      </c>
      <c r="AD67">
        <f>'Pretax Fuel Prices'!AD67+'Fuel Taxes'!AD67</f>
        <v>0</v>
      </c>
      <c r="AE67">
        <f>'Pretax Fuel Prices'!AE67+'Fuel Taxes'!AE67</f>
        <v>0</v>
      </c>
      <c r="AF67">
        <f>'Pretax Fuel Prices'!AF67+'Fuel Taxes'!AF67</f>
        <v>0</v>
      </c>
      <c r="AG67">
        <f>'Pretax Fuel Prices'!AG67+'Fuel Taxes'!AG67</f>
        <v>0</v>
      </c>
      <c r="AH67">
        <f>'Pretax Fuel Prices'!AH67+'Fuel Taxes'!AH67</f>
        <v>0</v>
      </c>
      <c r="AI67">
        <f>'Pretax Fuel Prices'!AI67+'Fuel Taxes'!AI67</f>
        <v>0</v>
      </c>
    </row>
    <row r="68" spans="1:35" x14ac:dyDescent="0.45">
      <c r="A68" t="s">
        <v>56</v>
      </c>
      <c r="B68">
        <f>'Pretax Fuel Prices'!B68+'Fuel Taxes'!B68</f>
        <v>0</v>
      </c>
      <c r="C68">
        <f>'Pretax Fuel Prices'!C68+'Fuel Taxes'!C68</f>
        <v>0</v>
      </c>
      <c r="D68">
        <f>'Pretax Fuel Prices'!D68+'Fuel Taxes'!D68</f>
        <v>0</v>
      </c>
      <c r="E68">
        <f>'Pretax Fuel Prices'!E68+'Fuel Taxes'!E68</f>
        <v>0</v>
      </c>
      <c r="F68">
        <f>'Pretax Fuel Prices'!F68+'Fuel Taxes'!F68</f>
        <v>0</v>
      </c>
      <c r="G68">
        <f>'Pretax Fuel Prices'!G68+'Fuel Taxes'!G68</f>
        <v>0</v>
      </c>
      <c r="H68">
        <f>'Pretax Fuel Prices'!H68+'Fuel Taxes'!H68</f>
        <v>0</v>
      </c>
      <c r="I68">
        <f>'Pretax Fuel Prices'!I68+'Fuel Taxes'!I68</f>
        <v>0</v>
      </c>
      <c r="J68">
        <f>'Pretax Fuel Prices'!J68+'Fuel Taxes'!J68</f>
        <v>0</v>
      </c>
      <c r="K68">
        <f>'Pretax Fuel Prices'!K68+'Fuel Taxes'!K68</f>
        <v>0</v>
      </c>
      <c r="L68">
        <f>'Pretax Fuel Prices'!L68+'Fuel Taxes'!L68</f>
        <v>0</v>
      </c>
      <c r="M68">
        <f>'Pretax Fuel Prices'!M68+'Fuel Taxes'!M68</f>
        <v>0</v>
      </c>
      <c r="N68">
        <f>'Pretax Fuel Prices'!N68+'Fuel Taxes'!N68</f>
        <v>0</v>
      </c>
      <c r="O68">
        <f>'Pretax Fuel Prices'!O68+'Fuel Taxes'!O68</f>
        <v>0</v>
      </c>
      <c r="P68">
        <f>'Pretax Fuel Prices'!P68+'Fuel Taxes'!P68</f>
        <v>0</v>
      </c>
      <c r="Q68">
        <f>'Pretax Fuel Prices'!Q68+'Fuel Taxes'!Q68</f>
        <v>0</v>
      </c>
      <c r="R68">
        <f>'Pretax Fuel Prices'!R68+'Fuel Taxes'!R68</f>
        <v>0</v>
      </c>
      <c r="S68">
        <f>'Pretax Fuel Prices'!S68+'Fuel Taxes'!S68</f>
        <v>0</v>
      </c>
      <c r="T68">
        <f>'Pretax Fuel Prices'!T68+'Fuel Taxes'!T68</f>
        <v>0</v>
      </c>
      <c r="U68">
        <f>'Pretax Fuel Prices'!U68+'Fuel Taxes'!U68</f>
        <v>0</v>
      </c>
      <c r="V68">
        <f>'Pretax Fuel Prices'!V68+'Fuel Taxes'!V68</f>
        <v>0</v>
      </c>
      <c r="W68">
        <f>'Pretax Fuel Prices'!W68+'Fuel Taxes'!W68</f>
        <v>0</v>
      </c>
      <c r="X68">
        <f>'Pretax Fuel Prices'!X68+'Fuel Taxes'!X68</f>
        <v>0</v>
      </c>
      <c r="Y68">
        <f>'Pretax Fuel Prices'!Y68+'Fuel Taxes'!Y68</f>
        <v>0</v>
      </c>
      <c r="Z68">
        <f>'Pretax Fuel Prices'!Z68+'Fuel Taxes'!Z68</f>
        <v>0</v>
      </c>
      <c r="AA68">
        <f>'Pretax Fuel Prices'!AA68+'Fuel Taxes'!AA68</f>
        <v>0</v>
      </c>
      <c r="AB68">
        <f>'Pretax Fuel Prices'!AB68+'Fuel Taxes'!AB68</f>
        <v>0</v>
      </c>
      <c r="AC68">
        <f>'Pretax Fuel Prices'!AC68+'Fuel Taxes'!AC68</f>
        <v>0</v>
      </c>
      <c r="AD68">
        <f>'Pretax Fuel Prices'!AD68+'Fuel Taxes'!AD68</f>
        <v>0</v>
      </c>
      <c r="AE68">
        <f>'Pretax Fuel Prices'!AE68+'Fuel Taxes'!AE68</f>
        <v>0</v>
      </c>
      <c r="AF68">
        <f>'Pretax Fuel Prices'!AF68+'Fuel Taxes'!AF68</f>
        <v>0</v>
      </c>
      <c r="AG68">
        <f>'Pretax Fuel Prices'!AG68+'Fuel Taxes'!AG68</f>
        <v>0</v>
      </c>
      <c r="AH68">
        <f>'Pretax Fuel Prices'!AH68+'Fuel Taxes'!AH68</f>
        <v>0</v>
      </c>
      <c r="AI68">
        <f>'Pretax Fuel Prices'!AI68+'Fuel Taxes'!AI68</f>
        <v>0</v>
      </c>
    </row>
    <row r="69" spans="1:35" x14ac:dyDescent="0.45">
      <c r="A69" t="s">
        <v>57</v>
      </c>
      <c r="B69">
        <f>'Pretax Fuel Prices'!B69+'Fuel Taxes'!B69</f>
        <v>0</v>
      </c>
      <c r="C69">
        <f>'Pretax Fuel Prices'!C69+'Fuel Taxes'!C69</f>
        <v>0</v>
      </c>
      <c r="D69">
        <f>'Pretax Fuel Prices'!D69+'Fuel Taxes'!D69</f>
        <v>0</v>
      </c>
      <c r="E69">
        <f>'Pretax Fuel Prices'!E69+'Fuel Taxes'!E69</f>
        <v>0</v>
      </c>
      <c r="F69">
        <f>'Pretax Fuel Prices'!F69+'Fuel Taxes'!F69</f>
        <v>0</v>
      </c>
      <c r="G69">
        <f>'Pretax Fuel Prices'!G69+'Fuel Taxes'!G69</f>
        <v>0</v>
      </c>
      <c r="H69">
        <f>'Pretax Fuel Prices'!H69+'Fuel Taxes'!H69</f>
        <v>0</v>
      </c>
      <c r="I69">
        <f>'Pretax Fuel Prices'!I69+'Fuel Taxes'!I69</f>
        <v>0</v>
      </c>
      <c r="J69">
        <f>'Pretax Fuel Prices'!J69+'Fuel Taxes'!J69</f>
        <v>0</v>
      </c>
      <c r="K69">
        <f>'Pretax Fuel Prices'!K69+'Fuel Taxes'!K69</f>
        <v>0</v>
      </c>
      <c r="L69">
        <f>'Pretax Fuel Prices'!L69+'Fuel Taxes'!L69</f>
        <v>0</v>
      </c>
      <c r="M69">
        <f>'Pretax Fuel Prices'!M69+'Fuel Taxes'!M69</f>
        <v>0</v>
      </c>
      <c r="N69">
        <f>'Pretax Fuel Prices'!N69+'Fuel Taxes'!N69</f>
        <v>0</v>
      </c>
      <c r="O69">
        <f>'Pretax Fuel Prices'!O69+'Fuel Taxes'!O69</f>
        <v>0</v>
      </c>
      <c r="P69">
        <f>'Pretax Fuel Prices'!P69+'Fuel Taxes'!P69</f>
        <v>0</v>
      </c>
      <c r="Q69">
        <f>'Pretax Fuel Prices'!Q69+'Fuel Taxes'!Q69</f>
        <v>0</v>
      </c>
      <c r="R69">
        <f>'Pretax Fuel Prices'!R69+'Fuel Taxes'!R69</f>
        <v>0</v>
      </c>
      <c r="S69">
        <f>'Pretax Fuel Prices'!S69+'Fuel Taxes'!S69</f>
        <v>0</v>
      </c>
      <c r="T69">
        <f>'Pretax Fuel Prices'!T69+'Fuel Taxes'!T69</f>
        <v>0</v>
      </c>
      <c r="U69">
        <f>'Pretax Fuel Prices'!U69+'Fuel Taxes'!U69</f>
        <v>0</v>
      </c>
      <c r="V69">
        <f>'Pretax Fuel Prices'!V69+'Fuel Taxes'!V69</f>
        <v>0</v>
      </c>
      <c r="W69">
        <f>'Pretax Fuel Prices'!W69+'Fuel Taxes'!W69</f>
        <v>0</v>
      </c>
      <c r="X69">
        <f>'Pretax Fuel Prices'!X69+'Fuel Taxes'!X69</f>
        <v>0</v>
      </c>
      <c r="Y69">
        <f>'Pretax Fuel Prices'!Y69+'Fuel Taxes'!Y69</f>
        <v>0</v>
      </c>
      <c r="Z69">
        <f>'Pretax Fuel Prices'!Z69+'Fuel Taxes'!Z69</f>
        <v>0</v>
      </c>
      <c r="AA69">
        <f>'Pretax Fuel Prices'!AA69+'Fuel Taxes'!AA69</f>
        <v>0</v>
      </c>
      <c r="AB69">
        <f>'Pretax Fuel Prices'!AB69+'Fuel Taxes'!AB69</f>
        <v>0</v>
      </c>
      <c r="AC69">
        <f>'Pretax Fuel Prices'!AC69+'Fuel Taxes'!AC69</f>
        <v>0</v>
      </c>
      <c r="AD69">
        <f>'Pretax Fuel Prices'!AD69+'Fuel Taxes'!AD69</f>
        <v>0</v>
      </c>
      <c r="AE69">
        <f>'Pretax Fuel Prices'!AE69+'Fuel Taxes'!AE69</f>
        <v>0</v>
      </c>
      <c r="AF69">
        <f>'Pretax Fuel Prices'!AF69+'Fuel Taxes'!AF69</f>
        <v>0</v>
      </c>
      <c r="AG69">
        <f>'Pretax Fuel Prices'!AG69+'Fuel Taxes'!AG69</f>
        <v>0</v>
      </c>
      <c r="AH69">
        <f>'Pretax Fuel Prices'!AH69+'Fuel Taxes'!AH69</f>
        <v>0</v>
      </c>
      <c r="AI69">
        <f>'Pretax Fuel Prices'!AI69+'Fuel Taxes'!AI69</f>
        <v>0</v>
      </c>
    </row>
    <row r="70" spans="1:35" x14ac:dyDescent="0.45">
      <c r="A70" t="s">
        <v>58</v>
      </c>
      <c r="B70">
        <f>'Pretax Fuel Prices'!B70+'Fuel Taxes'!B70</f>
        <v>0</v>
      </c>
      <c r="C70">
        <f>'Pretax Fuel Prices'!C70+'Fuel Taxes'!C70</f>
        <v>0</v>
      </c>
      <c r="D70">
        <f>'Pretax Fuel Prices'!D70+'Fuel Taxes'!D70</f>
        <v>0</v>
      </c>
      <c r="E70">
        <f>'Pretax Fuel Prices'!E70+'Fuel Taxes'!E70</f>
        <v>0</v>
      </c>
      <c r="F70">
        <f>'Pretax Fuel Prices'!F70+'Fuel Taxes'!F70</f>
        <v>0</v>
      </c>
      <c r="G70">
        <f>'Pretax Fuel Prices'!G70+'Fuel Taxes'!G70</f>
        <v>0</v>
      </c>
      <c r="H70">
        <f>'Pretax Fuel Prices'!H70+'Fuel Taxes'!H70</f>
        <v>0</v>
      </c>
      <c r="I70">
        <f>'Pretax Fuel Prices'!I70+'Fuel Taxes'!I70</f>
        <v>0</v>
      </c>
      <c r="J70">
        <f>'Pretax Fuel Prices'!J70+'Fuel Taxes'!J70</f>
        <v>0</v>
      </c>
      <c r="K70">
        <f>'Pretax Fuel Prices'!K70+'Fuel Taxes'!K70</f>
        <v>0</v>
      </c>
      <c r="L70">
        <f>'Pretax Fuel Prices'!L70+'Fuel Taxes'!L70</f>
        <v>0</v>
      </c>
      <c r="M70">
        <f>'Pretax Fuel Prices'!M70+'Fuel Taxes'!M70</f>
        <v>0</v>
      </c>
      <c r="N70">
        <f>'Pretax Fuel Prices'!N70+'Fuel Taxes'!N70</f>
        <v>0</v>
      </c>
      <c r="O70">
        <f>'Pretax Fuel Prices'!O70+'Fuel Taxes'!O70</f>
        <v>0</v>
      </c>
      <c r="P70">
        <f>'Pretax Fuel Prices'!P70+'Fuel Taxes'!P70</f>
        <v>0</v>
      </c>
      <c r="Q70">
        <f>'Pretax Fuel Prices'!Q70+'Fuel Taxes'!Q70</f>
        <v>0</v>
      </c>
      <c r="R70">
        <f>'Pretax Fuel Prices'!R70+'Fuel Taxes'!R70</f>
        <v>0</v>
      </c>
      <c r="S70">
        <f>'Pretax Fuel Prices'!S70+'Fuel Taxes'!S70</f>
        <v>0</v>
      </c>
      <c r="T70">
        <f>'Pretax Fuel Prices'!T70+'Fuel Taxes'!T70</f>
        <v>0</v>
      </c>
      <c r="U70">
        <f>'Pretax Fuel Prices'!U70+'Fuel Taxes'!U70</f>
        <v>0</v>
      </c>
      <c r="V70">
        <f>'Pretax Fuel Prices'!V70+'Fuel Taxes'!V70</f>
        <v>0</v>
      </c>
      <c r="W70">
        <f>'Pretax Fuel Prices'!W70+'Fuel Taxes'!W70</f>
        <v>0</v>
      </c>
      <c r="X70">
        <f>'Pretax Fuel Prices'!X70+'Fuel Taxes'!X70</f>
        <v>0</v>
      </c>
      <c r="Y70">
        <f>'Pretax Fuel Prices'!Y70+'Fuel Taxes'!Y70</f>
        <v>0</v>
      </c>
      <c r="Z70">
        <f>'Pretax Fuel Prices'!Z70+'Fuel Taxes'!Z70</f>
        <v>0</v>
      </c>
      <c r="AA70">
        <f>'Pretax Fuel Prices'!AA70+'Fuel Taxes'!AA70</f>
        <v>0</v>
      </c>
      <c r="AB70">
        <f>'Pretax Fuel Prices'!AB70+'Fuel Taxes'!AB70</f>
        <v>0</v>
      </c>
      <c r="AC70">
        <f>'Pretax Fuel Prices'!AC70+'Fuel Taxes'!AC70</f>
        <v>0</v>
      </c>
      <c r="AD70">
        <f>'Pretax Fuel Prices'!AD70+'Fuel Taxes'!AD70</f>
        <v>0</v>
      </c>
      <c r="AE70">
        <f>'Pretax Fuel Prices'!AE70+'Fuel Taxes'!AE70</f>
        <v>0</v>
      </c>
      <c r="AF70">
        <f>'Pretax Fuel Prices'!AF70+'Fuel Taxes'!AF70</f>
        <v>0</v>
      </c>
      <c r="AG70">
        <f>'Pretax Fuel Prices'!AG70+'Fuel Taxes'!AG70</f>
        <v>0</v>
      </c>
      <c r="AH70">
        <f>'Pretax Fuel Prices'!AH70+'Fuel Taxes'!AH70</f>
        <v>0</v>
      </c>
      <c r="AI70">
        <f>'Pretax Fuel Prices'!AI70+'Fuel Taxes'!AI70</f>
        <v>0</v>
      </c>
    </row>
    <row r="71" spans="1:35" s="4" customFormat="1" x14ac:dyDescent="0.45">
      <c r="A71" s="6" t="s">
        <v>36</v>
      </c>
    </row>
    <row r="72" spans="1:35" x14ac:dyDescent="0.45">
      <c r="A72" t="s">
        <v>29</v>
      </c>
      <c r="B72">
        <v>2017</v>
      </c>
      <c r="C72">
        <v>2018</v>
      </c>
      <c r="D72">
        <v>2019</v>
      </c>
      <c r="E72">
        <v>2020</v>
      </c>
      <c r="F72">
        <v>2021</v>
      </c>
      <c r="G72">
        <v>2022</v>
      </c>
      <c r="H72">
        <v>2023</v>
      </c>
      <c r="I72">
        <v>2024</v>
      </c>
      <c r="J72">
        <v>2025</v>
      </c>
      <c r="K72">
        <v>2026</v>
      </c>
      <c r="L72">
        <v>2027</v>
      </c>
      <c r="M72">
        <v>2028</v>
      </c>
      <c r="N72">
        <v>2029</v>
      </c>
      <c r="O72">
        <v>2030</v>
      </c>
      <c r="P72">
        <v>2031</v>
      </c>
      <c r="Q72">
        <v>2032</v>
      </c>
      <c r="R72">
        <v>2033</v>
      </c>
      <c r="S72">
        <v>2034</v>
      </c>
      <c r="T72">
        <v>2035</v>
      </c>
      <c r="U72">
        <v>2036</v>
      </c>
      <c r="V72">
        <v>2037</v>
      </c>
      <c r="W72">
        <v>2038</v>
      </c>
      <c r="X72">
        <v>2039</v>
      </c>
      <c r="Y72">
        <v>2040</v>
      </c>
      <c r="Z72">
        <v>2041</v>
      </c>
      <c r="AA72">
        <v>2042</v>
      </c>
      <c r="AB72">
        <v>2043</v>
      </c>
      <c r="AC72">
        <v>2044</v>
      </c>
      <c r="AD72">
        <v>2045</v>
      </c>
      <c r="AE72">
        <v>2046</v>
      </c>
      <c r="AF72">
        <v>2047</v>
      </c>
      <c r="AG72">
        <v>2048</v>
      </c>
      <c r="AH72">
        <v>2049</v>
      </c>
      <c r="AI72">
        <v>2050</v>
      </c>
    </row>
    <row r="73" spans="1:35" x14ac:dyDescent="0.45">
      <c r="A73" t="s">
        <v>51</v>
      </c>
      <c r="B73">
        <f>'Pretax Fuel Prices'!B73+'Fuel Taxes'!B73</f>
        <v>2.6256415630977488E-5</v>
      </c>
      <c r="C73">
        <f>'Pretax Fuel Prices'!C73+'Fuel Taxes'!C73</f>
        <v>2.6256415630977488E-5</v>
      </c>
      <c r="D73">
        <f>'Pretax Fuel Prices'!D73+'Fuel Taxes'!D73</f>
        <v>2.7203812071270485E-5</v>
      </c>
      <c r="E73">
        <f>'Pretax Fuel Prices'!E73+'Fuel Taxes'!E73</f>
        <v>2.6256415630977488E-5</v>
      </c>
      <c r="F73">
        <f>'Pretax Fuel Prices'!F73+'Fuel Taxes'!F73</f>
        <v>2.6404061829464712E-5</v>
      </c>
      <c r="G73">
        <f>'Pretax Fuel Prices'!G73+'Fuel Taxes'!G73</f>
        <v>2.6810088875304562E-5</v>
      </c>
      <c r="H73">
        <f>'Pretax Fuel Prices'!H73+'Fuel Taxes'!H73</f>
        <v>2.6970038923665724E-5</v>
      </c>
      <c r="I73">
        <f>'Pretax Fuel Prices'!I73+'Fuel Taxes'!I73</f>
        <v>2.7449889068749191E-5</v>
      </c>
      <c r="J73">
        <f>'Pretax Fuel Prices'!J73+'Fuel Taxes'!J73</f>
        <v>2.7622142966984281E-5</v>
      </c>
      <c r="K73">
        <f>'Pretax Fuel Prices'!K73+'Fuel Taxes'!K73</f>
        <v>2.8126600811815621E-5</v>
      </c>
      <c r="L73">
        <f>'Pretax Fuel Prices'!L73+'Fuel Taxes'!L73</f>
        <v>2.8188120061185296E-5</v>
      </c>
      <c r="M73">
        <f>'Pretax Fuel Prices'!M73+'Fuel Taxes'!M73</f>
        <v>2.8631058656646957E-5</v>
      </c>
      <c r="N73">
        <f>'Pretax Fuel Prices'!N73+'Fuel Taxes'!N73</f>
        <v>2.8889439503999594E-5</v>
      </c>
      <c r="O73">
        <f>'Pretax Fuel Prices'!O73+'Fuel Taxes'!O73</f>
        <v>2.949232814782241E-5</v>
      </c>
      <c r="P73">
        <f>'Pretax Fuel Prices'!P73+'Fuel Taxes'!P73</f>
        <v>2.9824532094418661E-5</v>
      </c>
      <c r="Q73">
        <f>'Pretax Fuel Prices'!Q73+'Fuel Taxes'!Q73</f>
        <v>3.0046001392149498E-5</v>
      </c>
      <c r="R73">
        <f>'Pretax Fuel Prices'!R73+'Fuel Taxes'!R73</f>
        <v>3.0525851537232962E-5</v>
      </c>
      <c r="S73">
        <f>'Pretax Fuel Prices'!S73+'Fuel Taxes'!S73</f>
        <v>3.0771928534711665E-5</v>
      </c>
      <c r="T73">
        <f>'Pretax Fuel Prices'!T73+'Fuel Taxes'!T73</f>
        <v>3.1042613231938237E-5</v>
      </c>
      <c r="U73">
        <f>'Pretax Fuel Prices'!U73+'Fuel Taxes'!U73</f>
        <v>3.1362513328660553E-5</v>
      </c>
      <c r="V73">
        <f>'Pretax Fuel Prices'!V73+'Fuel Taxes'!V73</f>
        <v>3.1571678776517449E-5</v>
      </c>
      <c r="W73">
        <f>'Pretax Fuel Prices'!W73+'Fuel Taxes'!W73</f>
        <v>3.184236347374402E-5</v>
      </c>
      <c r="X73">
        <f>'Pretax Fuel Prices'!X73+'Fuel Taxes'!X73</f>
        <v>3.2113048170970599E-5</v>
      </c>
      <c r="Y73">
        <f>'Pretax Fuel Prices'!Y73+'Fuel Taxes'!Y73</f>
        <v>3.2113048170970599E-5</v>
      </c>
      <c r="Z73">
        <f>'Pretax Fuel Prices'!Z73+'Fuel Taxes'!Z73</f>
        <v>3.2322213618827488E-5</v>
      </c>
      <c r="AA73">
        <f>'Pretax Fuel Prices'!AA73+'Fuel Taxes'!AA73</f>
        <v>3.2802063763910956E-5</v>
      </c>
      <c r="AB73">
        <f>'Pretax Fuel Prices'!AB73+'Fuel Taxes'!AB73</f>
        <v>3.2998925361893921E-5</v>
      </c>
      <c r="AC73">
        <f>'Pretax Fuel Prices'!AC73+'Fuel Taxes'!AC73</f>
        <v>3.3257306209246561E-5</v>
      </c>
      <c r="AD73">
        <f>'Pretax Fuel Prices'!AD73+'Fuel Taxes'!AD73</f>
        <v>3.3712548654582146E-5</v>
      </c>
      <c r="AE73">
        <f>'Pretax Fuel Prices'!AE73+'Fuel Taxes'!AE73</f>
        <v>3.3724852504456091E-5</v>
      </c>
      <c r="AF73">
        <f>'Pretax Fuel Prices'!AF73+'Fuel Taxes'!AF73</f>
        <v>3.4044752601178407E-5</v>
      </c>
      <c r="AG73">
        <f>'Pretax Fuel Prices'!AG73+'Fuel Taxes'!AG73</f>
        <v>3.4340044998152841E-5</v>
      </c>
      <c r="AH73">
        <f>'Pretax Fuel Prices'!AH73+'Fuel Taxes'!AH73</f>
        <v>3.4549210446009744E-5</v>
      </c>
      <c r="AI73">
        <f>'Pretax Fuel Prices'!AI73+'Fuel Taxes'!AI73</f>
        <v>3.4733768194118764E-5</v>
      </c>
    </row>
    <row r="74" spans="1:35" x14ac:dyDescent="0.45">
      <c r="A74" t="s">
        <v>52</v>
      </c>
      <c r="B74">
        <f>'Pretax Fuel Prices'!B74+'Fuel Taxes'!B74</f>
        <v>2.6256415630977488E-5</v>
      </c>
      <c r="C74">
        <f>'Pretax Fuel Prices'!C74+'Fuel Taxes'!C74</f>
        <v>2.6256415630977488E-5</v>
      </c>
      <c r="D74">
        <f>'Pretax Fuel Prices'!D74+'Fuel Taxes'!D74</f>
        <v>2.6983364726344764E-5</v>
      </c>
      <c r="E74">
        <f>'Pretax Fuel Prices'!E74+'Fuel Taxes'!E74</f>
        <v>2.6256415630977488E-5</v>
      </c>
      <c r="F74">
        <f>'Pretax Fuel Prices'!F74+'Fuel Taxes'!F74</f>
        <v>2.534464896899141E-5</v>
      </c>
      <c r="G74">
        <f>'Pretax Fuel Prices'!G74+'Fuel Taxes'!G74</f>
        <v>2.4642342215839971E-5</v>
      </c>
      <c r="H74">
        <f>'Pretax Fuel Prices'!H74+'Fuel Taxes'!H74</f>
        <v>2.3816823751609327E-5</v>
      </c>
      <c r="I74">
        <f>'Pretax Fuel Prices'!I74+'Fuel Taxes'!I74</f>
        <v>2.3311655736184615E-5</v>
      </c>
      <c r="J74">
        <f>'Pretax Fuel Prices'!J74+'Fuel Taxes'!J74</f>
        <v>2.2498458443061898E-5</v>
      </c>
      <c r="K74">
        <f>'Pretax Fuel Prices'!K74+'Fuel Taxes'!K74</f>
        <v>2.2769524207436134E-5</v>
      </c>
      <c r="L74">
        <f>'Pretax Fuel Prices'!L74+'Fuel Taxes'!L74</f>
        <v>2.2707918351896534E-5</v>
      </c>
      <c r="M74">
        <f>'Pretax Fuel Prices'!M74+'Fuel Taxes'!M74</f>
        <v>2.3077553485134132E-5</v>
      </c>
      <c r="N74">
        <f>'Pretax Fuel Prices'!N74+'Fuel Taxes'!N74</f>
        <v>2.3311655736184615E-5</v>
      </c>
      <c r="O74">
        <f>'Pretax Fuel Prices'!O74+'Fuel Taxes'!O74</f>
        <v>2.3434867447263813E-5</v>
      </c>
      <c r="P74">
        <f>'Pretax Fuel Prices'!P74+'Fuel Taxes'!P74</f>
        <v>2.3656648527206372E-5</v>
      </c>
      <c r="Q74">
        <f>'Pretax Fuel Prices'!Q74+'Fuel Taxes'!Q74</f>
        <v>2.3841466093825171E-5</v>
      </c>
      <c r="R74">
        <f>'Pretax Fuel Prices'!R74+'Fuel Taxes'!R74</f>
        <v>2.4297349424818207E-5</v>
      </c>
      <c r="S74">
        <f>'Pretax Fuel Prices'!S74+'Fuel Taxes'!S74</f>
        <v>2.4605378702516207E-5</v>
      </c>
      <c r="T74">
        <f>'Pretax Fuel Prices'!T74+'Fuel Taxes'!T74</f>
        <v>2.4901086809106291E-5</v>
      </c>
      <c r="U74">
        <f>'Pretax Fuel Prices'!U74+'Fuel Taxes'!U74</f>
        <v>2.5246079600128045E-5</v>
      </c>
      <c r="V74">
        <f>'Pretax Fuel Prices'!V74+'Fuel Taxes'!V74</f>
        <v>2.5418575995638931E-5</v>
      </c>
      <c r="W74">
        <f>'Pretax Fuel Prices'!W74+'Fuel Taxes'!W74</f>
        <v>2.5541787706718129E-5</v>
      </c>
      <c r="X74">
        <f>'Pretax Fuel Prices'!X74+'Fuel Taxes'!X74</f>
        <v>2.5837495813308206E-5</v>
      </c>
      <c r="Y74">
        <f>'Pretax Fuel Prices'!Y74+'Fuel Taxes'!Y74</f>
        <v>2.591142283995573E-5</v>
      </c>
      <c r="Z74">
        <f>'Pretax Fuel Prices'!Z74+'Fuel Taxes'!Z74</f>
        <v>2.615784626211413E-5</v>
      </c>
      <c r="AA74">
        <f>'Pretax Fuel Prices'!AA74+'Fuel Taxes'!AA74</f>
        <v>2.6626050764215093E-5</v>
      </c>
      <c r="AB74">
        <f>'Pretax Fuel Prices'!AB74+'Fuel Taxes'!AB74</f>
        <v>2.6810868330833892E-5</v>
      </c>
      <c r="AC74">
        <f>'Pretax Fuel Prices'!AC74+'Fuel Taxes'!AC74</f>
        <v>2.7044970581884368E-5</v>
      </c>
      <c r="AD74">
        <f>'Pretax Fuel Prices'!AD74+'Fuel Taxes'!AD74</f>
        <v>2.7537817426201171E-5</v>
      </c>
      <c r="AE74">
        <f>'Pretax Fuel Prices'!AE74+'Fuel Taxes'!AE74</f>
        <v>2.7648707966172445E-5</v>
      </c>
      <c r="AF74">
        <f>'Pretax Fuel Prices'!AF74+'Fuel Taxes'!AF74</f>
        <v>2.8092270126057564E-5</v>
      </c>
      <c r="AG74">
        <f>'Pretax Fuel Prices'!AG74+'Fuel Taxes'!AG74</f>
        <v>2.8523511114834763E-5</v>
      </c>
      <c r="AH74">
        <f>'Pretax Fuel Prices'!AH74+'Fuel Taxes'!AH74</f>
        <v>2.8806898050316923E-5</v>
      </c>
      <c r="AI74">
        <f>'Pretax Fuel Prices'!AI74+'Fuel Taxes'!AI74</f>
        <v>2.8991715616935725E-5</v>
      </c>
    </row>
    <row r="75" spans="1:35" x14ac:dyDescent="0.45">
      <c r="A75" t="s">
        <v>53</v>
      </c>
      <c r="B75">
        <f>'Pretax Fuel Prices'!B75+'Fuel Taxes'!B75</f>
        <v>7.9262888493153228E-6</v>
      </c>
      <c r="C75">
        <f>'Pretax Fuel Prices'!C75+'Fuel Taxes'!C75</f>
        <v>7.9262888493153228E-6</v>
      </c>
      <c r="D75">
        <f>'Pretax Fuel Prices'!D75+'Fuel Taxes'!D75</f>
        <v>8.1458433291789839E-6</v>
      </c>
      <c r="E75">
        <f>'Pretax Fuel Prices'!E75+'Fuel Taxes'!E75</f>
        <v>7.9262888493153228E-6</v>
      </c>
      <c r="F75">
        <f>'Pretax Fuel Prices'!F75+'Fuel Taxes'!F75</f>
        <v>8.049090507544151E-6</v>
      </c>
      <c r="G75">
        <f>'Pretax Fuel Prices'!G75+'Fuel Taxes'!G75</f>
        <v>8.2649237250372456E-6</v>
      </c>
      <c r="H75">
        <f>'Pretax Fuel Prices'!H75+'Fuel Taxes'!H75</f>
        <v>8.4137742198600675E-6</v>
      </c>
      <c r="I75">
        <f>'Pretax Fuel Prices'!I75+'Fuel Taxes'!I75</f>
        <v>8.6593775363177257E-6</v>
      </c>
      <c r="J75">
        <f>'Pretax Fuel Prices'!J75+'Fuel Taxes'!J75</f>
        <v>8.8231130806228312E-6</v>
      </c>
      <c r="K75">
        <f>'Pretax Fuel Prices'!K75+'Fuel Taxes'!K75</f>
        <v>8.9570785259633696E-6</v>
      </c>
      <c r="L75">
        <f>'Pretax Fuel Prices'!L75+'Fuel Taxes'!L75</f>
        <v>8.9682423130750848E-6</v>
      </c>
      <c r="M75">
        <f>'Pretax Fuel Prices'!M75+'Fuel Taxes'!M75</f>
        <v>9.0947652336744832E-6</v>
      </c>
      <c r="N75">
        <f>'Pretax Fuel Prices'!N75+'Fuel Taxes'!N75</f>
        <v>9.1691904810858941E-6</v>
      </c>
      <c r="O75">
        <f>'Pretax Fuel Prices'!O75+'Fuel Taxes'!O75</f>
        <v>9.2138456295327397E-6</v>
      </c>
      <c r="P75">
        <f>'Pretax Fuel Prices'!P75+'Fuel Taxes'!P75</f>
        <v>9.314319713538146E-6</v>
      </c>
      <c r="Q75">
        <f>'Pretax Fuel Prices'!Q75+'Fuel Taxes'!Q75</f>
        <v>9.3775811738378469E-6</v>
      </c>
      <c r="R75">
        <f>'Pretax Fuel Prices'!R75+'Fuel Taxes'!R75</f>
        <v>9.4966615696961034E-6</v>
      </c>
      <c r="S75">
        <f>'Pretax Fuel Prices'!S75+'Fuel Taxes'!S75</f>
        <v>9.5785293418486579E-6</v>
      </c>
      <c r="T75">
        <f>'Pretax Fuel Prices'!T75+'Fuel Taxes'!T75</f>
        <v>9.6566758516306389E-6</v>
      </c>
      <c r="U75">
        <f>'Pretax Fuel Prices'!U75+'Fuel Taxes'!U75</f>
        <v>9.7459861485243334E-6</v>
      </c>
      <c r="V75">
        <f>'Pretax Fuel Prices'!V75+'Fuel Taxes'!V75</f>
        <v>9.8055263464534608E-6</v>
      </c>
      <c r="W75">
        <f>'Pretax Fuel Prices'!W75+'Fuel Taxes'!W75</f>
        <v>9.8836728562354435E-6</v>
      </c>
      <c r="X75">
        <f>'Pretax Fuel Prices'!X75+'Fuel Taxes'!X75</f>
        <v>9.965540628387998E-6</v>
      </c>
      <c r="Y75">
        <f>'Pretax Fuel Prices'!Y75+'Fuel Taxes'!Y75</f>
        <v>9.9692618907585663E-6</v>
      </c>
      <c r="Z75">
        <f>'Pretax Fuel Prices'!Z75+'Fuel Taxes'!Z75</f>
        <v>1.0039965875799409E-5</v>
      </c>
      <c r="AA75">
        <f>'Pretax Fuel Prices'!AA75+'Fuel Taxes'!AA75</f>
        <v>1.0177652583510521E-5</v>
      </c>
      <c r="AB75">
        <f>'Pretax Fuel Prices'!AB75+'Fuel Taxes'!AB75</f>
        <v>1.023719278143965E-5</v>
      </c>
      <c r="AC75">
        <f>'Pretax Fuel Prices'!AC75+'Fuel Taxes'!AC75</f>
        <v>1.0311618028851061E-5</v>
      </c>
      <c r="AD75">
        <f>'Pretax Fuel Prices'!AD75+'Fuel Taxes'!AD75</f>
        <v>1.0441862211821029E-5</v>
      </c>
      <c r="AE75">
        <f>'Pretax Fuel Prices'!AE75+'Fuel Taxes'!AE75</f>
        <v>1.0460468523673883E-5</v>
      </c>
      <c r="AF75">
        <f>'Pretax Fuel Prices'!AF75+'Fuel Taxes'!AF75</f>
        <v>1.0553500082938147E-5</v>
      </c>
      <c r="AG75">
        <f>'Pretax Fuel Prices'!AG75+'Fuel Taxes'!AG75</f>
        <v>1.0653974166943552E-5</v>
      </c>
      <c r="AH75">
        <f>'Pretax Fuel Prices'!AH75+'Fuel Taxes'!AH75</f>
        <v>1.0720956889613823E-5</v>
      </c>
      <c r="AI75">
        <f>'Pretax Fuel Prices'!AI75+'Fuel Taxes'!AI75</f>
        <v>1.0769333300431242E-5</v>
      </c>
    </row>
    <row r="76" spans="1:35" x14ac:dyDescent="0.45">
      <c r="A76" t="s">
        <v>54</v>
      </c>
      <c r="B76">
        <f>'Pretax Fuel Prices'!B76+'Fuel Taxes'!B76</f>
        <v>2.6256415630977488E-5</v>
      </c>
      <c r="C76">
        <f>'Pretax Fuel Prices'!C76+'Fuel Taxes'!C76</f>
        <v>2.6256415630977488E-5</v>
      </c>
      <c r="D76">
        <f>'Pretax Fuel Prices'!D76+'Fuel Taxes'!D76</f>
        <v>2.6980984631083972E-5</v>
      </c>
      <c r="E76">
        <f>'Pretax Fuel Prices'!E76+'Fuel Taxes'!E76</f>
        <v>2.6256415630977488E-5</v>
      </c>
      <c r="F76">
        <f>'Pretax Fuel Prices'!F76+'Fuel Taxes'!F76</f>
        <v>2.5458161647809324E-5</v>
      </c>
      <c r="G76">
        <f>'Pretax Fuel Prices'!G76+'Fuel Taxes'!G76</f>
        <v>2.495464759688786E-5</v>
      </c>
      <c r="H76">
        <f>'Pretax Fuel Prices'!H76+'Fuel Taxes'!H76</f>
        <v>2.424235942729165E-5</v>
      </c>
      <c r="I76">
        <f>'Pretax Fuel Prices'!I76+'Fuel Taxes'!I76</f>
        <v>2.3837092020452434E-5</v>
      </c>
      <c r="J76">
        <f>'Pretax Fuel Prices'!J76+'Fuel Taxes'!J76</f>
        <v>2.3137084681366505E-5</v>
      </c>
      <c r="K76">
        <f>'Pretax Fuel Prices'!K76+'Fuel Taxes'!K76</f>
        <v>2.3603756240757124E-5</v>
      </c>
      <c r="L76">
        <f>'Pretax Fuel Prices'!L76+'Fuel Taxes'!L76</f>
        <v>2.3652879562798242E-5</v>
      </c>
      <c r="M76">
        <f>'Pretax Fuel Prices'!M76+'Fuel Taxes'!M76</f>
        <v>2.4070427800147745E-5</v>
      </c>
      <c r="N76">
        <f>'Pretax Fuel Prices'!N76+'Fuel Taxes'!N76</f>
        <v>2.4328325240863607E-5</v>
      </c>
      <c r="O76">
        <f>'Pretax Fuel Prices'!O76+'Fuel Taxes'!O76</f>
        <v>2.4844120122295352E-5</v>
      </c>
      <c r="P76">
        <f>'Pretax Fuel Prices'!P76+'Fuel Taxes'!P76</f>
        <v>2.5175702546072897E-5</v>
      </c>
      <c r="Q76">
        <f>'Pretax Fuel Prices'!Q76+'Fuel Taxes'!Q76</f>
        <v>2.538447666474765E-5</v>
      </c>
      <c r="R76">
        <f>'Pretax Fuel Prices'!R76+'Fuel Taxes'!R76</f>
        <v>2.5863429054648543E-5</v>
      </c>
      <c r="S76">
        <f>'Pretax Fuel Prices'!S76+'Fuel Taxes'!S76</f>
        <v>2.6121326495364415E-5</v>
      </c>
      <c r="T76">
        <f>'Pretax Fuel Prices'!T76+'Fuel Taxes'!T76</f>
        <v>2.6391504766590564E-5</v>
      </c>
      <c r="U76">
        <f>'Pretax Fuel Prices'!U76+'Fuel Taxes'!U76</f>
        <v>2.6710806359857829E-5</v>
      </c>
      <c r="V76">
        <f>'Pretax Fuel Prices'!V76+'Fuel Taxes'!V76</f>
        <v>2.6895018817512014E-5</v>
      </c>
      <c r="W76">
        <f>'Pretax Fuel Prices'!W76+'Fuel Taxes'!W76</f>
        <v>2.715291625822789E-5</v>
      </c>
      <c r="X76">
        <f>'Pretax Fuel Prices'!X76+'Fuel Taxes'!X76</f>
        <v>2.7447656190474597E-5</v>
      </c>
      <c r="Y76">
        <f>'Pretax Fuel Prices'!Y76+'Fuel Taxes'!Y76</f>
        <v>2.7459937020984874E-5</v>
      </c>
      <c r="Z76">
        <f>'Pretax Fuel Prices'!Z76+'Fuel Taxes'!Z76</f>
        <v>2.7705553631190463E-5</v>
      </c>
      <c r="AA76">
        <f>'Pretax Fuel Prices'!AA76+'Fuel Taxes'!AA76</f>
        <v>2.81599443600708E-5</v>
      </c>
      <c r="AB76">
        <f>'Pretax Fuel Prices'!AB76+'Fuel Taxes'!AB76</f>
        <v>2.8368718478745557E-5</v>
      </c>
      <c r="AC76">
        <f>'Pretax Fuel Prices'!AC76+'Fuel Taxes'!AC76</f>
        <v>2.8614335088951145E-5</v>
      </c>
      <c r="AD76">
        <f>'Pretax Fuel Prices'!AD76+'Fuel Taxes'!AD76</f>
        <v>2.9068725817831486E-5</v>
      </c>
      <c r="AE76">
        <f>'Pretax Fuel Prices'!AE76+'Fuel Taxes'!AE76</f>
        <v>2.9130129970382879E-5</v>
      </c>
      <c r="AF76">
        <f>'Pretax Fuel Prices'!AF76+'Fuel Taxes'!AF76</f>
        <v>2.9461712394160421E-5</v>
      </c>
      <c r="AG76">
        <f>'Pretax Fuel Prices'!AG76+'Fuel Taxes'!AG76</f>
        <v>2.9793294817937974E-5</v>
      </c>
      <c r="AH76">
        <f>'Pretax Fuel Prices'!AH76+'Fuel Taxes'!AH76</f>
        <v>3.0026630597633281E-5</v>
      </c>
      <c r="AI76">
        <f>'Pretax Fuel Prices'!AI76+'Fuel Taxes'!AI76</f>
        <v>3.0210843055287477E-5</v>
      </c>
    </row>
    <row r="77" spans="1:35" x14ac:dyDescent="0.45">
      <c r="A77" t="s">
        <v>55</v>
      </c>
      <c r="B77">
        <f>'Pretax Fuel Prices'!B77+'Fuel Taxes'!B77</f>
        <v>2.6256415630977488E-5</v>
      </c>
      <c r="C77">
        <f>'Pretax Fuel Prices'!C77+'Fuel Taxes'!C77</f>
        <v>2.6256415630977488E-5</v>
      </c>
      <c r="D77">
        <f>'Pretax Fuel Prices'!D77+'Fuel Taxes'!D77</f>
        <v>2.6983706016999863E-5</v>
      </c>
      <c r="E77">
        <f>'Pretax Fuel Prices'!E77+'Fuel Taxes'!E77</f>
        <v>2.6256415630977488E-5</v>
      </c>
      <c r="F77">
        <f>'Pretax Fuel Prices'!F77+'Fuel Taxes'!F77</f>
        <v>2.5492144377869224E-5</v>
      </c>
      <c r="G77">
        <f>'Pretax Fuel Prices'!G77+'Fuel Taxes'!G77</f>
        <v>2.5011393105752727E-5</v>
      </c>
      <c r="H77">
        <f>'Pretax Fuel Prices'!H77+'Fuel Taxes'!H77</f>
        <v>2.4308756631120939E-5</v>
      </c>
      <c r="I77">
        <f>'Pretax Fuel Prices'!I77+'Fuel Taxes'!I77</f>
        <v>2.3938947960262107E-5</v>
      </c>
      <c r="J77">
        <f>'Pretax Fuel Prices'!J77+'Fuel Taxes'!J77</f>
        <v>2.3236311485630311E-5</v>
      </c>
      <c r="K77">
        <f>'Pretax Fuel Prices'!K77+'Fuel Taxes'!K77</f>
        <v>2.3729389713442096E-5</v>
      </c>
      <c r="L77">
        <f>'Pretax Fuel Prices'!L77+'Fuel Taxes'!L77</f>
        <v>2.3791024491918567E-5</v>
      </c>
      <c r="M77">
        <f>'Pretax Fuel Prices'!M77+'Fuel Taxes'!M77</f>
        <v>2.4222467941253877E-5</v>
      </c>
      <c r="N77">
        <f>'Pretax Fuel Prices'!N77+'Fuel Taxes'!N77</f>
        <v>2.4481334010855065E-5</v>
      </c>
      <c r="O77">
        <f>'Pretax Fuel Prices'!O77+'Fuel Taxes'!O77</f>
        <v>2.4641584434893896E-5</v>
      </c>
      <c r="P77">
        <f>'Pretax Fuel Prices'!P77+'Fuel Taxes'!P77</f>
        <v>2.4974412238666849E-5</v>
      </c>
      <c r="Q77">
        <f>'Pretax Fuel Prices'!Q77+'Fuel Taxes'!Q77</f>
        <v>2.5196297441182152E-5</v>
      </c>
      <c r="R77">
        <f>'Pretax Fuel Prices'!R77+'Fuel Taxes'!R77</f>
        <v>2.5640067846212757E-5</v>
      </c>
      <c r="S77">
        <f>'Pretax Fuel Prices'!S77+'Fuel Taxes'!S77</f>
        <v>2.5898933915813948E-5</v>
      </c>
      <c r="T77">
        <f>'Pretax Fuel Prices'!T77+'Fuel Taxes'!T77</f>
        <v>2.6182453896805718E-5</v>
      </c>
      <c r="U77">
        <f>'Pretax Fuel Prices'!U77+'Fuel Taxes'!U77</f>
        <v>2.6502954744883377E-5</v>
      </c>
      <c r="V77">
        <f>'Pretax Fuel Prices'!V77+'Fuel Taxes'!V77</f>
        <v>2.6687859080312795E-5</v>
      </c>
      <c r="W77">
        <f>'Pretax Fuel Prices'!W77+'Fuel Taxes'!W77</f>
        <v>2.695905210560928E-5</v>
      </c>
      <c r="X77">
        <f>'Pretax Fuel Prices'!X77+'Fuel Taxes'!X77</f>
        <v>2.7242572086601058E-5</v>
      </c>
      <c r="Y77">
        <f>'Pretax Fuel Prices'!Y77+'Fuel Taxes'!Y77</f>
        <v>2.7267225997991644E-5</v>
      </c>
      <c r="Z77">
        <f>'Pretax Fuel Prices'!Z77+'Fuel Taxes'!Z77</f>
        <v>2.7513765111897537E-5</v>
      </c>
      <c r="AA77">
        <f>'Pretax Fuel Prices'!AA77+'Fuel Taxes'!AA77</f>
        <v>2.7969862472623436E-5</v>
      </c>
      <c r="AB77">
        <f>'Pretax Fuel Prices'!AB77+'Fuel Taxes'!AB77</f>
        <v>2.8191747675138736E-5</v>
      </c>
      <c r="AC77">
        <f>'Pretax Fuel Prices'!AC77+'Fuel Taxes'!AC77</f>
        <v>2.8438286789044625E-5</v>
      </c>
      <c r="AD77">
        <f>'Pretax Fuel Prices'!AD77+'Fuel Taxes'!AD77</f>
        <v>2.8906711105465826E-5</v>
      </c>
      <c r="AE77">
        <f>'Pretax Fuel Prices'!AE77+'Fuel Taxes'!AE77</f>
        <v>2.8956018928246999E-5</v>
      </c>
      <c r="AF77">
        <f>'Pretax Fuel Prices'!AF77+'Fuel Taxes'!AF77</f>
        <v>2.9301173687715248E-5</v>
      </c>
      <c r="AG77">
        <f>'Pretax Fuel Prices'!AG77+'Fuel Taxes'!AG77</f>
        <v>2.9609347580097619E-5</v>
      </c>
      <c r="AH77">
        <f>'Pretax Fuel Prices'!AH77+'Fuel Taxes'!AH77</f>
        <v>2.9843559738308213E-5</v>
      </c>
      <c r="AI77">
        <f>'Pretax Fuel Prices'!AI77+'Fuel Taxes'!AI77</f>
        <v>3.0040791029432929E-5</v>
      </c>
    </row>
    <row r="78" spans="1:35" x14ac:dyDescent="0.45">
      <c r="A78" t="s">
        <v>56</v>
      </c>
      <c r="B78">
        <f>'Pretax Fuel Prices'!B78+'Fuel Taxes'!B78</f>
        <v>0</v>
      </c>
      <c r="C78">
        <f>'Pretax Fuel Prices'!C78+'Fuel Taxes'!C78</f>
        <v>0</v>
      </c>
      <c r="D78">
        <f>'Pretax Fuel Prices'!D78+'Fuel Taxes'!D78</f>
        <v>0</v>
      </c>
      <c r="E78">
        <f>'Pretax Fuel Prices'!E78+'Fuel Taxes'!E78</f>
        <v>0</v>
      </c>
      <c r="F78">
        <f>'Pretax Fuel Prices'!F78+'Fuel Taxes'!F78</f>
        <v>0</v>
      </c>
      <c r="G78">
        <f>'Pretax Fuel Prices'!G78+'Fuel Taxes'!G78</f>
        <v>0</v>
      </c>
      <c r="H78">
        <f>'Pretax Fuel Prices'!H78+'Fuel Taxes'!H78</f>
        <v>0</v>
      </c>
      <c r="I78">
        <f>'Pretax Fuel Prices'!I78+'Fuel Taxes'!I78</f>
        <v>0</v>
      </c>
      <c r="J78">
        <f>'Pretax Fuel Prices'!J78+'Fuel Taxes'!J78</f>
        <v>0</v>
      </c>
      <c r="K78">
        <f>'Pretax Fuel Prices'!K78+'Fuel Taxes'!K78</f>
        <v>0</v>
      </c>
      <c r="L78">
        <f>'Pretax Fuel Prices'!L78+'Fuel Taxes'!L78</f>
        <v>0</v>
      </c>
      <c r="M78">
        <f>'Pretax Fuel Prices'!M78+'Fuel Taxes'!M78</f>
        <v>0</v>
      </c>
      <c r="N78">
        <f>'Pretax Fuel Prices'!N78+'Fuel Taxes'!N78</f>
        <v>0</v>
      </c>
      <c r="O78">
        <f>'Pretax Fuel Prices'!O78+'Fuel Taxes'!O78</f>
        <v>0</v>
      </c>
      <c r="P78">
        <f>'Pretax Fuel Prices'!P78+'Fuel Taxes'!P78</f>
        <v>0</v>
      </c>
      <c r="Q78">
        <f>'Pretax Fuel Prices'!Q78+'Fuel Taxes'!Q78</f>
        <v>0</v>
      </c>
      <c r="R78">
        <f>'Pretax Fuel Prices'!R78+'Fuel Taxes'!R78</f>
        <v>0</v>
      </c>
      <c r="S78">
        <f>'Pretax Fuel Prices'!S78+'Fuel Taxes'!S78</f>
        <v>0</v>
      </c>
      <c r="T78">
        <f>'Pretax Fuel Prices'!T78+'Fuel Taxes'!T78</f>
        <v>0</v>
      </c>
      <c r="U78">
        <f>'Pretax Fuel Prices'!U78+'Fuel Taxes'!U78</f>
        <v>0</v>
      </c>
      <c r="V78">
        <f>'Pretax Fuel Prices'!V78+'Fuel Taxes'!V78</f>
        <v>0</v>
      </c>
      <c r="W78">
        <f>'Pretax Fuel Prices'!W78+'Fuel Taxes'!W78</f>
        <v>0</v>
      </c>
      <c r="X78">
        <f>'Pretax Fuel Prices'!X78+'Fuel Taxes'!X78</f>
        <v>0</v>
      </c>
      <c r="Y78">
        <f>'Pretax Fuel Prices'!Y78+'Fuel Taxes'!Y78</f>
        <v>0</v>
      </c>
      <c r="Z78">
        <f>'Pretax Fuel Prices'!Z78+'Fuel Taxes'!Z78</f>
        <v>0</v>
      </c>
      <c r="AA78">
        <f>'Pretax Fuel Prices'!AA78+'Fuel Taxes'!AA78</f>
        <v>0</v>
      </c>
      <c r="AB78">
        <f>'Pretax Fuel Prices'!AB78+'Fuel Taxes'!AB78</f>
        <v>0</v>
      </c>
      <c r="AC78">
        <f>'Pretax Fuel Prices'!AC78+'Fuel Taxes'!AC78</f>
        <v>0</v>
      </c>
      <c r="AD78">
        <f>'Pretax Fuel Prices'!AD78+'Fuel Taxes'!AD78</f>
        <v>0</v>
      </c>
      <c r="AE78">
        <f>'Pretax Fuel Prices'!AE78+'Fuel Taxes'!AE78</f>
        <v>0</v>
      </c>
      <c r="AF78">
        <f>'Pretax Fuel Prices'!AF78+'Fuel Taxes'!AF78</f>
        <v>0</v>
      </c>
      <c r="AG78">
        <f>'Pretax Fuel Prices'!AG78+'Fuel Taxes'!AG78</f>
        <v>0</v>
      </c>
      <c r="AH78">
        <f>'Pretax Fuel Prices'!AH78+'Fuel Taxes'!AH78</f>
        <v>0</v>
      </c>
      <c r="AI78">
        <f>'Pretax Fuel Prices'!AI78+'Fuel Taxes'!AI78</f>
        <v>0</v>
      </c>
    </row>
    <row r="79" spans="1:35" x14ac:dyDescent="0.45">
      <c r="A79" t="s">
        <v>57</v>
      </c>
      <c r="B79">
        <f>'Pretax Fuel Prices'!B79+'Fuel Taxes'!B79</f>
        <v>0</v>
      </c>
      <c r="C79">
        <f>'Pretax Fuel Prices'!C79+'Fuel Taxes'!C79</f>
        <v>0</v>
      </c>
      <c r="D79">
        <f>'Pretax Fuel Prices'!D79+'Fuel Taxes'!D79</f>
        <v>0</v>
      </c>
      <c r="E79">
        <f>'Pretax Fuel Prices'!E79+'Fuel Taxes'!E79</f>
        <v>0</v>
      </c>
      <c r="F79">
        <f>'Pretax Fuel Prices'!F79+'Fuel Taxes'!F79</f>
        <v>0</v>
      </c>
      <c r="G79">
        <f>'Pretax Fuel Prices'!G79+'Fuel Taxes'!G79</f>
        <v>0</v>
      </c>
      <c r="H79">
        <f>'Pretax Fuel Prices'!H79+'Fuel Taxes'!H79</f>
        <v>0</v>
      </c>
      <c r="I79">
        <f>'Pretax Fuel Prices'!I79+'Fuel Taxes'!I79</f>
        <v>0</v>
      </c>
      <c r="J79">
        <f>'Pretax Fuel Prices'!J79+'Fuel Taxes'!J79</f>
        <v>0</v>
      </c>
      <c r="K79">
        <f>'Pretax Fuel Prices'!K79+'Fuel Taxes'!K79</f>
        <v>0</v>
      </c>
      <c r="L79">
        <f>'Pretax Fuel Prices'!L79+'Fuel Taxes'!L79</f>
        <v>0</v>
      </c>
      <c r="M79">
        <f>'Pretax Fuel Prices'!M79+'Fuel Taxes'!M79</f>
        <v>0</v>
      </c>
      <c r="N79">
        <f>'Pretax Fuel Prices'!N79+'Fuel Taxes'!N79</f>
        <v>0</v>
      </c>
      <c r="O79">
        <f>'Pretax Fuel Prices'!O79+'Fuel Taxes'!O79</f>
        <v>0</v>
      </c>
      <c r="P79">
        <f>'Pretax Fuel Prices'!P79+'Fuel Taxes'!P79</f>
        <v>0</v>
      </c>
      <c r="Q79">
        <f>'Pretax Fuel Prices'!Q79+'Fuel Taxes'!Q79</f>
        <v>0</v>
      </c>
      <c r="R79">
        <f>'Pretax Fuel Prices'!R79+'Fuel Taxes'!R79</f>
        <v>0</v>
      </c>
      <c r="S79">
        <f>'Pretax Fuel Prices'!S79+'Fuel Taxes'!S79</f>
        <v>0</v>
      </c>
      <c r="T79">
        <f>'Pretax Fuel Prices'!T79+'Fuel Taxes'!T79</f>
        <v>0</v>
      </c>
      <c r="U79">
        <f>'Pretax Fuel Prices'!U79+'Fuel Taxes'!U79</f>
        <v>0</v>
      </c>
      <c r="V79">
        <f>'Pretax Fuel Prices'!V79+'Fuel Taxes'!V79</f>
        <v>0</v>
      </c>
      <c r="W79">
        <f>'Pretax Fuel Prices'!W79+'Fuel Taxes'!W79</f>
        <v>0</v>
      </c>
      <c r="X79">
        <f>'Pretax Fuel Prices'!X79+'Fuel Taxes'!X79</f>
        <v>0</v>
      </c>
      <c r="Y79">
        <f>'Pretax Fuel Prices'!Y79+'Fuel Taxes'!Y79</f>
        <v>0</v>
      </c>
      <c r="Z79">
        <f>'Pretax Fuel Prices'!Z79+'Fuel Taxes'!Z79</f>
        <v>0</v>
      </c>
      <c r="AA79">
        <f>'Pretax Fuel Prices'!AA79+'Fuel Taxes'!AA79</f>
        <v>0</v>
      </c>
      <c r="AB79">
        <f>'Pretax Fuel Prices'!AB79+'Fuel Taxes'!AB79</f>
        <v>0</v>
      </c>
      <c r="AC79">
        <f>'Pretax Fuel Prices'!AC79+'Fuel Taxes'!AC79</f>
        <v>0</v>
      </c>
      <c r="AD79">
        <f>'Pretax Fuel Prices'!AD79+'Fuel Taxes'!AD79</f>
        <v>0</v>
      </c>
      <c r="AE79">
        <f>'Pretax Fuel Prices'!AE79+'Fuel Taxes'!AE79</f>
        <v>0</v>
      </c>
      <c r="AF79">
        <f>'Pretax Fuel Prices'!AF79+'Fuel Taxes'!AF79</f>
        <v>0</v>
      </c>
      <c r="AG79">
        <f>'Pretax Fuel Prices'!AG79+'Fuel Taxes'!AG79</f>
        <v>0</v>
      </c>
      <c r="AH79">
        <f>'Pretax Fuel Prices'!AH79+'Fuel Taxes'!AH79</f>
        <v>0</v>
      </c>
      <c r="AI79">
        <f>'Pretax Fuel Prices'!AI79+'Fuel Taxes'!AI79</f>
        <v>0</v>
      </c>
    </row>
    <row r="80" spans="1:35" x14ac:dyDescent="0.45">
      <c r="A80" t="s">
        <v>58</v>
      </c>
      <c r="B80">
        <f>'Pretax Fuel Prices'!B80+'Fuel Taxes'!B80</f>
        <v>2.6256415630977488E-5</v>
      </c>
      <c r="C80">
        <f>'Pretax Fuel Prices'!C80+'Fuel Taxes'!C80</f>
        <v>2.6256415630977488E-5</v>
      </c>
      <c r="D80">
        <f>'Pretax Fuel Prices'!D80+'Fuel Taxes'!D80</f>
        <v>2.6983706016999863E-5</v>
      </c>
      <c r="E80">
        <f>'Pretax Fuel Prices'!E80+'Fuel Taxes'!E80</f>
        <v>2.6256415630977488E-5</v>
      </c>
      <c r="F80">
        <f>'Pretax Fuel Prices'!F80+'Fuel Taxes'!F80</f>
        <v>2.5492144377869224E-5</v>
      </c>
      <c r="G80">
        <f>'Pretax Fuel Prices'!G80+'Fuel Taxes'!G80</f>
        <v>2.5011393105752727E-5</v>
      </c>
      <c r="H80">
        <f>'Pretax Fuel Prices'!H80+'Fuel Taxes'!H80</f>
        <v>2.4308756631120939E-5</v>
      </c>
      <c r="I80">
        <f>'Pretax Fuel Prices'!I80+'Fuel Taxes'!I80</f>
        <v>2.3938947960262107E-5</v>
      </c>
      <c r="J80">
        <f>'Pretax Fuel Prices'!J80+'Fuel Taxes'!J80</f>
        <v>2.3236311485630311E-5</v>
      </c>
      <c r="K80">
        <f>'Pretax Fuel Prices'!K80+'Fuel Taxes'!K80</f>
        <v>2.3729389713442096E-5</v>
      </c>
      <c r="L80">
        <f>'Pretax Fuel Prices'!L80+'Fuel Taxes'!L80</f>
        <v>2.3791024491918567E-5</v>
      </c>
      <c r="M80">
        <f>'Pretax Fuel Prices'!M80+'Fuel Taxes'!M80</f>
        <v>2.4222467941253877E-5</v>
      </c>
      <c r="N80">
        <f>'Pretax Fuel Prices'!N80+'Fuel Taxes'!N80</f>
        <v>2.4481334010855065E-5</v>
      </c>
      <c r="O80">
        <f>'Pretax Fuel Prices'!O80+'Fuel Taxes'!O80</f>
        <v>2.4641584434893896E-5</v>
      </c>
      <c r="P80">
        <f>'Pretax Fuel Prices'!P80+'Fuel Taxes'!P80</f>
        <v>2.4974412238666849E-5</v>
      </c>
      <c r="Q80">
        <f>'Pretax Fuel Prices'!Q80+'Fuel Taxes'!Q80</f>
        <v>2.5196297441182152E-5</v>
      </c>
      <c r="R80">
        <f>'Pretax Fuel Prices'!R80+'Fuel Taxes'!R80</f>
        <v>2.5640067846212757E-5</v>
      </c>
      <c r="S80">
        <f>'Pretax Fuel Prices'!S80+'Fuel Taxes'!S80</f>
        <v>2.5898933915813948E-5</v>
      </c>
      <c r="T80">
        <f>'Pretax Fuel Prices'!T80+'Fuel Taxes'!T80</f>
        <v>2.6182453896805718E-5</v>
      </c>
      <c r="U80">
        <f>'Pretax Fuel Prices'!U80+'Fuel Taxes'!U80</f>
        <v>2.6502954744883377E-5</v>
      </c>
      <c r="V80">
        <f>'Pretax Fuel Prices'!V80+'Fuel Taxes'!V80</f>
        <v>2.6687859080312795E-5</v>
      </c>
      <c r="W80">
        <f>'Pretax Fuel Prices'!W80+'Fuel Taxes'!W80</f>
        <v>2.695905210560928E-5</v>
      </c>
      <c r="X80">
        <f>'Pretax Fuel Prices'!X80+'Fuel Taxes'!X80</f>
        <v>2.7242572086601058E-5</v>
      </c>
      <c r="Y80">
        <f>'Pretax Fuel Prices'!Y80+'Fuel Taxes'!Y80</f>
        <v>2.7267225997991644E-5</v>
      </c>
      <c r="Z80">
        <f>'Pretax Fuel Prices'!Z80+'Fuel Taxes'!Z80</f>
        <v>2.7513765111897537E-5</v>
      </c>
      <c r="AA80">
        <f>'Pretax Fuel Prices'!AA80+'Fuel Taxes'!AA80</f>
        <v>2.7969862472623436E-5</v>
      </c>
      <c r="AB80">
        <f>'Pretax Fuel Prices'!AB80+'Fuel Taxes'!AB80</f>
        <v>2.8191747675138736E-5</v>
      </c>
      <c r="AC80">
        <f>'Pretax Fuel Prices'!AC80+'Fuel Taxes'!AC80</f>
        <v>2.8438286789044625E-5</v>
      </c>
      <c r="AD80">
        <f>'Pretax Fuel Prices'!AD80+'Fuel Taxes'!AD80</f>
        <v>2.8906711105465826E-5</v>
      </c>
      <c r="AE80">
        <f>'Pretax Fuel Prices'!AE80+'Fuel Taxes'!AE80</f>
        <v>2.8956018928246999E-5</v>
      </c>
      <c r="AF80">
        <f>'Pretax Fuel Prices'!AF80+'Fuel Taxes'!AF80</f>
        <v>2.9301173687715248E-5</v>
      </c>
      <c r="AG80">
        <f>'Pretax Fuel Prices'!AG80+'Fuel Taxes'!AG80</f>
        <v>2.9609347580097619E-5</v>
      </c>
      <c r="AH80">
        <f>'Pretax Fuel Prices'!AH80+'Fuel Taxes'!AH80</f>
        <v>2.9843559738308213E-5</v>
      </c>
      <c r="AI80">
        <f>'Pretax Fuel Prices'!AI80+'Fuel Taxes'!AI80</f>
        <v>3.0040791029432929E-5</v>
      </c>
    </row>
    <row r="81" spans="1:35" s="4" customFormat="1" x14ac:dyDescent="0.45">
      <c r="A81" s="6" t="s">
        <v>37</v>
      </c>
    </row>
    <row r="82" spans="1:35" x14ac:dyDescent="0.45">
      <c r="A82" t="s">
        <v>29</v>
      </c>
      <c r="B82">
        <v>2017</v>
      </c>
      <c r="C82">
        <v>2018</v>
      </c>
      <c r="D82">
        <v>2019</v>
      </c>
      <c r="E82">
        <v>2020</v>
      </c>
      <c r="F82">
        <v>2021</v>
      </c>
      <c r="G82">
        <v>2022</v>
      </c>
      <c r="H82">
        <v>2023</v>
      </c>
      <c r="I82">
        <v>2024</v>
      </c>
      <c r="J82">
        <v>2025</v>
      </c>
      <c r="K82">
        <v>2026</v>
      </c>
      <c r="L82">
        <v>2027</v>
      </c>
      <c r="M82">
        <v>2028</v>
      </c>
      <c r="N82">
        <v>2029</v>
      </c>
      <c r="O82">
        <v>2030</v>
      </c>
      <c r="P82">
        <v>2031</v>
      </c>
      <c r="Q82">
        <v>2032</v>
      </c>
      <c r="R82">
        <v>2033</v>
      </c>
      <c r="S82">
        <v>2034</v>
      </c>
      <c r="T82">
        <v>2035</v>
      </c>
      <c r="U82">
        <v>2036</v>
      </c>
      <c r="V82">
        <v>2037</v>
      </c>
      <c r="W82">
        <v>2038</v>
      </c>
      <c r="X82">
        <v>2039</v>
      </c>
      <c r="Y82">
        <v>2040</v>
      </c>
      <c r="Z82">
        <v>2041</v>
      </c>
      <c r="AA82">
        <v>2042</v>
      </c>
      <c r="AB82">
        <v>2043</v>
      </c>
      <c r="AC82">
        <v>2044</v>
      </c>
      <c r="AD82">
        <v>2045</v>
      </c>
      <c r="AE82">
        <v>2046</v>
      </c>
      <c r="AF82">
        <v>2047</v>
      </c>
      <c r="AG82">
        <v>2048</v>
      </c>
      <c r="AH82">
        <v>2049</v>
      </c>
      <c r="AI82">
        <v>2050</v>
      </c>
    </row>
    <row r="83" spans="1:35" x14ac:dyDescent="0.45">
      <c r="A83" t="s">
        <v>51</v>
      </c>
      <c r="B83">
        <f>'Pretax Fuel Prices'!B83+'Fuel Taxes'!B83</f>
        <v>2.5477934359771307E-5</v>
      </c>
      <c r="C83">
        <f>'Pretax Fuel Prices'!C83+'Fuel Taxes'!C83</f>
        <v>2.5477934359771307E-5</v>
      </c>
      <c r="D83">
        <f>'Pretax Fuel Prices'!D83+'Fuel Taxes'!D83</f>
        <v>2.6397241269659963E-5</v>
      </c>
      <c r="E83">
        <f>'Pretax Fuel Prices'!E83+'Fuel Taxes'!E83</f>
        <v>2.5477934359771307E-5</v>
      </c>
      <c r="F83">
        <f>'Pretax Fuel Prices'!F83+'Fuel Taxes'!F83</f>
        <v>2.5621202969104608E-5</v>
      </c>
      <c r="G83">
        <f>'Pretax Fuel Prices'!G83+'Fuel Taxes'!G83</f>
        <v>2.6015191644771169E-5</v>
      </c>
      <c r="H83">
        <f>'Pretax Fuel Prices'!H83+'Fuel Taxes'!H83</f>
        <v>2.6170399304882245E-5</v>
      </c>
      <c r="I83">
        <f>'Pretax Fuel Prices'!I83+'Fuel Taxes'!I83</f>
        <v>2.6636022285215459E-5</v>
      </c>
      <c r="J83">
        <f>'Pretax Fuel Prices'!J83+'Fuel Taxes'!J83</f>
        <v>2.6803168996104305E-5</v>
      </c>
      <c r="K83">
        <f>'Pretax Fuel Prices'!K83+'Fuel Taxes'!K83</f>
        <v>2.7292670077993074E-5</v>
      </c>
      <c r="L83">
        <f>'Pretax Fuel Prices'!L83+'Fuel Taxes'!L83</f>
        <v>2.7352365331881946E-5</v>
      </c>
      <c r="M83">
        <f>'Pretax Fuel Prices'!M83+'Fuel Taxes'!M83</f>
        <v>2.7782171159881837E-5</v>
      </c>
      <c r="N83">
        <f>'Pretax Fuel Prices'!N83+'Fuel Taxes'!N83</f>
        <v>2.8032891226215106E-5</v>
      </c>
      <c r="O83">
        <f>'Pretax Fuel Prices'!O83+'Fuel Taxes'!O83</f>
        <v>2.8617904714326066E-5</v>
      </c>
      <c r="P83">
        <f>'Pretax Fuel Prices'!P83+'Fuel Taxes'!P83</f>
        <v>2.8940259085325985E-5</v>
      </c>
      <c r="Q83">
        <f>'Pretax Fuel Prices'!Q83+'Fuel Taxes'!Q83</f>
        <v>2.9155161999325936E-5</v>
      </c>
      <c r="R83">
        <f>'Pretax Fuel Prices'!R83+'Fuel Taxes'!R83</f>
        <v>2.9620784979659146E-5</v>
      </c>
      <c r="S83">
        <f>'Pretax Fuel Prices'!S83+'Fuel Taxes'!S83</f>
        <v>2.9859565995214645E-5</v>
      </c>
      <c r="T83">
        <f>'Pretax Fuel Prices'!T83+'Fuel Taxes'!T83</f>
        <v>3.0122225112325686E-5</v>
      </c>
      <c r="U83">
        <f>'Pretax Fuel Prices'!U83+'Fuel Taxes'!U83</f>
        <v>3.0432640432547824E-5</v>
      </c>
      <c r="V83">
        <f>'Pretax Fuel Prices'!V83+'Fuel Taxes'!V83</f>
        <v>3.063560429577E-5</v>
      </c>
      <c r="W83">
        <f>'Pretax Fuel Prices'!W83+'Fuel Taxes'!W83</f>
        <v>3.0898263412881047E-5</v>
      </c>
      <c r="X83">
        <f>'Pretax Fuel Prices'!X83+'Fuel Taxes'!X83</f>
        <v>3.1160922529992095E-5</v>
      </c>
      <c r="Y83">
        <f>'Pretax Fuel Prices'!Y83+'Fuel Taxes'!Y83</f>
        <v>3.1160922529992095E-5</v>
      </c>
      <c r="Z83">
        <f>'Pretax Fuel Prices'!Z83+'Fuel Taxes'!Z83</f>
        <v>3.1363886393214258E-5</v>
      </c>
      <c r="AA83">
        <f>'Pretax Fuel Prices'!AA83+'Fuel Taxes'!AA83</f>
        <v>3.1829509373547475E-5</v>
      </c>
      <c r="AB83">
        <f>'Pretax Fuel Prices'!AB83+'Fuel Taxes'!AB83</f>
        <v>3.2020534185991877E-5</v>
      </c>
      <c r="AC83">
        <f>'Pretax Fuel Prices'!AC83+'Fuel Taxes'!AC83</f>
        <v>3.2271254252325143E-5</v>
      </c>
      <c r="AD83">
        <f>'Pretax Fuel Prices'!AD83+'Fuel Taxes'!AD83</f>
        <v>3.2712999131102805E-5</v>
      </c>
      <c r="AE83">
        <f>'Pretax Fuel Prices'!AE83+'Fuel Taxes'!AE83</f>
        <v>3.2724938181880579E-5</v>
      </c>
      <c r="AF83">
        <f>'Pretax Fuel Prices'!AF83+'Fuel Taxes'!AF83</f>
        <v>3.303535350210273E-5</v>
      </c>
      <c r="AG83">
        <f>'Pretax Fuel Prices'!AG83+'Fuel Taxes'!AG83</f>
        <v>3.332189072076932E-5</v>
      </c>
      <c r="AH83">
        <f>'Pretax Fuel Prices'!AH83+'Fuel Taxes'!AH83</f>
        <v>3.3524854583991489E-5</v>
      </c>
      <c r="AI83">
        <f>'Pretax Fuel Prices'!AI83+'Fuel Taxes'!AI83</f>
        <v>3.370394034565811E-5</v>
      </c>
    </row>
    <row r="84" spans="1:35" x14ac:dyDescent="0.45">
      <c r="A84" t="s">
        <v>52</v>
      </c>
      <c r="B84">
        <f>'Pretax Fuel Prices'!B84+'Fuel Taxes'!B84</f>
        <v>0</v>
      </c>
      <c r="C84">
        <f>'Pretax Fuel Prices'!C84+'Fuel Taxes'!C84</f>
        <v>0</v>
      </c>
      <c r="D84">
        <f>'Pretax Fuel Prices'!D84+'Fuel Taxes'!D84</f>
        <v>0</v>
      </c>
      <c r="E84">
        <f>'Pretax Fuel Prices'!E84+'Fuel Taxes'!E84</f>
        <v>0</v>
      </c>
      <c r="F84">
        <f>'Pretax Fuel Prices'!F84+'Fuel Taxes'!F84</f>
        <v>0</v>
      </c>
      <c r="G84">
        <f>'Pretax Fuel Prices'!G84+'Fuel Taxes'!G84</f>
        <v>0</v>
      </c>
      <c r="H84">
        <f>'Pretax Fuel Prices'!H84+'Fuel Taxes'!H84</f>
        <v>0</v>
      </c>
      <c r="I84">
        <f>'Pretax Fuel Prices'!I84+'Fuel Taxes'!I84</f>
        <v>0</v>
      </c>
      <c r="J84">
        <f>'Pretax Fuel Prices'!J84+'Fuel Taxes'!J84</f>
        <v>0</v>
      </c>
      <c r="K84">
        <f>'Pretax Fuel Prices'!K84+'Fuel Taxes'!K84</f>
        <v>0</v>
      </c>
      <c r="L84">
        <f>'Pretax Fuel Prices'!L84+'Fuel Taxes'!L84</f>
        <v>0</v>
      </c>
      <c r="M84">
        <f>'Pretax Fuel Prices'!M84+'Fuel Taxes'!M84</f>
        <v>0</v>
      </c>
      <c r="N84">
        <f>'Pretax Fuel Prices'!N84+'Fuel Taxes'!N84</f>
        <v>0</v>
      </c>
      <c r="O84">
        <f>'Pretax Fuel Prices'!O84+'Fuel Taxes'!O84</f>
        <v>0</v>
      </c>
      <c r="P84">
        <f>'Pretax Fuel Prices'!P84+'Fuel Taxes'!P84</f>
        <v>0</v>
      </c>
      <c r="Q84">
        <f>'Pretax Fuel Prices'!Q84+'Fuel Taxes'!Q84</f>
        <v>0</v>
      </c>
      <c r="R84">
        <f>'Pretax Fuel Prices'!R84+'Fuel Taxes'!R84</f>
        <v>0</v>
      </c>
      <c r="S84">
        <f>'Pretax Fuel Prices'!S84+'Fuel Taxes'!S84</f>
        <v>0</v>
      </c>
      <c r="T84">
        <f>'Pretax Fuel Prices'!T84+'Fuel Taxes'!T84</f>
        <v>0</v>
      </c>
      <c r="U84">
        <f>'Pretax Fuel Prices'!U84+'Fuel Taxes'!U84</f>
        <v>0</v>
      </c>
      <c r="V84">
        <f>'Pretax Fuel Prices'!V84+'Fuel Taxes'!V84</f>
        <v>0</v>
      </c>
      <c r="W84">
        <f>'Pretax Fuel Prices'!W84+'Fuel Taxes'!W84</f>
        <v>0</v>
      </c>
      <c r="X84">
        <f>'Pretax Fuel Prices'!X84+'Fuel Taxes'!X84</f>
        <v>0</v>
      </c>
      <c r="Y84">
        <f>'Pretax Fuel Prices'!Y84+'Fuel Taxes'!Y84</f>
        <v>0</v>
      </c>
      <c r="Z84">
        <f>'Pretax Fuel Prices'!Z84+'Fuel Taxes'!Z84</f>
        <v>0</v>
      </c>
      <c r="AA84">
        <f>'Pretax Fuel Prices'!AA84+'Fuel Taxes'!AA84</f>
        <v>0</v>
      </c>
      <c r="AB84">
        <f>'Pretax Fuel Prices'!AB84+'Fuel Taxes'!AB84</f>
        <v>0</v>
      </c>
      <c r="AC84">
        <f>'Pretax Fuel Prices'!AC84+'Fuel Taxes'!AC84</f>
        <v>0</v>
      </c>
      <c r="AD84">
        <f>'Pretax Fuel Prices'!AD84+'Fuel Taxes'!AD84</f>
        <v>0</v>
      </c>
      <c r="AE84">
        <f>'Pretax Fuel Prices'!AE84+'Fuel Taxes'!AE84</f>
        <v>0</v>
      </c>
      <c r="AF84">
        <f>'Pretax Fuel Prices'!AF84+'Fuel Taxes'!AF84</f>
        <v>0</v>
      </c>
      <c r="AG84">
        <f>'Pretax Fuel Prices'!AG84+'Fuel Taxes'!AG84</f>
        <v>0</v>
      </c>
      <c r="AH84">
        <f>'Pretax Fuel Prices'!AH84+'Fuel Taxes'!AH84</f>
        <v>0</v>
      </c>
      <c r="AI84">
        <f>'Pretax Fuel Prices'!AI84+'Fuel Taxes'!AI84</f>
        <v>0</v>
      </c>
    </row>
    <row r="85" spans="1:35" x14ac:dyDescent="0.45">
      <c r="A85" t="s">
        <v>53</v>
      </c>
      <c r="B85">
        <f>'Pretax Fuel Prices'!B85+'Fuel Taxes'!B85</f>
        <v>7.9262888493153228E-6</v>
      </c>
      <c r="C85">
        <f>'Pretax Fuel Prices'!C85+'Fuel Taxes'!C85</f>
        <v>7.9262888493153228E-6</v>
      </c>
      <c r="D85">
        <f>'Pretax Fuel Prices'!D85+'Fuel Taxes'!D85</f>
        <v>8.1458433291789856E-6</v>
      </c>
      <c r="E85">
        <f>'Pretax Fuel Prices'!E85+'Fuel Taxes'!E85</f>
        <v>7.9262888493153228E-6</v>
      </c>
      <c r="F85">
        <f>'Pretax Fuel Prices'!F85+'Fuel Taxes'!F85</f>
        <v>8.049090507544151E-6</v>
      </c>
      <c r="G85">
        <f>'Pretax Fuel Prices'!G85+'Fuel Taxes'!G85</f>
        <v>8.2649237250372456E-6</v>
      </c>
      <c r="H85">
        <f>'Pretax Fuel Prices'!H85+'Fuel Taxes'!H85</f>
        <v>8.4137742198600675E-6</v>
      </c>
      <c r="I85">
        <f>'Pretax Fuel Prices'!I85+'Fuel Taxes'!I85</f>
        <v>8.6593775363177257E-6</v>
      </c>
      <c r="J85">
        <f>'Pretax Fuel Prices'!J85+'Fuel Taxes'!J85</f>
        <v>8.8231130806228312E-6</v>
      </c>
      <c r="K85">
        <f>'Pretax Fuel Prices'!K85+'Fuel Taxes'!K85</f>
        <v>8.9570785259633713E-6</v>
      </c>
      <c r="L85">
        <f>'Pretax Fuel Prices'!L85+'Fuel Taxes'!L85</f>
        <v>8.9682423130750848E-6</v>
      </c>
      <c r="M85">
        <f>'Pretax Fuel Prices'!M85+'Fuel Taxes'!M85</f>
        <v>9.0947652336744832E-6</v>
      </c>
      <c r="N85">
        <f>'Pretax Fuel Prices'!N85+'Fuel Taxes'!N85</f>
        <v>9.1691904810858958E-6</v>
      </c>
      <c r="O85">
        <f>'Pretax Fuel Prices'!O85+'Fuel Taxes'!O85</f>
        <v>9.2138456295327414E-6</v>
      </c>
      <c r="P85">
        <f>'Pretax Fuel Prices'!P85+'Fuel Taxes'!P85</f>
        <v>9.314319713538146E-6</v>
      </c>
      <c r="Q85">
        <f>'Pretax Fuel Prices'!Q85+'Fuel Taxes'!Q85</f>
        <v>9.3775811738378469E-6</v>
      </c>
      <c r="R85">
        <f>'Pretax Fuel Prices'!R85+'Fuel Taxes'!R85</f>
        <v>9.4966615696961034E-6</v>
      </c>
      <c r="S85">
        <f>'Pretax Fuel Prices'!S85+'Fuel Taxes'!S85</f>
        <v>9.5785293418486579E-6</v>
      </c>
      <c r="T85">
        <f>'Pretax Fuel Prices'!T85+'Fuel Taxes'!T85</f>
        <v>9.6566758516306389E-6</v>
      </c>
      <c r="U85">
        <f>'Pretax Fuel Prices'!U85+'Fuel Taxes'!U85</f>
        <v>9.7459861485243334E-6</v>
      </c>
      <c r="V85">
        <f>'Pretax Fuel Prices'!V85+'Fuel Taxes'!V85</f>
        <v>9.8055263464534625E-6</v>
      </c>
      <c r="W85">
        <f>'Pretax Fuel Prices'!W85+'Fuel Taxes'!W85</f>
        <v>9.8836728562354452E-6</v>
      </c>
      <c r="X85">
        <f>'Pretax Fuel Prices'!X85+'Fuel Taxes'!X85</f>
        <v>9.9655406283879963E-6</v>
      </c>
      <c r="Y85">
        <f>'Pretax Fuel Prices'!Y85+'Fuel Taxes'!Y85</f>
        <v>9.9692618907585663E-6</v>
      </c>
      <c r="Z85">
        <f>'Pretax Fuel Prices'!Z85+'Fuel Taxes'!Z85</f>
        <v>1.0039965875799409E-5</v>
      </c>
      <c r="AA85">
        <f>'Pretax Fuel Prices'!AA85+'Fuel Taxes'!AA85</f>
        <v>1.0177652583510519E-5</v>
      </c>
      <c r="AB85">
        <f>'Pretax Fuel Prices'!AB85+'Fuel Taxes'!AB85</f>
        <v>1.023719278143965E-5</v>
      </c>
      <c r="AC85">
        <f>'Pretax Fuel Prices'!AC85+'Fuel Taxes'!AC85</f>
        <v>1.0311618028851061E-5</v>
      </c>
      <c r="AD85">
        <f>'Pretax Fuel Prices'!AD85+'Fuel Taxes'!AD85</f>
        <v>1.0441862211821029E-5</v>
      </c>
      <c r="AE85">
        <f>'Pretax Fuel Prices'!AE85+'Fuel Taxes'!AE85</f>
        <v>1.0460468523673883E-5</v>
      </c>
      <c r="AF85">
        <f>'Pretax Fuel Prices'!AF85+'Fuel Taxes'!AF85</f>
        <v>1.0553500082938147E-5</v>
      </c>
      <c r="AG85">
        <f>'Pretax Fuel Prices'!AG85+'Fuel Taxes'!AG85</f>
        <v>1.0653974166943552E-5</v>
      </c>
      <c r="AH85">
        <f>'Pretax Fuel Prices'!AH85+'Fuel Taxes'!AH85</f>
        <v>1.0720956889613823E-5</v>
      </c>
      <c r="AI85">
        <f>'Pretax Fuel Prices'!AI85+'Fuel Taxes'!AI85</f>
        <v>1.0769333300431242E-5</v>
      </c>
    </row>
    <row r="86" spans="1:35" x14ac:dyDescent="0.45">
      <c r="A86" t="s">
        <v>54</v>
      </c>
      <c r="B86">
        <f>'Pretax Fuel Prices'!B86+'Fuel Taxes'!B86</f>
        <v>7.9262888493153228E-6</v>
      </c>
      <c r="C86">
        <f>'Pretax Fuel Prices'!C86+'Fuel Taxes'!C86</f>
        <v>7.9262888493153228E-6</v>
      </c>
      <c r="D86">
        <f>'Pretax Fuel Prices'!D86+'Fuel Taxes'!D86</f>
        <v>8.1450217969811808E-6</v>
      </c>
      <c r="E86">
        <f>'Pretax Fuel Prices'!E86+'Fuel Taxes'!E86</f>
        <v>7.9262888493153228E-6</v>
      </c>
      <c r="F86">
        <f>'Pretax Fuel Prices'!F86+'Fuel Taxes'!F86</f>
        <v>7.6853118730732769E-6</v>
      </c>
      <c r="G86">
        <f>'Pretax Fuel Prices'!G86+'Fuel Taxes'!G86</f>
        <v>7.533311011135985E-6</v>
      </c>
      <c r="H86">
        <f>'Pretax Fuel Prices'!H86+'Fuel Taxes'!H86</f>
        <v>7.3182854015661574E-6</v>
      </c>
      <c r="I86">
        <f>'Pretax Fuel Prices'!I86+'Fuel Taxes'!I86</f>
        <v>7.1959432443971184E-6</v>
      </c>
      <c r="J86">
        <f>'Pretax Fuel Prices'!J86+'Fuel Taxes'!J86</f>
        <v>6.9846249729233239E-6</v>
      </c>
      <c r="K86">
        <f>'Pretax Fuel Prices'!K86+'Fuel Taxes'!K86</f>
        <v>7.1255038205725211E-6</v>
      </c>
      <c r="L86">
        <f>'Pretax Fuel Prices'!L86+'Fuel Taxes'!L86</f>
        <v>7.140333172956648E-6</v>
      </c>
      <c r="M86">
        <f>'Pretax Fuel Prices'!M86+'Fuel Taxes'!M86</f>
        <v>7.2663826682217192E-6</v>
      </c>
      <c r="N86">
        <f>'Pretax Fuel Prices'!N86+'Fuel Taxes'!N86</f>
        <v>7.3442367682383791E-6</v>
      </c>
      <c r="O86">
        <f>'Pretax Fuel Prices'!O86+'Fuel Taxes'!O86</f>
        <v>7.4999449682717024E-6</v>
      </c>
      <c r="P86">
        <f>'Pretax Fuel Prices'!P86+'Fuel Taxes'!P86</f>
        <v>7.600043096864551E-6</v>
      </c>
      <c r="Q86">
        <f>'Pretax Fuel Prices'!Q86+'Fuel Taxes'!Q86</f>
        <v>7.6630678444970874E-6</v>
      </c>
      <c r="R86">
        <f>'Pretax Fuel Prices'!R86+'Fuel Taxes'!R86</f>
        <v>7.8076540302423142E-6</v>
      </c>
      <c r="S86">
        <f>'Pretax Fuel Prices'!S86+'Fuel Taxes'!S86</f>
        <v>7.8855081302589759E-6</v>
      </c>
      <c r="T86">
        <f>'Pretax Fuel Prices'!T86+'Fuel Taxes'!T86</f>
        <v>7.9670695683716697E-6</v>
      </c>
      <c r="U86">
        <f>'Pretax Fuel Prices'!U86+'Fuel Taxes'!U86</f>
        <v>8.0634603588684887E-6</v>
      </c>
      <c r="V86">
        <f>'Pretax Fuel Prices'!V86+'Fuel Taxes'!V86</f>
        <v>8.1190704303089591E-6</v>
      </c>
      <c r="W86">
        <f>'Pretax Fuel Prices'!W86+'Fuel Taxes'!W86</f>
        <v>8.1969245303256224E-6</v>
      </c>
      <c r="X86">
        <f>'Pretax Fuel Prices'!X86+'Fuel Taxes'!X86</f>
        <v>8.2859006446303771E-6</v>
      </c>
      <c r="Y86">
        <f>'Pretax Fuel Prices'!Y86+'Fuel Taxes'!Y86</f>
        <v>8.2896079827264093E-6</v>
      </c>
      <c r="Z86">
        <f>'Pretax Fuel Prices'!Z86+'Fuel Taxes'!Z86</f>
        <v>8.3637547446470388E-6</v>
      </c>
      <c r="AA86">
        <f>'Pretax Fuel Prices'!AA86+'Fuel Taxes'!AA86</f>
        <v>8.500926254200203E-6</v>
      </c>
      <c r="AB86">
        <f>'Pretax Fuel Prices'!AB86+'Fuel Taxes'!AB86</f>
        <v>8.5639510018327394E-6</v>
      </c>
      <c r="AC86">
        <f>'Pretax Fuel Prices'!AC86+'Fuel Taxes'!AC86</f>
        <v>8.6380977637533689E-6</v>
      </c>
      <c r="AD86">
        <f>'Pretax Fuel Prices'!AD86+'Fuel Taxes'!AD86</f>
        <v>8.7752692733065331E-6</v>
      </c>
      <c r="AE86">
        <f>'Pretax Fuel Prices'!AE86+'Fuel Taxes'!AE86</f>
        <v>8.7938059637866904E-6</v>
      </c>
      <c r="AF86">
        <f>'Pretax Fuel Prices'!AF86+'Fuel Taxes'!AF86</f>
        <v>8.8939040923795399E-6</v>
      </c>
      <c r="AG86">
        <f>'Pretax Fuel Prices'!AG86+'Fuel Taxes'!AG86</f>
        <v>8.9940022209723928E-6</v>
      </c>
      <c r="AH86">
        <f>'Pretax Fuel Prices'!AH86+'Fuel Taxes'!AH86</f>
        <v>9.0644416447969901E-6</v>
      </c>
      <c r="AI86">
        <f>'Pretax Fuel Prices'!AI86+'Fuel Taxes'!AI86</f>
        <v>9.1200517162374639E-6</v>
      </c>
    </row>
    <row r="87" spans="1:35" x14ac:dyDescent="0.45">
      <c r="A87" t="s">
        <v>55</v>
      </c>
      <c r="B87">
        <f>'Pretax Fuel Prices'!B87+'Fuel Taxes'!B87</f>
        <v>0</v>
      </c>
      <c r="C87">
        <f>'Pretax Fuel Prices'!C87+'Fuel Taxes'!C87</f>
        <v>0</v>
      </c>
      <c r="D87">
        <f>'Pretax Fuel Prices'!D87+'Fuel Taxes'!D87</f>
        <v>0</v>
      </c>
      <c r="E87">
        <f>'Pretax Fuel Prices'!E87+'Fuel Taxes'!E87</f>
        <v>0</v>
      </c>
      <c r="F87">
        <f>'Pretax Fuel Prices'!F87+'Fuel Taxes'!F87</f>
        <v>0</v>
      </c>
      <c r="G87">
        <f>'Pretax Fuel Prices'!G87+'Fuel Taxes'!G87</f>
        <v>0</v>
      </c>
      <c r="H87">
        <f>'Pretax Fuel Prices'!H87+'Fuel Taxes'!H87</f>
        <v>0</v>
      </c>
      <c r="I87">
        <f>'Pretax Fuel Prices'!I87+'Fuel Taxes'!I87</f>
        <v>0</v>
      </c>
      <c r="J87">
        <f>'Pretax Fuel Prices'!J87+'Fuel Taxes'!J87</f>
        <v>0</v>
      </c>
      <c r="K87">
        <f>'Pretax Fuel Prices'!K87+'Fuel Taxes'!K87</f>
        <v>0</v>
      </c>
      <c r="L87">
        <f>'Pretax Fuel Prices'!L87+'Fuel Taxes'!L87</f>
        <v>0</v>
      </c>
      <c r="M87">
        <f>'Pretax Fuel Prices'!M87+'Fuel Taxes'!M87</f>
        <v>0</v>
      </c>
      <c r="N87">
        <f>'Pretax Fuel Prices'!N87+'Fuel Taxes'!N87</f>
        <v>0</v>
      </c>
      <c r="O87">
        <f>'Pretax Fuel Prices'!O87+'Fuel Taxes'!O87</f>
        <v>0</v>
      </c>
      <c r="P87">
        <f>'Pretax Fuel Prices'!P87+'Fuel Taxes'!P87</f>
        <v>0</v>
      </c>
      <c r="Q87">
        <f>'Pretax Fuel Prices'!Q87+'Fuel Taxes'!Q87</f>
        <v>0</v>
      </c>
      <c r="R87">
        <f>'Pretax Fuel Prices'!R87+'Fuel Taxes'!R87</f>
        <v>0</v>
      </c>
      <c r="S87">
        <f>'Pretax Fuel Prices'!S87+'Fuel Taxes'!S87</f>
        <v>0</v>
      </c>
      <c r="T87">
        <f>'Pretax Fuel Prices'!T87+'Fuel Taxes'!T87</f>
        <v>0</v>
      </c>
      <c r="U87">
        <f>'Pretax Fuel Prices'!U87+'Fuel Taxes'!U87</f>
        <v>0</v>
      </c>
      <c r="V87">
        <f>'Pretax Fuel Prices'!V87+'Fuel Taxes'!V87</f>
        <v>0</v>
      </c>
      <c r="W87">
        <f>'Pretax Fuel Prices'!W87+'Fuel Taxes'!W87</f>
        <v>0</v>
      </c>
      <c r="X87">
        <f>'Pretax Fuel Prices'!X87+'Fuel Taxes'!X87</f>
        <v>0</v>
      </c>
      <c r="Y87">
        <f>'Pretax Fuel Prices'!Y87+'Fuel Taxes'!Y87</f>
        <v>0</v>
      </c>
      <c r="Z87">
        <f>'Pretax Fuel Prices'!Z87+'Fuel Taxes'!Z87</f>
        <v>0</v>
      </c>
      <c r="AA87">
        <f>'Pretax Fuel Prices'!AA87+'Fuel Taxes'!AA87</f>
        <v>0</v>
      </c>
      <c r="AB87">
        <f>'Pretax Fuel Prices'!AB87+'Fuel Taxes'!AB87</f>
        <v>0</v>
      </c>
      <c r="AC87">
        <f>'Pretax Fuel Prices'!AC87+'Fuel Taxes'!AC87</f>
        <v>0</v>
      </c>
      <c r="AD87">
        <f>'Pretax Fuel Prices'!AD87+'Fuel Taxes'!AD87</f>
        <v>0</v>
      </c>
      <c r="AE87">
        <f>'Pretax Fuel Prices'!AE87+'Fuel Taxes'!AE87</f>
        <v>0</v>
      </c>
      <c r="AF87">
        <f>'Pretax Fuel Prices'!AF87+'Fuel Taxes'!AF87</f>
        <v>0</v>
      </c>
      <c r="AG87">
        <f>'Pretax Fuel Prices'!AG87+'Fuel Taxes'!AG87</f>
        <v>0</v>
      </c>
      <c r="AH87">
        <f>'Pretax Fuel Prices'!AH87+'Fuel Taxes'!AH87</f>
        <v>0</v>
      </c>
      <c r="AI87">
        <f>'Pretax Fuel Prices'!AI87+'Fuel Taxes'!AI87</f>
        <v>0</v>
      </c>
    </row>
    <row r="88" spans="1:35" x14ac:dyDescent="0.45">
      <c r="A88" t="s">
        <v>56</v>
      </c>
      <c r="B88">
        <f>'Pretax Fuel Prices'!B88+'Fuel Taxes'!B88</f>
        <v>0</v>
      </c>
      <c r="C88">
        <f>'Pretax Fuel Prices'!C88+'Fuel Taxes'!C88</f>
        <v>0</v>
      </c>
      <c r="D88">
        <f>'Pretax Fuel Prices'!D88+'Fuel Taxes'!D88</f>
        <v>0</v>
      </c>
      <c r="E88">
        <f>'Pretax Fuel Prices'!E88+'Fuel Taxes'!E88</f>
        <v>0</v>
      </c>
      <c r="F88">
        <f>'Pretax Fuel Prices'!F88+'Fuel Taxes'!F88</f>
        <v>0</v>
      </c>
      <c r="G88">
        <f>'Pretax Fuel Prices'!G88+'Fuel Taxes'!G88</f>
        <v>0</v>
      </c>
      <c r="H88">
        <f>'Pretax Fuel Prices'!H88+'Fuel Taxes'!H88</f>
        <v>0</v>
      </c>
      <c r="I88">
        <f>'Pretax Fuel Prices'!I88+'Fuel Taxes'!I88</f>
        <v>0</v>
      </c>
      <c r="J88">
        <f>'Pretax Fuel Prices'!J88+'Fuel Taxes'!J88</f>
        <v>0</v>
      </c>
      <c r="K88">
        <f>'Pretax Fuel Prices'!K88+'Fuel Taxes'!K88</f>
        <v>0</v>
      </c>
      <c r="L88">
        <f>'Pretax Fuel Prices'!L88+'Fuel Taxes'!L88</f>
        <v>0</v>
      </c>
      <c r="M88">
        <f>'Pretax Fuel Prices'!M88+'Fuel Taxes'!M88</f>
        <v>0</v>
      </c>
      <c r="N88">
        <f>'Pretax Fuel Prices'!N88+'Fuel Taxes'!N88</f>
        <v>0</v>
      </c>
      <c r="O88">
        <f>'Pretax Fuel Prices'!O88+'Fuel Taxes'!O88</f>
        <v>0</v>
      </c>
      <c r="P88">
        <f>'Pretax Fuel Prices'!P88+'Fuel Taxes'!P88</f>
        <v>0</v>
      </c>
      <c r="Q88">
        <f>'Pretax Fuel Prices'!Q88+'Fuel Taxes'!Q88</f>
        <v>0</v>
      </c>
      <c r="R88">
        <f>'Pretax Fuel Prices'!R88+'Fuel Taxes'!R88</f>
        <v>0</v>
      </c>
      <c r="S88">
        <f>'Pretax Fuel Prices'!S88+'Fuel Taxes'!S88</f>
        <v>0</v>
      </c>
      <c r="T88">
        <f>'Pretax Fuel Prices'!T88+'Fuel Taxes'!T88</f>
        <v>0</v>
      </c>
      <c r="U88">
        <f>'Pretax Fuel Prices'!U88+'Fuel Taxes'!U88</f>
        <v>0</v>
      </c>
      <c r="V88">
        <f>'Pretax Fuel Prices'!V88+'Fuel Taxes'!V88</f>
        <v>0</v>
      </c>
      <c r="W88">
        <f>'Pretax Fuel Prices'!W88+'Fuel Taxes'!W88</f>
        <v>0</v>
      </c>
      <c r="X88">
        <f>'Pretax Fuel Prices'!X88+'Fuel Taxes'!X88</f>
        <v>0</v>
      </c>
      <c r="Y88">
        <f>'Pretax Fuel Prices'!Y88+'Fuel Taxes'!Y88</f>
        <v>0</v>
      </c>
      <c r="Z88">
        <f>'Pretax Fuel Prices'!Z88+'Fuel Taxes'!Z88</f>
        <v>0</v>
      </c>
      <c r="AA88">
        <f>'Pretax Fuel Prices'!AA88+'Fuel Taxes'!AA88</f>
        <v>0</v>
      </c>
      <c r="AB88">
        <f>'Pretax Fuel Prices'!AB88+'Fuel Taxes'!AB88</f>
        <v>0</v>
      </c>
      <c r="AC88">
        <f>'Pretax Fuel Prices'!AC88+'Fuel Taxes'!AC88</f>
        <v>0</v>
      </c>
      <c r="AD88">
        <f>'Pretax Fuel Prices'!AD88+'Fuel Taxes'!AD88</f>
        <v>0</v>
      </c>
      <c r="AE88">
        <f>'Pretax Fuel Prices'!AE88+'Fuel Taxes'!AE88</f>
        <v>0</v>
      </c>
      <c r="AF88">
        <f>'Pretax Fuel Prices'!AF88+'Fuel Taxes'!AF88</f>
        <v>0</v>
      </c>
      <c r="AG88">
        <f>'Pretax Fuel Prices'!AG88+'Fuel Taxes'!AG88</f>
        <v>0</v>
      </c>
      <c r="AH88">
        <f>'Pretax Fuel Prices'!AH88+'Fuel Taxes'!AH88</f>
        <v>0</v>
      </c>
      <c r="AI88">
        <f>'Pretax Fuel Prices'!AI88+'Fuel Taxes'!AI88</f>
        <v>0</v>
      </c>
    </row>
    <row r="89" spans="1:35" x14ac:dyDescent="0.45">
      <c r="A89" t="s">
        <v>57</v>
      </c>
      <c r="B89">
        <f>'Pretax Fuel Prices'!B89+'Fuel Taxes'!B89</f>
        <v>0</v>
      </c>
      <c r="C89">
        <f>'Pretax Fuel Prices'!C89+'Fuel Taxes'!C89</f>
        <v>0</v>
      </c>
      <c r="D89">
        <f>'Pretax Fuel Prices'!D89+'Fuel Taxes'!D89</f>
        <v>0</v>
      </c>
      <c r="E89">
        <f>'Pretax Fuel Prices'!E89+'Fuel Taxes'!E89</f>
        <v>0</v>
      </c>
      <c r="F89">
        <f>'Pretax Fuel Prices'!F89+'Fuel Taxes'!F89</f>
        <v>0</v>
      </c>
      <c r="G89">
        <f>'Pretax Fuel Prices'!G89+'Fuel Taxes'!G89</f>
        <v>0</v>
      </c>
      <c r="H89">
        <f>'Pretax Fuel Prices'!H89+'Fuel Taxes'!H89</f>
        <v>0</v>
      </c>
      <c r="I89">
        <f>'Pretax Fuel Prices'!I89+'Fuel Taxes'!I89</f>
        <v>0</v>
      </c>
      <c r="J89">
        <f>'Pretax Fuel Prices'!J89+'Fuel Taxes'!J89</f>
        <v>0</v>
      </c>
      <c r="K89">
        <f>'Pretax Fuel Prices'!K89+'Fuel Taxes'!K89</f>
        <v>0</v>
      </c>
      <c r="L89">
        <f>'Pretax Fuel Prices'!L89+'Fuel Taxes'!L89</f>
        <v>0</v>
      </c>
      <c r="M89">
        <f>'Pretax Fuel Prices'!M89+'Fuel Taxes'!M89</f>
        <v>0</v>
      </c>
      <c r="N89">
        <f>'Pretax Fuel Prices'!N89+'Fuel Taxes'!N89</f>
        <v>0</v>
      </c>
      <c r="O89">
        <f>'Pretax Fuel Prices'!O89+'Fuel Taxes'!O89</f>
        <v>0</v>
      </c>
      <c r="P89">
        <f>'Pretax Fuel Prices'!P89+'Fuel Taxes'!P89</f>
        <v>0</v>
      </c>
      <c r="Q89">
        <f>'Pretax Fuel Prices'!Q89+'Fuel Taxes'!Q89</f>
        <v>0</v>
      </c>
      <c r="R89">
        <f>'Pretax Fuel Prices'!R89+'Fuel Taxes'!R89</f>
        <v>0</v>
      </c>
      <c r="S89">
        <f>'Pretax Fuel Prices'!S89+'Fuel Taxes'!S89</f>
        <v>0</v>
      </c>
      <c r="T89">
        <f>'Pretax Fuel Prices'!T89+'Fuel Taxes'!T89</f>
        <v>0</v>
      </c>
      <c r="U89">
        <f>'Pretax Fuel Prices'!U89+'Fuel Taxes'!U89</f>
        <v>0</v>
      </c>
      <c r="V89">
        <f>'Pretax Fuel Prices'!V89+'Fuel Taxes'!V89</f>
        <v>0</v>
      </c>
      <c r="W89">
        <f>'Pretax Fuel Prices'!W89+'Fuel Taxes'!W89</f>
        <v>0</v>
      </c>
      <c r="X89">
        <f>'Pretax Fuel Prices'!X89+'Fuel Taxes'!X89</f>
        <v>0</v>
      </c>
      <c r="Y89">
        <f>'Pretax Fuel Prices'!Y89+'Fuel Taxes'!Y89</f>
        <v>0</v>
      </c>
      <c r="Z89">
        <f>'Pretax Fuel Prices'!Z89+'Fuel Taxes'!Z89</f>
        <v>0</v>
      </c>
      <c r="AA89">
        <f>'Pretax Fuel Prices'!AA89+'Fuel Taxes'!AA89</f>
        <v>0</v>
      </c>
      <c r="AB89">
        <f>'Pretax Fuel Prices'!AB89+'Fuel Taxes'!AB89</f>
        <v>0</v>
      </c>
      <c r="AC89">
        <f>'Pretax Fuel Prices'!AC89+'Fuel Taxes'!AC89</f>
        <v>0</v>
      </c>
      <c r="AD89">
        <f>'Pretax Fuel Prices'!AD89+'Fuel Taxes'!AD89</f>
        <v>0</v>
      </c>
      <c r="AE89">
        <f>'Pretax Fuel Prices'!AE89+'Fuel Taxes'!AE89</f>
        <v>0</v>
      </c>
      <c r="AF89">
        <f>'Pretax Fuel Prices'!AF89+'Fuel Taxes'!AF89</f>
        <v>0</v>
      </c>
      <c r="AG89">
        <f>'Pretax Fuel Prices'!AG89+'Fuel Taxes'!AG89</f>
        <v>0</v>
      </c>
      <c r="AH89">
        <f>'Pretax Fuel Prices'!AH89+'Fuel Taxes'!AH89</f>
        <v>0</v>
      </c>
      <c r="AI89">
        <f>'Pretax Fuel Prices'!AI89+'Fuel Taxes'!AI89</f>
        <v>0</v>
      </c>
    </row>
    <row r="90" spans="1:35" x14ac:dyDescent="0.45">
      <c r="A90" t="s">
        <v>58</v>
      </c>
      <c r="B90">
        <f>'Pretax Fuel Prices'!B90+'Fuel Taxes'!B90</f>
        <v>0</v>
      </c>
      <c r="C90">
        <f>'Pretax Fuel Prices'!C90+'Fuel Taxes'!C90</f>
        <v>0</v>
      </c>
      <c r="D90">
        <f>'Pretax Fuel Prices'!D90+'Fuel Taxes'!D90</f>
        <v>0</v>
      </c>
      <c r="E90">
        <f>'Pretax Fuel Prices'!E90+'Fuel Taxes'!E90</f>
        <v>0</v>
      </c>
      <c r="F90">
        <f>'Pretax Fuel Prices'!F90+'Fuel Taxes'!F90</f>
        <v>0</v>
      </c>
      <c r="G90">
        <f>'Pretax Fuel Prices'!G90+'Fuel Taxes'!G90</f>
        <v>0</v>
      </c>
      <c r="H90">
        <f>'Pretax Fuel Prices'!H90+'Fuel Taxes'!H90</f>
        <v>0</v>
      </c>
      <c r="I90">
        <f>'Pretax Fuel Prices'!I90+'Fuel Taxes'!I90</f>
        <v>0</v>
      </c>
      <c r="J90">
        <f>'Pretax Fuel Prices'!J90+'Fuel Taxes'!J90</f>
        <v>0</v>
      </c>
      <c r="K90">
        <f>'Pretax Fuel Prices'!K90+'Fuel Taxes'!K90</f>
        <v>0</v>
      </c>
      <c r="L90">
        <f>'Pretax Fuel Prices'!L90+'Fuel Taxes'!L90</f>
        <v>0</v>
      </c>
      <c r="M90">
        <f>'Pretax Fuel Prices'!M90+'Fuel Taxes'!M90</f>
        <v>0</v>
      </c>
      <c r="N90">
        <f>'Pretax Fuel Prices'!N90+'Fuel Taxes'!N90</f>
        <v>0</v>
      </c>
      <c r="O90">
        <f>'Pretax Fuel Prices'!O90+'Fuel Taxes'!O90</f>
        <v>0</v>
      </c>
      <c r="P90">
        <f>'Pretax Fuel Prices'!P90+'Fuel Taxes'!P90</f>
        <v>0</v>
      </c>
      <c r="Q90">
        <f>'Pretax Fuel Prices'!Q90+'Fuel Taxes'!Q90</f>
        <v>0</v>
      </c>
      <c r="R90">
        <f>'Pretax Fuel Prices'!R90+'Fuel Taxes'!R90</f>
        <v>0</v>
      </c>
      <c r="S90">
        <f>'Pretax Fuel Prices'!S90+'Fuel Taxes'!S90</f>
        <v>0</v>
      </c>
      <c r="T90">
        <f>'Pretax Fuel Prices'!T90+'Fuel Taxes'!T90</f>
        <v>0</v>
      </c>
      <c r="U90">
        <f>'Pretax Fuel Prices'!U90+'Fuel Taxes'!U90</f>
        <v>0</v>
      </c>
      <c r="V90">
        <f>'Pretax Fuel Prices'!V90+'Fuel Taxes'!V90</f>
        <v>0</v>
      </c>
      <c r="W90">
        <f>'Pretax Fuel Prices'!W90+'Fuel Taxes'!W90</f>
        <v>0</v>
      </c>
      <c r="X90">
        <f>'Pretax Fuel Prices'!X90+'Fuel Taxes'!X90</f>
        <v>0</v>
      </c>
      <c r="Y90">
        <f>'Pretax Fuel Prices'!Y90+'Fuel Taxes'!Y90</f>
        <v>0</v>
      </c>
      <c r="Z90">
        <f>'Pretax Fuel Prices'!Z90+'Fuel Taxes'!Z90</f>
        <v>0</v>
      </c>
      <c r="AA90">
        <f>'Pretax Fuel Prices'!AA90+'Fuel Taxes'!AA90</f>
        <v>0</v>
      </c>
      <c r="AB90">
        <f>'Pretax Fuel Prices'!AB90+'Fuel Taxes'!AB90</f>
        <v>0</v>
      </c>
      <c r="AC90">
        <f>'Pretax Fuel Prices'!AC90+'Fuel Taxes'!AC90</f>
        <v>0</v>
      </c>
      <c r="AD90">
        <f>'Pretax Fuel Prices'!AD90+'Fuel Taxes'!AD90</f>
        <v>0</v>
      </c>
      <c r="AE90">
        <f>'Pretax Fuel Prices'!AE90+'Fuel Taxes'!AE90</f>
        <v>0</v>
      </c>
      <c r="AF90">
        <f>'Pretax Fuel Prices'!AF90+'Fuel Taxes'!AF90</f>
        <v>0</v>
      </c>
      <c r="AG90">
        <f>'Pretax Fuel Prices'!AG90+'Fuel Taxes'!AG90</f>
        <v>0</v>
      </c>
      <c r="AH90">
        <f>'Pretax Fuel Prices'!AH90+'Fuel Taxes'!AH90</f>
        <v>0</v>
      </c>
      <c r="AI90">
        <f>'Pretax Fuel Prices'!AI90+'Fuel Taxes'!AI90</f>
        <v>0</v>
      </c>
    </row>
    <row r="91" spans="1:35" s="4" customFormat="1" x14ac:dyDescent="0.45">
      <c r="A91" s="6" t="s">
        <v>38</v>
      </c>
    </row>
    <row r="92" spans="1:35" x14ac:dyDescent="0.45">
      <c r="A92" t="s">
        <v>29</v>
      </c>
      <c r="B92">
        <v>2017</v>
      </c>
      <c r="C92">
        <v>2018</v>
      </c>
      <c r="D92">
        <v>2019</v>
      </c>
      <c r="E92">
        <v>2020</v>
      </c>
      <c r="F92">
        <v>2021</v>
      </c>
      <c r="G92">
        <v>2022</v>
      </c>
      <c r="H92">
        <v>2023</v>
      </c>
      <c r="I92">
        <v>2024</v>
      </c>
      <c r="J92">
        <v>2025</v>
      </c>
      <c r="K92">
        <v>2026</v>
      </c>
      <c r="L92">
        <v>2027</v>
      </c>
      <c r="M92">
        <v>2028</v>
      </c>
      <c r="N92">
        <v>2029</v>
      </c>
      <c r="O92">
        <v>2030</v>
      </c>
      <c r="P92">
        <v>2031</v>
      </c>
      <c r="Q92">
        <v>2032</v>
      </c>
      <c r="R92">
        <v>2033</v>
      </c>
      <c r="S92">
        <v>2034</v>
      </c>
      <c r="T92">
        <v>2035</v>
      </c>
      <c r="U92">
        <v>2036</v>
      </c>
      <c r="V92">
        <v>2037</v>
      </c>
      <c r="W92">
        <v>2038</v>
      </c>
      <c r="X92">
        <v>2039</v>
      </c>
      <c r="Y92">
        <v>2040</v>
      </c>
      <c r="Z92">
        <v>2041</v>
      </c>
      <c r="AA92">
        <v>2042</v>
      </c>
      <c r="AB92">
        <v>2043</v>
      </c>
      <c r="AC92">
        <v>2044</v>
      </c>
      <c r="AD92">
        <v>2045</v>
      </c>
      <c r="AE92">
        <v>2046</v>
      </c>
      <c r="AF92">
        <v>2047</v>
      </c>
      <c r="AG92">
        <v>2048</v>
      </c>
      <c r="AH92">
        <v>2049</v>
      </c>
      <c r="AI92">
        <v>2050</v>
      </c>
    </row>
    <row r="93" spans="1:35" x14ac:dyDescent="0.45">
      <c r="A93" t="s">
        <v>51</v>
      </c>
      <c r="B93">
        <f>'Pretax Fuel Prices'!B93+'Fuel Taxes'!B93</f>
        <v>0</v>
      </c>
      <c r="C93">
        <f>'Pretax Fuel Prices'!C93+'Fuel Taxes'!C93</f>
        <v>0</v>
      </c>
      <c r="D93">
        <f>'Pretax Fuel Prices'!D93+'Fuel Taxes'!D93</f>
        <v>0</v>
      </c>
      <c r="E93">
        <f>'Pretax Fuel Prices'!E93+'Fuel Taxes'!E93</f>
        <v>0</v>
      </c>
      <c r="F93">
        <f>'Pretax Fuel Prices'!F93+'Fuel Taxes'!F93</f>
        <v>0</v>
      </c>
      <c r="G93">
        <f>'Pretax Fuel Prices'!G93+'Fuel Taxes'!G93</f>
        <v>0</v>
      </c>
      <c r="H93">
        <f>'Pretax Fuel Prices'!H93+'Fuel Taxes'!H93</f>
        <v>0</v>
      </c>
      <c r="I93">
        <f>'Pretax Fuel Prices'!I93+'Fuel Taxes'!I93</f>
        <v>0</v>
      </c>
      <c r="J93">
        <f>'Pretax Fuel Prices'!J93+'Fuel Taxes'!J93</f>
        <v>0</v>
      </c>
      <c r="K93">
        <f>'Pretax Fuel Prices'!K93+'Fuel Taxes'!K93</f>
        <v>0</v>
      </c>
      <c r="L93">
        <f>'Pretax Fuel Prices'!L93+'Fuel Taxes'!L93</f>
        <v>0</v>
      </c>
      <c r="M93">
        <f>'Pretax Fuel Prices'!M93+'Fuel Taxes'!M93</f>
        <v>0</v>
      </c>
      <c r="N93">
        <f>'Pretax Fuel Prices'!N93+'Fuel Taxes'!N93</f>
        <v>0</v>
      </c>
      <c r="O93">
        <f>'Pretax Fuel Prices'!O93+'Fuel Taxes'!O93</f>
        <v>0</v>
      </c>
      <c r="P93">
        <f>'Pretax Fuel Prices'!P93+'Fuel Taxes'!P93</f>
        <v>0</v>
      </c>
      <c r="Q93">
        <f>'Pretax Fuel Prices'!Q93+'Fuel Taxes'!Q93</f>
        <v>0</v>
      </c>
      <c r="R93">
        <f>'Pretax Fuel Prices'!R93+'Fuel Taxes'!R93</f>
        <v>0</v>
      </c>
      <c r="S93">
        <f>'Pretax Fuel Prices'!S93+'Fuel Taxes'!S93</f>
        <v>0</v>
      </c>
      <c r="T93">
        <f>'Pretax Fuel Prices'!T93+'Fuel Taxes'!T93</f>
        <v>0</v>
      </c>
      <c r="U93">
        <f>'Pretax Fuel Prices'!U93+'Fuel Taxes'!U93</f>
        <v>0</v>
      </c>
      <c r="V93">
        <f>'Pretax Fuel Prices'!V93+'Fuel Taxes'!V93</f>
        <v>0</v>
      </c>
      <c r="W93">
        <f>'Pretax Fuel Prices'!W93+'Fuel Taxes'!W93</f>
        <v>0</v>
      </c>
      <c r="X93">
        <f>'Pretax Fuel Prices'!X93+'Fuel Taxes'!X93</f>
        <v>0</v>
      </c>
      <c r="Y93">
        <f>'Pretax Fuel Prices'!Y93+'Fuel Taxes'!Y93</f>
        <v>0</v>
      </c>
      <c r="Z93">
        <f>'Pretax Fuel Prices'!Z93+'Fuel Taxes'!Z93</f>
        <v>0</v>
      </c>
      <c r="AA93">
        <f>'Pretax Fuel Prices'!AA93+'Fuel Taxes'!AA93</f>
        <v>0</v>
      </c>
      <c r="AB93">
        <f>'Pretax Fuel Prices'!AB93+'Fuel Taxes'!AB93</f>
        <v>0</v>
      </c>
      <c r="AC93">
        <f>'Pretax Fuel Prices'!AC93+'Fuel Taxes'!AC93</f>
        <v>0</v>
      </c>
      <c r="AD93">
        <f>'Pretax Fuel Prices'!AD93+'Fuel Taxes'!AD93</f>
        <v>0</v>
      </c>
      <c r="AE93">
        <f>'Pretax Fuel Prices'!AE93+'Fuel Taxes'!AE93</f>
        <v>0</v>
      </c>
      <c r="AF93">
        <f>'Pretax Fuel Prices'!AF93+'Fuel Taxes'!AF93</f>
        <v>0</v>
      </c>
      <c r="AG93">
        <f>'Pretax Fuel Prices'!AG93+'Fuel Taxes'!AG93</f>
        <v>0</v>
      </c>
      <c r="AH93">
        <f>'Pretax Fuel Prices'!AH93+'Fuel Taxes'!AH93</f>
        <v>0</v>
      </c>
      <c r="AI93">
        <f>'Pretax Fuel Prices'!AI93+'Fuel Taxes'!AI93</f>
        <v>0</v>
      </c>
    </row>
    <row r="94" spans="1:35" x14ac:dyDescent="0.45">
      <c r="A94" t="s">
        <v>52</v>
      </c>
      <c r="B94">
        <f>'Pretax Fuel Prices'!B94+'Fuel Taxes'!B94</f>
        <v>2.0139247907144217E-6</v>
      </c>
      <c r="C94">
        <f>'Pretax Fuel Prices'!C94+'Fuel Taxes'!C94</f>
        <v>2.0139247907144217E-6</v>
      </c>
      <c r="D94">
        <f>'Pretax Fuel Prices'!D94+'Fuel Taxes'!D94</f>
        <v>2.0041484567789146E-6</v>
      </c>
      <c r="E94">
        <f>'Pretax Fuel Prices'!E94+'Fuel Taxes'!E94</f>
        <v>2.0139247907144217E-6</v>
      </c>
      <c r="F94">
        <f>'Pretax Fuel Prices'!F94+'Fuel Taxes'!F94</f>
        <v>1.9845957889079007E-6</v>
      </c>
      <c r="G94">
        <f>'Pretax Fuel Prices'!G94+'Fuel Taxes'!G94</f>
        <v>1.9552667871013802E-6</v>
      </c>
      <c r="H94">
        <f>'Pretax Fuel Prices'!H94+'Fuel Taxes'!H94</f>
        <v>1.9357141192303667E-6</v>
      </c>
      <c r="I94">
        <f>'Pretax Fuel Prices'!I94+'Fuel Taxes'!I94</f>
        <v>1.9259377852948596E-6</v>
      </c>
      <c r="J94">
        <f>'Pretax Fuel Prices'!J94+'Fuel Taxes'!J94</f>
        <v>1.9063851174238455E-6</v>
      </c>
      <c r="K94">
        <f>'Pretax Fuel Prices'!K94+'Fuel Taxes'!K94</f>
        <v>1.9161614513593525E-6</v>
      </c>
      <c r="L94">
        <f>'Pretax Fuel Prices'!L94+'Fuel Taxes'!L94</f>
        <v>1.9259377852948596E-6</v>
      </c>
      <c r="M94">
        <f>'Pretax Fuel Prices'!M94+'Fuel Taxes'!M94</f>
        <v>1.9161614513593525E-6</v>
      </c>
      <c r="N94">
        <f>'Pretax Fuel Prices'!N94+'Fuel Taxes'!N94</f>
        <v>1.9161614513593525E-6</v>
      </c>
      <c r="O94">
        <f>'Pretax Fuel Prices'!O94+'Fuel Taxes'!O94</f>
        <v>1.9161614513593525E-6</v>
      </c>
      <c r="P94">
        <f>'Pretax Fuel Prices'!P94+'Fuel Taxes'!P94</f>
        <v>1.9063851174238455E-6</v>
      </c>
      <c r="Q94">
        <f>'Pretax Fuel Prices'!Q94+'Fuel Taxes'!Q94</f>
        <v>1.9063851174238455E-6</v>
      </c>
      <c r="R94">
        <f>'Pretax Fuel Prices'!R94+'Fuel Taxes'!R94</f>
        <v>1.9161614513593525E-6</v>
      </c>
      <c r="S94">
        <f>'Pretax Fuel Prices'!S94+'Fuel Taxes'!S94</f>
        <v>1.9161614513593525E-6</v>
      </c>
      <c r="T94">
        <f>'Pretax Fuel Prices'!T94+'Fuel Taxes'!T94</f>
        <v>1.9063851174238455E-6</v>
      </c>
      <c r="U94">
        <f>'Pretax Fuel Prices'!U94+'Fuel Taxes'!U94</f>
        <v>1.9063851174238455E-6</v>
      </c>
      <c r="V94">
        <f>'Pretax Fuel Prices'!V94+'Fuel Taxes'!V94</f>
        <v>1.9161614513593525E-6</v>
      </c>
      <c r="W94">
        <f>'Pretax Fuel Prices'!W94+'Fuel Taxes'!W94</f>
        <v>1.9161614513593525E-6</v>
      </c>
      <c r="X94">
        <f>'Pretax Fuel Prices'!X94+'Fuel Taxes'!X94</f>
        <v>1.9063851174238455E-6</v>
      </c>
      <c r="Y94">
        <f>'Pretax Fuel Prices'!Y94+'Fuel Taxes'!Y94</f>
        <v>1.9063851174238455E-6</v>
      </c>
      <c r="Z94">
        <f>'Pretax Fuel Prices'!Z94+'Fuel Taxes'!Z94</f>
        <v>1.9063851174238455E-6</v>
      </c>
      <c r="AA94">
        <f>'Pretax Fuel Prices'!AA94+'Fuel Taxes'!AA94</f>
        <v>1.9063851174238455E-6</v>
      </c>
      <c r="AB94">
        <f>'Pretax Fuel Prices'!AB94+'Fuel Taxes'!AB94</f>
        <v>1.9063851174238455E-6</v>
      </c>
      <c r="AC94">
        <f>'Pretax Fuel Prices'!AC94+'Fuel Taxes'!AC94</f>
        <v>1.9063851174238455E-6</v>
      </c>
      <c r="AD94">
        <f>'Pretax Fuel Prices'!AD94+'Fuel Taxes'!AD94</f>
        <v>1.9063851174238455E-6</v>
      </c>
      <c r="AE94">
        <f>'Pretax Fuel Prices'!AE94+'Fuel Taxes'!AE94</f>
        <v>1.9063851174238455E-6</v>
      </c>
      <c r="AF94">
        <f>'Pretax Fuel Prices'!AF94+'Fuel Taxes'!AF94</f>
        <v>1.9063851174238455E-6</v>
      </c>
      <c r="AG94">
        <f>'Pretax Fuel Prices'!AG94+'Fuel Taxes'!AG94</f>
        <v>1.9063851174238455E-6</v>
      </c>
      <c r="AH94">
        <f>'Pretax Fuel Prices'!AH94+'Fuel Taxes'!AH94</f>
        <v>1.9063851174238455E-6</v>
      </c>
      <c r="AI94">
        <f>'Pretax Fuel Prices'!AI94+'Fuel Taxes'!AI94</f>
        <v>1.9063851174238455E-6</v>
      </c>
    </row>
    <row r="95" spans="1:35" x14ac:dyDescent="0.45">
      <c r="A95" t="s">
        <v>53</v>
      </c>
      <c r="B95">
        <f>'Pretax Fuel Prices'!B95+'Fuel Taxes'!B95</f>
        <v>0</v>
      </c>
      <c r="C95">
        <f>'Pretax Fuel Prices'!C95+'Fuel Taxes'!C95</f>
        <v>0</v>
      </c>
      <c r="D95">
        <f>'Pretax Fuel Prices'!D95+'Fuel Taxes'!D95</f>
        <v>0</v>
      </c>
      <c r="E95">
        <f>'Pretax Fuel Prices'!E95+'Fuel Taxes'!E95</f>
        <v>0</v>
      </c>
      <c r="F95">
        <f>'Pretax Fuel Prices'!F95+'Fuel Taxes'!F95</f>
        <v>0</v>
      </c>
      <c r="G95">
        <f>'Pretax Fuel Prices'!G95+'Fuel Taxes'!G95</f>
        <v>0</v>
      </c>
      <c r="H95">
        <f>'Pretax Fuel Prices'!H95+'Fuel Taxes'!H95</f>
        <v>0</v>
      </c>
      <c r="I95">
        <f>'Pretax Fuel Prices'!I95+'Fuel Taxes'!I95</f>
        <v>0</v>
      </c>
      <c r="J95">
        <f>'Pretax Fuel Prices'!J95+'Fuel Taxes'!J95</f>
        <v>0</v>
      </c>
      <c r="K95">
        <f>'Pretax Fuel Prices'!K95+'Fuel Taxes'!K95</f>
        <v>0</v>
      </c>
      <c r="L95">
        <f>'Pretax Fuel Prices'!L95+'Fuel Taxes'!L95</f>
        <v>0</v>
      </c>
      <c r="M95">
        <f>'Pretax Fuel Prices'!M95+'Fuel Taxes'!M95</f>
        <v>0</v>
      </c>
      <c r="N95">
        <f>'Pretax Fuel Prices'!N95+'Fuel Taxes'!N95</f>
        <v>0</v>
      </c>
      <c r="O95">
        <f>'Pretax Fuel Prices'!O95+'Fuel Taxes'!O95</f>
        <v>0</v>
      </c>
      <c r="P95">
        <f>'Pretax Fuel Prices'!P95+'Fuel Taxes'!P95</f>
        <v>0</v>
      </c>
      <c r="Q95">
        <f>'Pretax Fuel Prices'!Q95+'Fuel Taxes'!Q95</f>
        <v>0</v>
      </c>
      <c r="R95">
        <f>'Pretax Fuel Prices'!R95+'Fuel Taxes'!R95</f>
        <v>0</v>
      </c>
      <c r="S95">
        <f>'Pretax Fuel Prices'!S95+'Fuel Taxes'!S95</f>
        <v>0</v>
      </c>
      <c r="T95">
        <f>'Pretax Fuel Prices'!T95+'Fuel Taxes'!T95</f>
        <v>0</v>
      </c>
      <c r="U95">
        <f>'Pretax Fuel Prices'!U95+'Fuel Taxes'!U95</f>
        <v>0</v>
      </c>
      <c r="V95">
        <f>'Pretax Fuel Prices'!V95+'Fuel Taxes'!V95</f>
        <v>0</v>
      </c>
      <c r="W95">
        <f>'Pretax Fuel Prices'!W95+'Fuel Taxes'!W95</f>
        <v>0</v>
      </c>
      <c r="X95">
        <f>'Pretax Fuel Prices'!X95+'Fuel Taxes'!X95</f>
        <v>0</v>
      </c>
      <c r="Y95">
        <f>'Pretax Fuel Prices'!Y95+'Fuel Taxes'!Y95</f>
        <v>0</v>
      </c>
      <c r="Z95">
        <f>'Pretax Fuel Prices'!Z95+'Fuel Taxes'!Z95</f>
        <v>0</v>
      </c>
      <c r="AA95">
        <f>'Pretax Fuel Prices'!AA95+'Fuel Taxes'!AA95</f>
        <v>0</v>
      </c>
      <c r="AB95">
        <f>'Pretax Fuel Prices'!AB95+'Fuel Taxes'!AB95</f>
        <v>0</v>
      </c>
      <c r="AC95">
        <f>'Pretax Fuel Prices'!AC95+'Fuel Taxes'!AC95</f>
        <v>0</v>
      </c>
      <c r="AD95">
        <f>'Pretax Fuel Prices'!AD95+'Fuel Taxes'!AD95</f>
        <v>0</v>
      </c>
      <c r="AE95">
        <f>'Pretax Fuel Prices'!AE95+'Fuel Taxes'!AE95</f>
        <v>0</v>
      </c>
      <c r="AF95">
        <f>'Pretax Fuel Prices'!AF95+'Fuel Taxes'!AF95</f>
        <v>0</v>
      </c>
      <c r="AG95">
        <f>'Pretax Fuel Prices'!AG95+'Fuel Taxes'!AG95</f>
        <v>0</v>
      </c>
      <c r="AH95">
        <f>'Pretax Fuel Prices'!AH95+'Fuel Taxes'!AH95</f>
        <v>0</v>
      </c>
      <c r="AI95">
        <f>'Pretax Fuel Prices'!AI95+'Fuel Taxes'!AI95</f>
        <v>0</v>
      </c>
    </row>
    <row r="96" spans="1:35" x14ac:dyDescent="0.45">
      <c r="A96" t="s">
        <v>54</v>
      </c>
      <c r="B96">
        <f>'Pretax Fuel Prices'!B96+'Fuel Taxes'!B96</f>
        <v>0</v>
      </c>
      <c r="C96">
        <f>'Pretax Fuel Prices'!C96+'Fuel Taxes'!C96</f>
        <v>0</v>
      </c>
      <c r="D96">
        <f>'Pretax Fuel Prices'!D96+'Fuel Taxes'!D96</f>
        <v>0</v>
      </c>
      <c r="E96">
        <f>'Pretax Fuel Prices'!E96+'Fuel Taxes'!E96</f>
        <v>0</v>
      </c>
      <c r="F96">
        <f>'Pretax Fuel Prices'!F96+'Fuel Taxes'!F96</f>
        <v>0</v>
      </c>
      <c r="G96">
        <f>'Pretax Fuel Prices'!G96+'Fuel Taxes'!G96</f>
        <v>0</v>
      </c>
      <c r="H96">
        <f>'Pretax Fuel Prices'!H96+'Fuel Taxes'!H96</f>
        <v>0</v>
      </c>
      <c r="I96">
        <f>'Pretax Fuel Prices'!I96+'Fuel Taxes'!I96</f>
        <v>0</v>
      </c>
      <c r="J96">
        <f>'Pretax Fuel Prices'!J96+'Fuel Taxes'!J96</f>
        <v>0</v>
      </c>
      <c r="K96">
        <f>'Pretax Fuel Prices'!K96+'Fuel Taxes'!K96</f>
        <v>0</v>
      </c>
      <c r="L96">
        <f>'Pretax Fuel Prices'!L96+'Fuel Taxes'!L96</f>
        <v>0</v>
      </c>
      <c r="M96">
        <f>'Pretax Fuel Prices'!M96+'Fuel Taxes'!M96</f>
        <v>0</v>
      </c>
      <c r="N96">
        <f>'Pretax Fuel Prices'!N96+'Fuel Taxes'!N96</f>
        <v>0</v>
      </c>
      <c r="O96">
        <f>'Pretax Fuel Prices'!O96+'Fuel Taxes'!O96</f>
        <v>0</v>
      </c>
      <c r="P96">
        <f>'Pretax Fuel Prices'!P96+'Fuel Taxes'!P96</f>
        <v>0</v>
      </c>
      <c r="Q96">
        <f>'Pretax Fuel Prices'!Q96+'Fuel Taxes'!Q96</f>
        <v>0</v>
      </c>
      <c r="R96">
        <f>'Pretax Fuel Prices'!R96+'Fuel Taxes'!R96</f>
        <v>0</v>
      </c>
      <c r="S96">
        <f>'Pretax Fuel Prices'!S96+'Fuel Taxes'!S96</f>
        <v>0</v>
      </c>
      <c r="T96">
        <f>'Pretax Fuel Prices'!T96+'Fuel Taxes'!T96</f>
        <v>0</v>
      </c>
      <c r="U96">
        <f>'Pretax Fuel Prices'!U96+'Fuel Taxes'!U96</f>
        <v>0</v>
      </c>
      <c r="V96">
        <f>'Pretax Fuel Prices'!V96+'Fuel Taxes'!V96</f>
        <v>0</v>
      </c>
      <c r="W96">
        <f>'Pretax Fuel Prices'!W96+'Fuel Taxes'!W96</f>
        <v>0</v>
      </c>
      <c r="X96">
        <f>'Pretax Fuel Prices'!X96+'Fuel Taxes'!X96</f>
        <v>0</v>
      </c>
      <c r="Y96">
        <f>'Pretax Fuel Prices'!Y96+'Fuel Taxes'!Y96</f>
        <v>0</v>
      </c>
      <c r="Z96">
        <f>'Pretax Fuel Prices'!Z96+'Fuel Taxes'!Z96</f>
        <v>0</v>
      </c>
      <c r="AA96">
        <f>'Pretax Fuel Prices'!AA96+'Fuel Taxes'!AA96</f>
        <v>0</v>
      </c>
      <c r="AB96">
        <f>'Pretax Fuel Prices'!AB96+'Fuel Taxes'!AB96</f>
        <v>0</v>
      </c>
      <c r="AC96">
        <f>'Pretax Fuel Prices'!AC96+'Fuel Taxes'!AC96</f>
        <v>0</v>
      </c>
      <c r="AD96">
        <f>'Pretax Fuel Prices'!AD96+'Fuel Taxes'!AD96</f>
        <v>0</v>
      </c>
      <c r="AE96">
        <f>'Pretax Fuel Prices'!AE96+'Fuel Taxes'!AE96</f>
        <v>0</v>
      </c>
      <c r="AF96">
        <f>'Pretax Fuel Prices'!AF96+'Fuel Taxes'!AF96</f>
        <v>0</v>
      </c>
      <c r="AG96">
        <f>'Pretax Fuel Prices'!AG96+'Fuel Taxes'!AG96</f>
        <v>0</v>
      </c>
      <c r="AH96">
        <f>'Pretax Fuel Prices'!AH96+'Fuel Taxes'!AH96</f>
        <v>0</v>
      </c>
      <c r="AI96">
        <f>'Pretax Fuel Prices'!AI96+'Fuel Taxes'!AI96</f>
        <v>0</v>
      </c>
    </row>
    <row r="97" spans="1:35" x14ac:dyDescent="0.45">
      <c r="A97" t="s">
        <v>55</v>
      </c>
      <c r="B97">
        <f>'Pretax Fuel Prices'!B97+'Fuel Taxes'!B97</f>
        <v>2.0139247907144217E-6</v>
      </c>
      <c r="C97">
        <f>'Pretax Fuel Prices'!C97+'Fuel Taxes'!C97</f>
        <v>2.0139247907144217E-6</v>
      </c>
      <c r="D97">
        <f>'Pretax Fuel Prices'!D97+'Fuel Taxes'!D97</f>
        <v>2.0042887869310995E-6</v>
      </c>
      <c r="E97">
        <f>'Pretax Fuel Prices'!E97+'Fuel Taxes'!E97</f>
        <v>2.0139247907144217E-6</v>
      </c>
      <c r="F97">
        <f>'Pretax Fuel Prices'!F97+'Fuel Taxes'!F97</f>
        <v>1.9946527831477764E-6</v>
      </c>
      <c r="G97">
        <f>'Pretax Fuel Prices'!G97+'Fuel Taxes'!G97</f>
        <v>1.9657447717978089E-6</v>
      </c>
      <c r="H97">
        <f>'Pretax Fuel Prices'!H97+'Fuel Taxes'!H97</f>
        <v>1.9561087680144862E-6</v>
      </c>
      <c r="I97">
        <f>'Pretax Fuel Prices'!I97+'Fuel Taxes'!I97</f>
        <v>1.9464727642311636E-6</v>
      </c>
      <c r="J97">
        <f>'Pretax Fuel Prices'!J97+'Fuel Taxes'!J97</f>
        <v>1.9368367604478409E-6</v>
      </c>
      <c r="K97">
        <f>'Pretax Fuel Prices'!K97+'Fuel Taxes'!K97</f>
        <v>1.9464727642311636E-6</v>
      </c>
      <c r="L97">
        <f>'Pretax Fuel Prices'!L97+'Fuel Taxes'!L97</f>
        <v>1.9561087680144862E-6</v>
      </c>
      <c r="M97">
        <f>'Pretax Fuel Prices'!M97+'Fuel Taxes'!M97</f>
        <v>1.9368367604478409E-6</v>
      </c>
      <c r="N97">
        <f>'Pretax Fuel Prices'!N97+'Fuel Taxes'!N97</f>
        <v>1.9464727642311636E-6</v>
      </c>
      <c r="O97">
        <f>'Pretax Fuel Prices'!O97+'Fuel Taxes'!O97</f>
        <v>1.9464727642311636E-6</v>
      </c>
      <c r="P97">
        <f>'Pretax Fuel Prices'!P97+'Fuel Taxes'!P97</f>
        <v>1.9368367604478409E-6</v>
      </c>
      <c r="Q97">
        <f>'Pretax Fuel Prices'!Q97+'Fuel Taxes'!Q97</f>
        <v>1.9368367604478409E-6</v>
      </c>
      <c r="R97">
        <f>'Pretax Fuel Prices'!R97+'Fuel Taxes'!R97</f>
        <v>1.9464727642311636E-6</v>
      </c>
      <c r="S97">
        <f>'Pretax Fuel Prices'!S97+'Fuel Taxes'!S97</f>
        <v>1.9464727642311636E-6</v>
      </c>
      <c r="T97">
        <f>'Pretax Fuel Prices'!T97+'Fuel Taxes'!T97</f>
        <v>1.9368367604478409E-6</v>
      </c>
      <c r="U97">
        <f>'Pretax Fuel Prices'!U97+'Fuel Taxes'!U97</f>
        <v>1.9368367604478409E-6</v>
      </c>
      <c r="V97">
        <f>'Pretax Fuel Prices'!V97+'Fuel Taxes'!V97</f>
        <v>1.9464727642311636E-6</v>
      </c>
      <c r="W97">
        <f>'Pretax Fuel Prices'!W97+'Fuel Taxes'!W97</f>
        <v>1.9464727642311636E-6</v>
      </c>
      <c r="X97">
        <f>'Pretax Fuel Prices'!X97+'Fuel Taxes'!X97</f>
        <v>1.9464727642311636E-6</v>
      </c>
      <c r="Y97">
        <f>'Pretax Fuel Prices'!Y97+'Fuel Taxes'!Y97</f>
        <v>1.9368367604478409E-6</v>
      </c>
      <c r="Z97">
        <f>'Pretax Fuel Prices'!Z97+'Fuel Taxes'!Z97</f>
        <v>1.9368367604478409E-6</v>
      </c>
      <c r="AA97">
        <f>'Pretax Fuel Prices'!AA97+'Fuel Taxes'!AA97</f>
        <v>1.9464727642311636E-6</v>
      </c>
      <c r="AB97">
        <f>'Pretax Fuel Prices'!AB97+'Fuel Taxes'!AB97</f>
        <v>1.9464727642311636E-6</v>
      </c>
      <c r="AC97">
        <f>'Pretax Fuel Prices'!AC97+'Fuel Taxes'!AC97</f>
        <v>1.9464727642311636E-6</v>
      </c>
      <c r="AD97">
        <f>'Pretax Fuel Prices'!AD97+'Fuel Taxes'!AD97</f>
        <v>1.9464727642311636E-6</v>
      </c>
      <c r="AE97">
        <f>'Pretax Fuel Prices'!AE97+'Fuel Taxes'!AE97</f>
        <v>1.9464727642311636E-6</v>
      </c>
      <c r="AF97">
        <f>'Pretax Fuel Prices'!AF97+'Fuel Taxes'!AF97</f>
        <v>1.9464727642311636E-6</v>
      </c>
      <c r="AG97">
        <f>'Pretax Fuel Prices'!AG97+'Fuel Taxes'!AG97</f>
        <v>1.9464727642311636E-6</v>
      </c>
      <c r="AH97">
        <f>'Pretax Fuel Prices'!AH97+'Fuel Taxes'!AH97</f>
        <v>1.9464727642311636E-6</v>
      </c>
      <c r="AI97">
        <f>'Pretax Fuel Prices'!AI97+'Fuel Taxes'!AI97</f>
        <v>1.9464727642311636E-6</v>
      </c>
    </row>
    <row r="98" spans="1:35" x14ac:dyDescent="0.45">
      <c r="A98" t="s">
        <v>56</v>
      </c>
      <c r="B98">
        <f>'Pretax Fuel Prices'!B98+'Fuel Taxes'!B98</f>
        <v>0</v>
      </c>
      <c r="C98">
        <f>'Pretax Fuel Prices'!C98+'Fuel Taxes'!C98</f>
        <v>0</v>
      </c>
      <c r="D98">
        <f>'Pretax Fuel Prices'!D98+'Fuel Taxes'!D98</f>
        <v>0</v>
      </c>
      <c r="E98">
        <f>'Pretax Fuel Prices'!E98+'Fuel Taxes'!E98</f>
        <v>0</v>
      </c>
      <c r="F98">
        <f>'Pretax Fuel Prices'!F98+'Fuel Taxes'!F98</f>
        <v>0</v>
      </c>
      <c r="G98">
        <f>'Pretax Fuel Prices'!G98+'Fuel Taxes'!G98</f>
        <v>0</v>
      </c>
      <c r="H98">
        <f>'Pretax Fuel Prices'!H98+'Fuel Taxes'!H98</f>
        <v>0</v>
      </c>
      <c r="I98">
        <f>'Pretax Fuel Prices'!I98+'Fuel Taxes'!I98</f>
        <v>0</v>
      </c>
      <c r="J98">
        <f>'Pretax Fuel Prices'!J98+'Fuel Taxes'!J98</f>
        <v>0</v>
      </c>
      <c r="K98">
        <f>'Pretax Fuel Prices'!K98+'Fuel Taxes'!K98</f>
        <v>0</v>
      </c>
      <c r="L98">
        <f>'Pretax Fuel Prices'!L98+'Fuel Taxes'!L98</f>
        <v>0</v>
      </c>
      <c r="M98">
        <f>'Pretax Fuel Prices'!M98+'Fuel Taxes'!M98</f>
        <v>0</v>
      </c>
      <c r="N98">
        <f>'Pretax Fuel Prices'!N98+'Fuel Taxes'!N98</f>
        <v>0</v>
      </c>
      <c r="O98">
        <f>'Pretax Fuel Prices'!O98+'Fuel Taxes'!O98</f>
        <v>0</v>
      </c>
      <c r="P98">
        <f>'Pretax Fuel Prices'!P98+'Fuel Taxes'!P98</f>
        <v>0</v>
      </c>
      <c r="Q98">
        <f>'Pretax Fuel Prices'!Q98+'Fuel Taxes'!Q98</f>
        <v>0</v>
      </c>
      <c r="R98">
        <f>'Pretax Fuel Prices'!R98+'Fuel Taxes'!R98</f>
        <v>0</v>
      </c>
      <c r="S98">
        <f>'Pretax Fuel Prices'!S98+'Fuel Taxes'!S98</f>
        <v>0</v>
      </c>
      <c r="T98">
        <f>'Pretax Fuel Prices'!T98+'Fuel Taxes'!T98</f>
        <v>0</v>
      </c>
      <c r="U98">
        <f>'Pretax Fuel Prices'!U98+'Fuel Taxes'!U98</f>
        <v>0</v>
      </c>
      <c r="V98">
        <f>'Pretax Fuel Prices'!V98+'Fuel Taxes'!V98</f>
        <v>0</v>
      </c>
      <c r="W98">
        <f>'Pretax Fuel Prices'!W98+'Fuel Taxes'!W98</f>
        <v>0</v>
      </c>
      <c r="X98">
        <f>'Pretax Fuel Prices'!X98+'Fuel Taxes'!X98</f>
        <v>0</v>
      </c>
      <c r="Y98">
        <f>'Pretax Fuel Prices'!Y98+'Fuel Taxes'!Y98</f>
        <v>0</v>
      </c>
      <c r="Z98">
        <f>'Pretax Fuel Prices'!Z98+'Fuel Taxes'!Z98</f>
        <v>0</v>
      </c>
      <c r="AA98">
        <f>'Pretax Fuel Prices'!AA98+'Fuel Taxes'!AA98</f>
        <v>0</v>
      </c>
      <c r="AB98">
        <f>'Pretax Fuel Prices'!AB98+'Fuel Taxes'!AB98</f>
        <v>0</v>
      </c>
      <c r="AC98">
        <f>'Pretax Fuel Prices'!AC98+'Fuel Taxes'!AC98</f>
        <v>0</v>
      </c>
      <c r="AD98">
        <f>'Pretax Fuel Prices'!AD98+'Fuel Taxes'!AD98</f>
        <v>0</v>
      </c>
      <c r="AE98">
        <f>'Pretax Fuel Prices'!AE98+'Fuel Taxes'!AE98</f>
        <v>0</v>
      </c>
      <c r="AF98">
        <f>'Pretax Fuel Prices'!AF98+'Fuel Taxes'!AF98</f>
        <v>0</v>
      </c>
      <c r="AG98">
        <f>'Pretax Fuel Prices'!AG98+'Fuel Taxes'!AG98</f>
        <v>0</v>
      </c>
      <c r="AH98">
        <f>'Pretax Fuel Prices'!AH98+'Fuel Taxes'!AH98</f>
        <v>0</v>
      </c>
      <c r="AI98">
        <f>'Pretax Fuel Prices'!AI98+'Fuel Taxes'!AI98</f>
        <v>0</v>
      </c>
    </row>
    <row r="99" spans="1:35" x14ac:dyDescent="0.45">
      <c r="A99" t="s">
        <v>57</v>
      </c>
      <c r="B99">
        <f>'Pretax Fuel Prices'!B99+'Fuel Taxes'!B99</f>
        <v>0</v>
      </c>
      <c r="C99">
        <f>'Pretax Fuel Prices'!C99+'Fuel Taxes'!C99</f>
        <v>0</v>
      </c>
      <c r="D99">
        <f>'Pretax Fuel Prices'!D99+'Fuel Taxes'!D99</f>
        <v>0</v>
      </c>
      <c r="E99">
        <f>'Pretax Fuel Prices'!E99+'Fuel Taxes'!E99</f>
        <v>0</v>
      </c>
      <c r="F99">
        <f>'Pretax Fuel Prices'!F99+'Fuel Taxes'!F99</f>
        <v>0</v>
      </c>
      <c r="G99">
        <f>'Pretax Fuel Prices'!G99+'Fuel Taxes'!G99</f>
        <v>0</v>
      </c>
      <c r="H99">
        <f>'Pretax Fuel Prices'!H99+'Fuel Taxes'!H99</f>
        <v>0</v>
      </c>
      <c r="I99">
        <f>'Pretax Fuel Prices'!I99+'Fuel Taxes'!I99</f>
        <v>0</v>
      </c>
      <c r="J99">
        <f>'Pretax Fuel Prices'!J99+'Fuel Taxes'!J99</f>
        <v>0</v>
      </c>
      <c r="K99">
        <f>'Pretax Fuel Prices'!K99+'Fuel Taxes'!K99</f>
        <v>0</v>
      </c>
      <c r="L99">
        <f>'Pretax Fuel Prices'!L99+'Fuel Taxes'!L99</f>
        <v>0</v>
      </c>
      <c r="M99">
        <f>'Pretax Fuel Prices'!M99+'Fuel Taxes'!M99</f>
        <v>0</v>
      </c>
      <c r="N99">
        <f>'Pretax Fuel Prices'!N99+'Fuel Taxes'!N99</f>
        <v>0</v>
      </c>
      <c r="O99">
        <f>'Pretax Fuel Prices'!O99+'Fuel Taxes'!O99</f>
        <v>0</v>
      </c>
      <c r="P99">
        <f>'Pretax Fuel Prices'!P99+'Fuel Taxes'!P99</f>
        <v>0</v>
      </c>
      <c r="Q99">
        <f>'Pretax Fuel Prices'!Q99+'Fuel Taxes'!Q99</f>
        <v>0</v>
      </c>
      <c r="R99">
        <f>'Pretax Fuel Prices'!R99+'Fuel Taxes'!R99</f>
        <v>0</v>
      </c>
      <c r="S99">
        <f>'Pretax Fuel Prices'!S99+'Fuel Taxes'!S99</f>
        <v>0</v>
      </c>
      <c r="T99">
        <f>'Pretax Fuel Prices'!T99+'Fuel Taxes'!T99</f>
        <v>0</v>
      </c>
      <c r="U99">
        <f>'Pretax Fuel Prices'!U99+'Fuel Taxes'!U99</f>
        <v>0</v>
      </c>
      <c r="V99">
        <f>'Pretax Fuel Prices'!V99+'Fuel Taxes'!V99</f>
        <v>0</v>
      </c>
      <c r="W99">
        <f>'Pretax Fuel Prices'!W99+'Fuel Taxes'!W99</f>
        <v>0</v>
      </c>
      <c r="X99">
        <f>'Pretax Fuel Prices'!X99+'Fuel Taxes'!X99</f>
        <v>0</v>
      </c>
      <c r="Y99">
        <f>'Pretax Fuel Prices'!Y99+'Fuel Taxes'!Y99</f>
        <v>0</v>
      </c>
      <c r="Z99">
        <f>'Pretax Fuel Prices'!Z99+'Fuel Taxes'!Z99</f>
        <v>0</v>
      </c>
      <c r="AA99">
        <f>'Pretax Fuel Prices'!AA99+'Fuel Taxes'!AA99</f>
        <v>0</v>
      </c>
      <c r="AB99">
        <f>'Pretax Fuel Prices'!AB99+'Fuel Taxes'!AB99</f>
        <v>0</v>
      </c>
      <c r="AC99">
        <f>'Pretax Fuel Prices'!AC99+'Fuel Taxes'!AC99</f>
        <v>0</v>
      </c>
      <c r="AD99">
        <f>'Pretax Fuel Prices'!AD99+'Fuel Taxes'!AD99</f>
        <v>0</v>
      </c>
      <c r="AE99">
        <f>'Pretax Fuel Prices'!AE99+'Fuel Taxes'!AE99</f>
        <v>0</v>
      </c>
      <c r="AF99">
        <f>'Pretax Fuel Prices'!AF99+'Fuel Taxes'!AF99</f>
        <v>0</v>
      </c>
      <c r="AG99">
        <f>'Pretax Fuel Prices'!AG99+'Fuel Taxes'!AG99</f>
        <v>0</v>
      </c>
      <c r="AH99">
        <f>'Pretax Fuel Prices'!AH99+'Fuel Taxes'!AH99</f>
        <v>0</v>
      </c>
      <c r="AI99">
        <f>'Pretax Fuel Prices'!AI99+'Fuel Taxes'!AI99</f>
        <v>0</v>
      </c>
    </row>
    <row r="100" spans="1:35" x14ac:dyDescent="0.45">
      <c r="A100" t="s">
        <v>58</v>
      </c>
      <c r="B100">
        <f>'Pretax Fuel Prices'!B100+'Fuel Taxes'!B100</f>
        <v>2.0139247907144217E-6</v>
      </c>
      <c r="C100">
        <f>'Pretax Fuel Prices'!C100+'Fuel Taxes'!C100</f>
        <v>2.0139247907144217E-6</v>
      </c>
      <c r="D100">
        <f>'Pretax Fuel Prices'!D100+'Fuel Taxes'!D100</f>
        <v>2.0042887869310995E-6</v>
      </c>
      <c r="E100">
        <f>'Pretax Fuel Prices'!E100+'Fuel Taxes'!E100</f>
        <v>2.0139247907144217E-6</v>
      </c>
      <c r="F100">
        <f>'Pretax Fuel Prices'!F100+'Fuel Taxes'!F100</f>
        <v>1.9946527831477764E-6</v>
      </c>
      <c r="G100">
        <f>'Pretax Fuel Prices'!G100+'Fuel Taxes'!G100</f>
        <v>1.9657447717978089E-6</v>
      </c>
      <c r="H100">
        <f>'Pretax Fuel Prices'!H100+'Fuel Taxes'!H100</f>
        <v>1.9561087680144862E-6</v>
      </c>
      <c r="I100">
        <f>'Pretax Fuel Prices'!I100+'Fuel Taxes'!I100</f>
        <v>1.9464727642311636E-6</v>
      </c>
      <c r="J100">
        <f>'Pretax Fuel Prices'!J100+'Fuel Taxes'!J100</f>
        <v>1.9368367604478409E-6</v>
      </c>
      <c r="K100">
        <f>'Pretax Fuel Prices'!K100+'Fuel Taxes'!K100</f>
        <v>1.9464727642311636E-6</v>
      </c>
      <c r="L100">
        <f>'Pretax Fuel Prices'!L100+'Fuel Taxes'!L100</f>
        <v>1.9561087680144862E-6</v>
      </c>
      <c r="M100">
        <f>'Pretax Fuel Prices'!M100+'Fuel Taxes'!M100</f>
        <v>1.9368367604478409E-6</v>
      </c>
      <c r="N100">
        <f>'Pretax Fuel Prices'!N100+'Fuel Taxes'!N100</f>
        <v>1.9464727642311636E-6</v>
      </c>
      <c r="O100">
        <f>'Pretax Fuel Prices'!O100+'Fuel Taxes'!O100</f>
        <v>1.9464727642311636E-6</v>
      </c>
      <c r="P100">
        <f>'Pretax Fuel Prices'!P100+'Fuel Taxes'!P100</f>
        <v>1.9368367604478409E-6</v>
      </c>
      <c r="Q100">
        <f>'Pretax Fuel Prices'!Q100+'Fuel Taxes'!Q100</f>
        <v>1.9368367604478409E-6</v>
      </c>
      <c r="R100">
        <f>'Pretax Fuel Prices'!R100+'Fuel Taxes'!R100</f>
        <v>1.9464727642311636E-6</v>
      </c>
      <c r="S100">
        <f>'Pretax Fuel Prices'!S100+'Fuel Taxes'!S100</f>
        <v>1.9464727642311636E-6</v>
      </c>
      <c r="T100">
        <f>'Pretax Fuel Prices'!T100+'Fuel Taxes'!T100</f>
        <v>1.9368367604478409E-6</v>
      </c>
      <c r="U100">
        <f>'Pretax Fuel Prices'!U100+'Fuel Taxes'!U100</f>
        <v>1.9368367604478409E-6</v>
      </c>
      <c r="V100">
        <f>'Pretax Fuel Prices'!V100+'Fuel Taxes'!V100</f>
        <v>1.9464727642311636E-6</v>
      </c>
      <c r="W100">
        <f>'Pretax Fuel Prices'!W100+'Fuel Taxes'!W100</f>
        <v>1.9464727642311636E-6</v>
      </c>
      <c r="X100">
        <f>'Pretax Fuel Prices'!X100+'Fuel Taxes'!X100</f>
        <v>1.9464727642311636E-6</v>
      </c>
      <c r="Y100">
        <f>'Pretax Fuel Prices'!Y100+'Fuel Taxes'!Y100</f>
        <v>1.9368367604478409E-6</v>
      </c>
      <c r="Z100">
        <f>'Pretax Fuel Prices'!Z100+'Fuel Taxes'!Z100</f>
        <v>1.9368367604478409E-6</v>
      </c>
      <c r="AA100">
        <f>'Pretax Fuel Prices'!AA100+'Fuel Taxes'!AA100</f>
        <v>1.9464727642311636E-6</v>
      </c>
      <c r="AB100">
        <f>'Pretax Fuel Prices'!AB100+'Fuel Taxes'!AB100</f>
        <v>1.9464727642311636E-6</v>
      </c>
      <c r="AC100">
        <f>'Pretax Fuel Prices'!AC100+'Fuel Taxes'!AC100</f>
        <v>1.9464727642311636E-6</v>
      </c>
      <c r="AD100">
        <f>'Pretax Fuel Prices'!AD100+'Fuel Taxes'!AD100</f>
        <v>1.9464727642311636E-6</v>
      </c>
      <c r="AE100">
        <f>'Pretax Fuel Prices'!AE100+'Fuel Taxes'!AE100</f>
        <v>1.9464727642311636E-6</v>
      </c>
      <c r="AF100">
        <f>'Pretax Fuel Prices'!AF100+'Fuel Taxes'!AF100</f>
        <v>1.9464727642311636E-6</v>
      </c>
      <c r="AG100">
        <f>'Pretax Fuel Prices'!AG100+'Fuel Taxes'!AG100</f>
        <v>1.9464727642311636E-6</v>
      </c>
      <c r="AH100">
        <f>'Pretax Fuel Prices'!AH100+'Fuel Taxes'!AH100</f>
        <v>1.9464727642311636E-6</v>
      </c>
      <c r="AI100">
        <f>'Pretax Fuel Prices'!AI100+'Fuel Taxes'!AI100</f>
        <v>1.9464727642311636E-6</v>
      </c>
    </row>
    <row r="101" spans="1:35" s="4" customFormat="1" x14ac:dyDescent="0.45">
      <c r="A101" s="6" t="s">
        <v>45</v>
      </c>
    </row>
    <row r="102" spans="1:35" x14ac:dyDescent="0.45">
      <c r="A102" t="s">
        <v>29</v>
      </c>
      <c r="B102">
        <v>2017</v>
      </c>
      <c r="C102">
        <v>2018</v>
      </c>
      <c r="D102">
        <v>2019</v>
      </c>
      <c r="E102">
        <v>2020</v>
      </c>
      <c r="F102">
        <v>2021</v>
      </c>
      <c r="G102">
        <v>2022</v>
      </c>
      <c r="H102">
        <v>2023</v>
      </c>
      <c r="I102">
        <v>2024</v>
      </c>
      <c r="J102">
        <v>2025</v>
      </c>
      <c r="K102">
        <v>2026</v>
      </c>
      <c r="L102">
        <v>2027</v>
      </c>
      <c r="M102">
        <v>2028</v>
      </c>
      <c r="N102">
        <v>2029</v>
      </c>
      <c r="O102">
        <v>2030</v>
      </c>
      <c r="P102">
        <v>2031</v>
      </c>
      <c r="Q102">
        <v>2032</v>
      </c>
      <c r="R102">
        <v>2033</v>
      </c>
      <c r="S102">
        <v>2034</v>
      </c>
      <c r="T102">
        <v>2035</v>
      </c>
      <c r="U102">
        <v>2036</v>
      </c>
      <c r="V102">
        <v>2037</v>
      </c>
      <c r="W102">
        <v>2038</v>
      </c>
      <c r="X102">
        <v>2039</v>
      </c>
      <c r="Y102">
        <v>2040</v>
      </c>
      <c r="Z102">
        <v>2041</v>
      </c>
      <c r="AA102">
        <v>2042</v>
      </c>
      <c r="AB102">
        <v>2043</v>
      </c>
      <c r="AC102">
        <v>2044</v>
      </c>
      <c r="AD102">
        <v>2045</v>
      </c>
      <c r="AE102">
        <v>2046</v>
      </c>
      <c r="AF102">
        <v>2047</v>
      </c>
      <c r="AG102">
        <v>2048</v>
      </c>
      <c r="AH102">
        <v>2049</v>
      </c>
      <c r="AI102">
        <v>2050</v>
      </c>
    </row>
    <row r="103" spans="1:35" x14ac:dyDescent="0.45">
      <c r="A103" t="s">
        <v>51</v>
      </c>
      <c r="B103">
        <f>'Pretax Fuel Prices'!B103+'Fuel Taxes'!B103</f>
        <v>0</v>
      </c>
      <c r="C103">
        <f>'Pretax Fuel Prices'!C103+'Fuel Taxes'!C103</f>
        <v>0</v>
      </c>
      <c r="D103">
        <f>'Pretax Fuel Prices'!D103+'Fuel Taxes'!D103</f>
        <v>0</v>
      </c>
      <c r="E103">
        <f>'Pretax Fuel Prices'!E103+'Fuel Taxes'!E103</f>
        <v>0</v>
      </c>
      <c r="F103">
        <f>'Pretax Fuel Prices'!F103+'Fuel Taxes'!F103</f>
        <v>0</v>
      </c>
      <c r="G103">
        <f>'Pretax Fuel Prices'!G103+'Fuel Taxes'!G103</f>
        <v>0</v>
      </c>
      <c r="H103">
        <f>'Pretax Fuel Prices'!H103+'Fuel Taxes'!H103</f>
        <v>0</v>
      </c>
      <c r="I103">
        <f>'Pretax Fuel Prices'!I103+'Fuel Taxes'!I103</f>
        <v>0</v>
      </c>
      <c r="J103">
        <f>'Pretax Fuel Prices'!J103+'Fuel Taxes'!J103</f>
        <v>0</v>
      </c>
      <c r="K103">
        <f>'Pretax Fuel Prices'!K103+'Fuel Taxes'!K103</f>
        <v>0</v>
      </c>
      <c r="L103">
        <f>'Pretax Fuel Prices'!L103+'Fuel Taxes'!L103</f>
        <v>0</v>
      </c>
      <c r="M103">
        <f>'Pretax Fuel Prices'!M103+'Fuel Taxes'!M103</f>
        <v>0</v>
      </c>
      <c r="N103">
        <f>'Pretax Fuel Prices'!N103+'Fuel Taxes'!N103</f>
        <v>0</v>
      </c>
      <c r="O103">
        <f>'Pretax Fuel Prices'!O103+'Fuel Taxes'!O103</f>
        <v>0</v>
      </c>
      <c r="P103">
        <f>'Pretax Fuel Prices'!P103+'Fuel Taxes'!P103</f>
        <v>0</v>
      </c>
      <c r="Q103">
        <f>'Pretax Fuel Prices'!Q103+'Fuel Taxes'!Q103</f>
        <v>0</v>
      </c>
      <c r="R103">
        <f>'Pretax Fuel Prices'!R103+'Fuel Taxes'!R103</f>
        <v>0</v>
      </c>
      <c r="S103">
        <f>'Pretax Fuel Prices'!S103+'Fuel Taxes'!S103</f>
        <v>0</v>
      </c>
      <c r="T103">
        <f>'Pretax Fuel Prices'!T103+'Fuel Taxes'!T103</f>
        <v>0</v>
      </c>
      <c r="U103">
        <f>'Pretax Fuel Prices'!U103+'Fuel Taxes'!U103</f>
        <v>0</v>
      </c>
      <c r="V103">
        <f>'Pretax Fuel Prices'!V103+'Fuel Taxes'!V103</f>
        <v>0</v>
      </c>
      <c r="W103">
        <f>'Pretax Fuel Prices'!W103+'Fuel Taxes'!W103</f>
        <v>0</v>
      </c>
      <c r="X103">
        <f>'Pretax Fuel Prices'!X103+'Fuel Taxes'!X103</f>
        <v>0</v>
      </c>
      <c r="Y103">
        <f>'Pretax Fuel Prices'!Y103+'Fuel Taxes'!Y103</f>
        <v>0</v>
      </c>
      <c r="Z103">
        <f>'Pretax Fuel Prices'!Z103+'Fuel Taxes'!Z103</f>
        <v>0</v>
      </c>
      <c r="AA103">
        <f>'Pretax Fuel Prices'!AA103+'Fuel Taxes'!AA103</f>
        <v>0</v>
      </c>
      <c r="AB103">
        <f>'Pretax Fuel Prices'!AB103+'Fuel Taxes'!AB103</f>
        <v>0</v>
      </c>
      <c r="AC103">
        <f>'Pretax Fuel Prices'!AC103+'Fuel Taxes'!AC103</f>
        <v>0</v>
      </c>
      <c r="AD103">
        <f>'Pretax Fuel Prices'!AD103+'Fuel Taxes'!AD103</f>
        <v>0</v>
      </c>
      <c r="AE103">
        <f>'Pretax Fuel Prices'!AE103+'Fuel Taxes'!AE103</f>
        <v>0</v>
      </c>
      <c r="AF103">
        <f>'Pretax Fuel Prices'!AF103+'Fuel Taxes'!AF103</f>
        <v>0</v>
      </c>
      <c r="AG103">
        <f>'Pretax Fuel Prices'!AG103+'Fuel Taxes'!AG103</f>
        <v>0</v>
      </c>
      <c r="AH103">
        <f>'Pretax Fuel Prices'!AH103+'Fuel Taxes'!AH103</f>
        <v>0</v>
      </c>
      <c r="AI103">
        <f>'Pretax Fuel Prices'!AI103+'Fuel Taxes'!AI103</f>
        <v>0</v>
      </c>
    </row>
    <row r="104" spans="1:35" x14ac:dyDescent="0.45">
      <c r="A104" t="s">
        <v>52</v>
      </c>
      <c r="B104">
        <f>'Pretax Fuel Prices'!B104+'Fuel Taxes'!B104</f>
        <v>8.8957746271921723E-6</v>
      </c>
      <c r="C104">
        <f>'Pretax Fuel Prices'!C104+'Fuel Taxes'!C104</f>
        <v>8.8957746271921723E-6</v>
      </c>
      <c r="D104">
        <f>'Pretax Fuel Prices'!D104+'Fuel Taxes'!D104</f>
        <v>1.0373329909650473E-5</v>
      </c>
      <c r="E104">
        <f>'Pretax Fuel Prices'!E104+'Fuel Taxes'!E104</f>
        <v>8.8957746271921723E-6</v>
      </c>
      <c r="F104">
        <f>'Pretax Fuel Prices'!F104+'Fuel Taxes'!F104</f>
        <v>1.0717234355596992E-5</v>
      </c>
      <c r="G104">
        <f>'Pretax Fuel Prices'!G104+'Fuel Taxes'!G104</f>
        <v>1.1087573843990535E-5</v>
      </c>
      <c r="H104">
        <f>'Pretax Fuel Prices'!H104+'Fuel Taxes'!H104</f>
        <v>1.12678574417941E-5</v>
      </c>
      <c r="I104">
        <f>'Pretax Fuel Prices'!I104+'Fuel Taxes'!I104</f>
        <v>1.1737240714740017E-5</v>
      </c>
      <c r="J104">
        <f>'Pretax Fuel Prices'!J104+'Fuel Taxes'!J104</f>
        <v>1.2022972461165677E-5</v>
      </c>
      <c r="K104">
        <f>'Pretax Fuel Prices'!K104+'Fuel Taxes'!K104</f>
        <v>1.2046035371837928E-5</v>
      </c>
      <c r="L104">
        <f>'Pretax Fuel Prices'!L104+'Fuel Taxes'!L104</f>
        <v>1.2484459467163788E-5</v>
      </c>
      <c r="M104">
        <f>'Pretax Fuel Prices'!M104+'Fuel Taxes'!M104</f>
        <v>1.2389000891156867E-5</v>
      </c>
      <c r="N104">
        <f>'Pretax Fuel Prices'!N104+'Fuel Taxes'!N104</f>
        <v>1.2667184493489051E-5</v>
      </c>
      <c r="O104">
        <f>'Pretax Fuel Prices'!O104+'Fuel Taxes'!O104</f>
        <v>1.2866473954464097E-5</v>
      </c>
      <c r="P104">
        <f>'Pretax Fuel Prices'!P104+'Fuel Taxes'!P104</f>
        <v>1.3168320042841267E-5</v>
      </c>
      <c r="Q104">
        <f>'Pretax Fuel Prices'!Q104+'Fuel Taxes'!Q104</f>
        <v>1.3237737750152761E-5</v>
      </c>
      <c r="R104">
        <f>'Pretax Fuel Prices'!R104+'Fuel Taxes'!R104</f>
        <v>1.3959555595159772E-5</v>
      </c>
      <c r="S104">
        <f>'Pretax Fuel Prices'!S104+'Fuel Taxes'!S104</f>
        <v>1.3863593565891079E-5</v>
      </c>
      <c r="T104">
        <f>'Pretax Fuel Prices'!T104+'Fuel Taxes'!T104</f>
        <v>1.4102889926607286E-5</v>
      </c>
      <c r="U104">
        <f>'Pretax Fuel Prices'!U104+'Fuel Taxes'!U104</f>
        <v>1.4663942992810087E-5</v>
      </c>
      <c r="V104">
        <f>'Pretax Fuel Prices'!V104+'Fuel Taxes'!V104</f>
        <v>1.4843006607319428E-5</v>
      </c>
      <c r="W104">
        <f>'Pretax Fuel Prices'!W104+'Fuel Taxes'!W104</f>
        <v>1.5101194434930577E-5</v>
      </c>
      <c r="X104">
        <f>'Pretax Fuel Prices'!X104+'Fuel Taxes'!X104</f>
        <v>1.5364052956522726E-5</v>
      </c>
      <c r="Y104">
        <f>'Pretax Fuel Prices'!Y104+'Fuel Taxes'!Y104</f>
        <v>1.5783370863508057E-5</v>
      </c>
      <c r="Z104">
        <f>'Pretax Fuel Prices'!Z104+'Fuel Taxes'!Z104</f>
        <v>1.5958316029320272E-5</v>
      </c>
      <c r="AA104">
        <f>'Pretax Fuel Prices'!AA104+'Fuel Taxes'!AA104</f>
        <v>1.6390160876811788E-5</v>
      </c>
      <c r="AB104">
        <f>'Pretax Fuel Prices'!AB104+'Fuel Taxes'!AB104</f>
        <v>1.6547367675577256E-5</v>
      </c>
      <c r="AC104">
        <f>'Pretax Fuel Prices'!AC104+'Fuel Taxes'!AC104</f>
        <v>1.6763634384602573E-5</v>
      </c>
      <c r="AD104">
        <f>'Pretax Fuel Prices'!AD104+'Fuel Taxes'!AD104</f>
        <v>1.7149455015110223E-5</v>
      </c>
      <c r="AE104">
        <f>'Pretax Fuel Prices'!AE104+'Fuel Taxes'!AE104</f>
        <v>1.7320142300341924E-5</v>
      </c>
      <c r="AF104">
        <f>'Pretax Fuel Prices'!AF104+'Fuel Taxes'!AF104</f>
        <v>1.7693741351650256E-5</v>
      </c>
      <c r="AG104">
        <f>'Pretax Fuel Prices'!AG104+'Fuel Taxes'!AG104</f>
        <v>1.7926298017358313E-5</v>
      </c>
      <c r="AH104">
        <f>'Pretax Fuel Prices'!AH104+'Fuel Taxes'!AH104</f>
        <v>1.8168497229277161E-5</v>
      </c>
      <c r="AI104">
        <f>'Pretax Fuel Prices'!AI104+'Fuel Taxes'!AI104</f>
        <v>1.8359001750632166E-5</v>
      </c>
    </row>
    <row r="105" spans="1:35" x14ac:dyDescent="0.45">
      <c r="A105" t="s">
        <v>53</v>
      </c>
      <c r="B105">
        <f>'Pretax Fuel Prices'!B105+'Fuel Taxes'!B105</f>
        <v>0</v>
      </c>
      <c r="C105">
        <f>'Pretax Fuel Prices'!C105+'Fuel Taxes'!C105</f>
        <v>0</v>
      </c>
      <c r="D105">
        <f>'Pretax Fuel Prices'!D105+'Fuel Taxes'!D105</f>
        <v>0</v>
      </c>
      <c r="E105">
        <f>'Pretax Fuel Prices'!E105+'Fuel Taxes'!E105</f>
        <v>0</v>
      </c>
      <c r="F105">
        <f>'Pretax Fuel Prices'!F105+'Fuel Taxes'!F105</f>
        <v>0</v>
      </c>
      <c r="G105">
        <f>'Pretax Fuel Prices'!G105+'Fuel Taxes'!G105</f>
        <v>0</v>
      </c>
      <c r="H105">
        <f>'Pretax Fuel Prices'!H105+'Fuel Taxes'!H105</f>
        <v>0</v>
      </c>
      <c r="I105">
        <f>'Pretax Fuel Prices'!I105+'Fuel Taxes'!I105</f>
        <v>0</v>
      </c>
      <c r="J105">
        <f>'Pretax Fuel Prices'!J105+'Fuel Taxes'!J105</f>
        <v>0</v>
      </c>
      <c r="K105">
        <f>'Pretax Fuel Prices'!K105+'Fuel Taxes'!K105</f>
        <v>0</v>
      </c>
      <c r="L105">
        <f>'Pretax Fuel Prices'!L105+'Fuel Taxes'!L105</f>
        <v>0</v>
      </c>
      <c r="M105">
        <f>'Pretax Fuel Prices'!M105+'Fuel Taxes'!M105</f>
        <v>0</v>
      </c>
      <c r="N105">
        <f>'Pretax Fuel Prices'!N105+'Fuel Taxes'!N105</f>
        <v>0</v>
      </c>
      <c r="O105">
        <f>'Pretax Fuel Prices'!O105+'Fuel Taxes'!O105</f>
        <v>0</v>
      </c>
      <c r="P105">
        <f>'Pretax Fuel Prices'!P105+'Fuel Taxes'!P105</f>
        <v>0</v>
      </c>
      <c r="Q105">
        <f>'Pretax Fuel Prices'!Q105+'Fuel Taxes'!Q105</f>
        <v>0</v>
      </c>
      <c r="R105">
        <f>'Pretax Fuel Prices'!R105+'Fuel Taxes'!R105</f>
        <v>0</v>
      </c>
      <c r="S105">
        <f>'Pretax Fuel Prices'!S105+'Fuel Taxes'!S105</f>
        <v>0</v>
      </c>
      <c r="T105">
        <f>'Pretax Fuel Prices'!T105+'Fuel Taxes'!T105</f>
        <v>0</v>
      </c>
      <c r="U105">
        <f>'Pretax Fuel Prices'!U105+'Fuel Taxes'!U105</f>
        <v>0</v>
      </c>
      <c r="V105">
        <f>'Pretax Fuel Prices'!V105+'Fuel Taxes'!V105</f>
        <v>0</v>
      </c>
      <c r="W105">
        <f>'Pretax Fuel Prices'!W105+'Fuel Taxes'!W105</f>
        <v>0</v>
      </c>
      <c r="X105">
        <f>'Pretax Fuel Prices'!X105+'Fuel Taxes'!X105</f>
        <v>0</v>
      </c>
      <c r="Y105">
        <f>'Pretax Fuel Prices'!Y105+'Fuel Taxes'!Y105</f>
        <v>0</v>
      </c>
      <c r="Z105">
        <f>'Pretax Fuel Prices'!Z105+'Fuel Taxes'!Z105</f>
        <v>0</v>
      </c>
      <c r="AA105">
        <f>'Pretax Fuel Prices'!AA105+'Fuel Taxes'!AA105</f>
        <v>0</v>
      </c>
      <c r="AB105">
        <f>'Pretax Fuel Prices'!AB105+'Fuel Taxes'!AB105</f>
        <v>0</v>
      </c>
      <c r="AC105">
        <f>'Pretax Fuel Prices'!AC105+'Fuel Taxes'!AC105</f>
        <v>0</v>
      </c>
      <c r="AD105">
        <f>'Pretax Fuel Prices'!AD105+'Fuel Taxes'!AD105</f>
        <v>0</v>
      </c>
      <c r="AE105">
        <f>'Pretax Fuel Prices'!AE105+'Fuel Taxes'!AE105</f>
        <v>0</v>
      </c>
      <c r="AF105">
        <f>'Pretax Fuel Prices'!AF105+'Fuel Taxes'!AF105</f>
        <v>0</v>
      </c>
      <c r="AG105">
        <f>'Pretax Fuel Prices'!AG105+'Fuel Taxes'!AG105</f>
        <v>0</v>
      </c>
      <c r="AH105">
        <f>'Pretax Fuel Prices'!AH105+'Fuel Taxes'!AH105</f>
        <v>0</v>
      </c>
      <c r="AI105">
        <f>'Pretax Fuel Prices'!AI105+'Fuel Taxes'!AI105</f>
        <v>0</v>
      </c>
    </row>
    <row r="106" spans="1:35" x14ac:dyDescent="0.45">
      <c r="A106" t="s">
        <v>54</v>
      </c>
      <c r="B106">
        <f>'Pretax Fuel Prices'!B106+'Fuel Taxes'!B106</f>
        <v>0</v>
      </c>
      <c r="C106">
        <f>'Pretax Fuel Prices'!C106+'Fuel Taxes'!C106</f>
        <v>0</v>
      </c>
      <c r="D106">
        <f>'Pretax Fuel Prices'!D106+'Fuel Taxes'!D106</f>
        <v>0</v>
      </c>
      <c r="E106">
        <f>'Pretax Fuel Prices'!E106+'Fuel Taxes'!E106</f>
        <v>0</v>
      </c>
      <c r="F106">
        <f>'Pretax Fuel Prices'!F106+'Fuel Taxes'!F106</f>
        <v>0</v>
      </c>
      <c r="G106">
        <f>'Pretax Fuel Prices'!G106+'Fuel Taxes'!G106</f>
        <v>0</v>
      </c>
      <c r="H106">
        <f>'Pretax Fuel Prices'!H106+'Fuel Taxes'!H106</f>
        <v>0</v>
      </c>
      <c r="I106">
        <f>'Pretax Fuel Prices'!I106+'Fuel Taxes'!I106</f>
        <v>0</v>
      </c>
      <c r="J106">
        <f>'Pretax Fuel Prices'!J106+'Fuel Taxes'!J106</f>
        <v>0</v>
      </c>
      <c r="K106">
        <f>'Pretax Fuel Prices'!K106+'Fuel Taxes'!K106</f>
        <v>0</v>
      </c>
      <c r="L106">
        <f>'Pretax Fuel Prices'!L106+'Fuel Taxes'!L106</f>
        <v>0</v>
      </c>
      <c r="M106">
        <f>'Pretax Fuel Prices'!M106+'Fuel Taxes'!M106</f>
        <v>0</v>
      </c>
      <c r="N106">
        <f>'Pretax Fuel Prices'!N106+'Fuel Taxes'!N106</f>
        <v>0</v>
      </c>
      <c r="O106">
        <f>'Pretax Fuel Prices'!O106+'Fuel Taxes'!O106</f>
        <v>0</v>
      </c>
      <c r="P106">
        <f>'Pretax Fuel Prices'!P106+'Fuel Taxes'!P106</f>
        <v>0</v>
      </c>
      <c r="Q106">
        <f>'Pretax Fuel Prices'!Q106+'Fuel Taxes'!Q106</f>
        <v>0</v>
      </c>
      <c r="R106">
        <f>'Pretax Fuel Prices'!R106+'Fuel Taxes'!R106</f>
        <v>0</v>
      </c>
      <c r="S106">
        <f>'Pretax Fuel Prices'!S106+'Fuel Taxes'!S106</f>
        <v>0</v>
      </c>
      <c r="T106">
        <f>'Pretax Fuel Prices'!T106+'Fuel Taxes'!T106</f>
        <v>0</v>
      </c>
      <c r="U106">
        <f>'Pretax Fuel Prices'!U106+'Fuel Taxes'!U106</f>
        <v>0</v>
      </c>
      <c r="V106">
        <f>'Pretax Fuel Prices'!V106+'Fuel Taxes'!V106</f>
        <v>0</v>
      </c>
      <c r="W106">
        <f>'Pretax Fuel Prices'!W106+'Fuel Taxes'!W106</f>
        <v>0</v>
      </c>
      <c r="X106">
        <f>'Pretax Fuel Prices'!X106+'Fuel Taxes'!X106</f>
        <v>0</v>
      </c>
      <c r="Y106">
        <f>'Pretax Fuel Prices'!Y106+'Fuel Taxes'!Y106</f>
        <v>0</v>
      </c>
      <c r="Z106">
        <f>'Pretax Fuel Prices'!Z106+'Fuel Taxes'!Z106</f>
        <v>0</v>
      </c>
      <c r="AA106">
        <f>'Pretax Fuel Prices'!AA106+'Fuel Taxes'!AA106</f>
        <v>0</v>
      </c>
      <c r="AB106">
        <f>'Pretax Fuel Prices'!AB106+'Fuel Taxes'!AB106</f>
        <v>0</v>
      </c>
      <c r="AC106">
        <f>'Pretax Fuel Prices'!AC106+'Fuel Taxes'!AC106</f>
        <v>0</v>
      </c>
      <c r="AD106">
        <f>'Pretax Fuel Prices'!AD106+'Fuel Taxes'!AD106</f>
        <v>0</v>
      </c>
      <c r="AE106">
        <f>'Pretax Fuel Prices'!AE106+'Fuel Taxes'!AE106</f>
        <v>0</v>
      </c>
      <c r="AF106">
        <f>'Pretax Fuel Prices'!AF106+'Fuel Taxes'!AF106</f>
        <v>0</v>
      </c>
      <c r="AG106">
        <f>'Pretax Fuel Prices'!AG106+'Fuel Taxes'!AG106</f>
        <v>0</v>
      </c>
      <c r="AH106">
        <f>'Pretax Fuel Prices'!AH106+'Fuel Taxes'!AH106</f>
        <v>0</v>
      </c>
      <c r="AI106">
        <f>'Pretax Fuel Prices'!AI106+'Fuel Taxes'!AI106</f>
        <v>0</v>
      </c>
    </row>
    <row r="107" spans="1:35" x14ac:dyDescent="0.45">
      <c r="A107" t="s">
        <v>55</v>
      </c>
      <c r="B107">
        <f>'Pretax Fuel Prices'!B107+'Fuel Taxes'!B107</f>
        <v>8.8957746271921723E-6</v>
      </c>
      <c r="C107">
        <f>'Pretax Fuel Prices'!C107+'Fuel Taxes'!C107</f>
        <v>8.8957746271921723E-6</v>
      </c>
      <c r="D107">
        <f>'Pretax Fuel Prices'!D107+'Fuel Taxes'!D107</f>
        <v>1.0373329909650473E-5</v>
      </c>
      <c r="E107">
        <f>'Pretax Fuel Prices'!E107+'Fuel Taxes'!E107</f>
        <v>8.8957746271921723E-6</v>
      </c>
      <c r="F107">
        <f>'Pretax Fuel Prices'!F107+'Fuel Taxes'!F107</f>
        <v>1.0717234355596992E-5</v>
      </c>
      <c r="G107">
        <f>'Pretax Fuel Prices'!G107+'Fuel Taxes'!G107</f>
        <v>1.1087573843990535E-5</v>
      </c>
      <c r="H107">
        <f>'Pretax Fuel Prices'!H107+'Fuel Taxes'!H107</f>
        <v>1.12678574417941E-5</v>
      </c>
      <c r="I107">
        <f>'Pretax Fuel Prices'!I107+'Fuel Taxes'!I107</f>
        <v>1.1737240714740017E-5</v>
      </c>
      <c r="J107">
        <f>'Pretax Fuel Prices'!J107+'Fuel Taxes'!J107</f>
        <v>1.2022972461165677E-5</v>
      </c>
      <c r="K107">
        <f>'Pretax Fuel Prices'!K107+'Fuel Taxes'!K107</f>
        <v>1.2046035371837928E-5</v>
      </c>
      <c r="L107">
        <f>'Pretax Fuel Prices'!L107+'Fuel Taxes'!L107</f>
        <v>1.2484459467163788E-5</v>
      </c>
      <c r="M107">
        <f>'Pretax Fuel Prices'!M107+'Fuel Taxes'!M107</f>
        <v>1.2389000891156867E-5</v>
      </c>
      <c r="N107">
        <f>'Pretax Fuel Prices'!N107+'Fuel Taxes'!N107</f>
        <v>1.2667184493489051E-5</v>
      </c>
      <c r="O107">
        <f>'Pretax Fuel Prices'!O107+'Fuel Taxes'!O107</f>
        <v>1.2866473954464097E-5</v>
      </c>
      <c r="P107">
        <f>'Pretax Fuel Prices'!P107+'Fuel Taxes'!P107</f>
        <v>1.3168320042841267E-5</v>
      </c>
      <c r="Q107">
        <f>'Pretax Fuel Prices'!Q107+'Fuel Taxes'!Q107</f>
        <v>1.3237737750152761E-5</v>
      </c>
      <c r="R107">
        <f>'Pretax Fuel Prices'!R107+'Fuel Taxes'!R107</f>
        <v>1.3959555595159772E-5</v>
      </c>
      <c r="S107">
        <f>'Pretax Fuel Prices'!S107+'Fuel Taxes'!S107</f>
        <v>1.3863593565891079E-5</v>
      </c>
      <c r="T107">
        <f>'Pretax Fuel Prices'!T107+'Fuel Taxes'!T107</f>
        <v>1.4102889926607286E-5</v>
      </c>
      <c r="U107">
        <f>'Pretax Fuel Prices'!U107+'Fuel Taxes'!U107</f>
        <v>1.4663942992810087E-5</v>
      </c>
      <c r="V107">
        <f>'Pretax Fuel Prices'!V107+'Fuel Taxes'!V107</f>
        <v>1.4843006607319428E-5</v>
      </c>
      <c r="W107">
        <f>'Pretax Fuel Prices'!W107+'Fuel Taxes'!W107</f>
        <v>1.5101194434930577E-5</v>
      </c>
      <c r="X107">
        <f>'Pretax Fuel Prices'!X107+'Fuel Taxes'!X107</f>
        <v>1.5364052956522726E-5</v>
      </c>
      <c r="Y107">
        <f>'Pretax Fuel Prices'!Y107+'Fuel Taxes'!Y107</f>
        <v>1.5783370863508057E-5</v>
      </c>
      <c r="Z107">
        <f>'Pretax Fuel Prices'!Z107+'Fuel Taxes'!Z107</f>
        <v>1.5958316029320272E-5</v>
      </c>
      <c r="AA107">
        <f>'Pretax Fuel Prices'!AA107+'Fuel Taxes'!AA107</f>
        <v>1.6390160876811788E-5</v>
      </c>
      <c r="AB107">
        <f>'Pretax Fuel Prices'!AB107+'Fuel Taxes'!AB107</f>
        <v>1.6547367675577256E-5</v>
      </c>
      <c r="AC107">
        <f>'Pretax Fuel Prices'!AC107+'Fuel Taxes'!AC107</f>
        <v>1.6763634384602573E-5</v>
      </c>
      <c r="AD107">
        <f>'Pretax Fuel Prices'!AD107+'Fuel Taxes'!AD107</f>
        <v>1.7149455015110223E-5</v>
      </c>
      <c r="AE107">
        <f>'Pretax Fuel Prices'!AE107+'Fuel Taxes'!AE107</f>
        <v>1.7320142300341924E-5</v>
      </c>
      <c r="AF107">
        <f>'Pretax Fuel Prices'!AF107+'Fuel Taxes'!AF107</f>
        <v>1.7693741351650256E-5</v>
      </c>
      <c r="AG107">
        <f>'Pretax Fuel Prices'!AG107+'Fuel Taxes'!AG107</f>
        <v>1.7926298017358313E-5</v>
      </c>
      <c r="AH107">
        <f>'Pretax Fuel Prices'!AH107+'Fuel Taxes'!AH107</f>
        <v>1.8168497229277161E-5</v>
      </c>
      <c r="AI107">
        <f>'Pretax Fuel Prices'!AI107+'Fuel Taxes'!AI107</f>
        <v>1.8359001750632166E-5</v>
      </c>
    </row>
    <row r="108" spans="1:35" x14ac:dyDescent="0.45">
      <c r="A108" t="s">
        <v>56</v>
      </c>
      <c r="B108">
        <f>'Pretax Fuel Prices'!B108+'Fuel Taxes'!B108</f>
        <v>0</v>
      </c>
      <c r="C108">
        <f>'Pretax Fuel Prices'!C108+'Fuel Taxes'!C108</f>
        <v>0</v>
      </c>
      <c r="D108">
        <f>'Pretax Fuel Prices'!D108+'Fuel Taxes'!D108</f>
        <v>0</v>
      </c>
      <c r="E108">
        <f>'Pretax Fuel Prices'!E108+'Fuel Taxes'!E108</f>
        <v>0</v>
      </c>
      <c r="F108">
        <f>'Pretax Fuel Prices'!F108+'Fuel Taxes'!F108</f>
        <v>0</v>
      </c>
      <c r="G108">
        <f>'Pretax Fuel Prices'!G108+'Fuel Taxes'!G108</f>
        <v>0</v>
      </c>
      <c r="H108">
        <f>'Pretax Fuel Prices'!H108+'Fuel Taxes'!H108</f>
        <v>0</v>
      </c>
      <c r="I108">
        <f>'Pretax Fuel Prices'!I108+'Fuel Taxes'!I108</f>
        <v>0</v>
      </c>
      <c r="J108">
        <f>'Pretax Fuel Prices'!J108+'Fuel Taxes'!J108</f>
        <v>0</v>
      </c>
      <c r="K108">
        <f>'Pretax Fuel Prices'!K108+'Fuel Taxes'!K108</f>
        <v>0</v>
      </c>
      <c r="L108">
        <f>'Pretax Fuel Prices'!L108+'Fuel Taxes'!L108</f>
        <v>0</v>
      </c>
      <c r="M108">
        <f>'Pretax Fuel Prices'!M108+'Fuel Taxes'!M108</f>
        <v>0</v>
      </c>
      <c r="N108">
        <f>'Pretax Fuel Prices'!N108+'Fuel Taxes'!N108</f>
        <v>0</v>
      </c>
      <c r="O108">
        <f>'Pretax Fuel Prices'!O108+'Fuel Taxes'!O108</f>
        <v>0</v>
      </c>
      <c r="P108">
        <f>'Pretax Fuel Prices'!P108+'Fuel Taxes'!P108</f>
        <v>0</v>
      </c>
      <c r="Q108">
        <f>'Pretax Fuel Prices'!Q108+'Fuel Taxes'!Q108</f>
        <v>0</v>
      </c>
      <c r="R108">
        <f>'Pretax Fuel Prices'!R108+'Fuel Taxes'!R108</f>
        <v>0</v>
      </c>
      <c r="S108">
        <f>'Pretax Fuel Prices'!S108+'Fuel Taxes'!S108</f>
        <v>0</v>
      </c>
      <c r="T108">
        <f>'Pretax Fuel Prices'!T108+'Fuel Taxes'!T108</f>
        <v>0</v>
      </c>
      <c r="U108">
        <f>'Pretax Fuel Prices'!U108+'Fuel Taxes'!U108</f>
        <v>0</v>
      </c>
      <c r="V108">
        <f>'Pretax Fuel Prices'!V108+'Fuel Taxes'!V108</f>
        <v>0</v>
      </c>
      <c r="W108">
        <f>'Pretax Fuel Prices'!W108+'Fuel Taxes'!W108</f>
        <v>0</v>
      </c>
      <c r="X108">
        <f>'Pretax Fuel Prices'!X108+'Fuel Taxes'!X108</f>
        <v>0</v>
      </c>
      <c r="Y108">
        <f>'Pretax Fuel Prices'!Y108+'Fuel Taxes'!Y108</f>
        <v>0</v>
      </c>
      <c r="Z108">
        <f>'Pretax Fuel Prices'!Z108+'Fuel Taxes'!Z108</f>
        <v>0</v>
      </c>
      <c r="AA108">
        <f>'Pretax Fuel Prices'!AA108+'Fuel Taxes'!AA108</f>
        <v>0</v>
      </c>
      <c r="AB108">
        <f>'Pretax Fuel Prices'!AB108+'Fuel Taxes'!AB108</f>
        <v>0</v>
      </c>
      <c r="AC108">
        <f>'Pretax Fuel Prices'!AC108+'Fuel Taxes'!AC108</f>
        <v>0</v>
      </c>
      <c r="AD108">
        <f>'Pretax Fuel Prices'!AD108+'Fuel Taxes'!AD108</f>
        <v>0</v>
      </c>
      <c r="AE108">
        <f>'Pretax Fuel Prices'!AE108+'Fuel Taxes'!AE108</f>
        <v>0</v>
      </c>
      <c r="AF108">
        <f>'Pretax Fuel Prices'!AF108+'Fuel Taxes'!AF108</f>
        <v>0</v>
      </c>
      <c r="AG108">
        <f>'Pretax Fuel Prices'!AG108+'Fuel Taxes'!AG108</f>
        <v>0</v>
      </c>
      <c r="AH108">
        <f>'Pretax Fuel Prices'!AH108+'Fuel Taxes'!AH108</f>
        <v>0</v>
      </c>
      <c r="AI108">
        <f>'Pretax Fuel Prices'!AI108+'Fuel Taxes'!AI108</f>
        <v>0</v>
      </c>
    </row>
    <row r="109" spans="1:35" x14ac:dyDescent="0.45">
      <c r="A109" t="s">
        <v>57</v>
      </c>
      <c r="B109">
        <f>'Pretax Fuel Prices'!B109+'Fuel Taxes'!B109</f>
        <v>0</v>
      </c>
      <c r="C109">
        <f>'Pretax Fuel Prices'!C109+'Fuel Taxes'!C109</f>
        <v>0</v>
      </c>
      <c r="D109">
        <f>'Pretax Fuel Prices'!D109+'Fuel Taxes'!D109</f>
        <v>0</v>
      </c>
      <c r="E109">
        <f>'Pretax Fuel Prices'!E109+'Fuel Taxes'!E109</f>
        <v>0</v>
      </c>
      <c r="F109">
        <f>'Pretax Fuel Prices'!F109+'Fuel Taxes'!F109</f>
        <v>0</v>
      </c>
      <c r="G109">
        <f>'Pretax Fuel Prices'!G109+'Fuel Taxes'!G109</f>
        <v>0</v>
      </c>
      <c r="H109">
        <f>'Pretax Fuel Prices'!H109+'Fuel Taxes'!H109</f>
        <v>0</v>
      </c>
      <c r="I109">
        <f>'Pretax Fuel Prices'!I109+'Fuel Taxes'!I109</f>
        <v>0</v>
      </c>
      <c r="J109">
        <f>'Pretax Fuel Prices'!J109+'Fuel Taxes'!J109</f>
        <v>0</v>
      </c>
      <c r="K109">
        <f>'Pretax Fuel Prices'!K109+'Fuel Taxes'!K109</f>
        <v>0</v>
      </c>
      <c r="L109">
        <f>'Pretax Fuel Prices'!L109+'Fuel Taxes'!L109</f>
        <v>0</v>
      </c>
      <c r="M109">
        <f>'Pretax Fuel Prices'!M109+'Fuel Taxes'!M109</f>
        <v>0</v>
      </c>
      <c r="N109">
        <f>'Pretax Fuel Prices'!N109+'Fuel Taxes'!N109</f>
        <v>0</v>
      </c>
      <c r="O109">
        <f>'Pretax Fuel Prices'!O109+'Fuel Taxes'!O109</f>
        <v>0</v>
      </c>
      <c r="P109">
        <f>'Pretax Fuel Prices'!P109+'Fuel Taxes'!P109</f>
        <v>0</v>
      </c>
      <c r="Q109">
        <f>'Pretax Fuel Prices'!Q109+'Fuel Taxes'!Q109</f>
        <v>0</v>
      </c>
      <c r="R109">
        <f>'Pretax Fuel Prices'!R109+'Fuel Taxes'!R109</f>
        <v>0</v>
      </c>
      <c r="S109">
        <f>'Pretax Fuel Prices'!S109+'Fuel Taxes'!S109</f>
        <v>0</v>
      </c>
      <c r="T109">
        <f>'Pretax Fuel Prices'!T109+'Fuel Taxes'!T109</f>
        <v>0</v>
      </c>
      <c r="U109">
        <f>'Pretax Fuel Prices'!U109+'Fuel Taxes'!U109</f>
        <v>0</v>
      </c>
      <c r="V109">
        <f>'Pretax Fuel Prices'!V109+'Fuel Taxes'!V109</f>
        <v>0</v>
      </c>
      <c r="W109">
        <f>'Pretax Fuel Prices'!W109+'Fuel Taxes'!W109</f>
        <v>0</v>
      </c>
      <c r="X109">
        <f>'Pretax Fuel Prices'!X109+'Fuel Taxes'!X109</f>
        <v>0</v>
      </c>
      <c r="Y109">
        <f>'Pretax Fuel Prices'!Y109+'Fuel Taxes'!Y109</f>
        <v>0</v>
      </c>
      <c r="Z109">
        <f>'Pretax Fuel Prices'!Z109+'Fuel Taxes'!Z109</f>
        <v>0</v>
      </c>
      <c r="AA109">
        <f>'Pretax Fuel Prices'!AA109+'Fuel Taxes'!AA109</f>
        <v>0</v>
      </c>
      <c r="AB109">
        <f>'Pretax Fuel Prices'!AB109+'Fuel Taxes'!AB109</f>
        <v>0</v>
      </c>
      <c r="AC109">
        <f>'Pretax Fuel Prices'!AC109+'Fuel Taxes'!AC109</f>
        <v>0</v>
      </c>
      <c r="AD109">
        <f>'Pretax Fuel Prices'!AD109+'Fuel Taxes'!AD109</f>
        <v>0</v>
      </c>
      <c r="AE109">
        <f>'Pretax Fuel Prices'!AE109+'Fuel Taxes'!AE109</f>
        <v>0</v>
      </c>
      <c r="AF109">
        <f>'Pretax Fuel Prices'!AF109+'Fuel Taxes'!AF109</f>
        <v>0</v>
      </c>
      <c r="AG109">
        <f>'Pretax Fuel Prices'!AG109+'Fuel Taxes'!AG109</f>
        <v>0</v>
      </c>
      <c r="AH109">
        <f>'Pretax Fuel Prices'!AH109+'Fuel Taxes'!AH109</f>
        <v>0</v>
      </c>
      <c r="AI109">
        <f>'Pretax Fuel Prices'!AI109+'Fuel Taxes'!AI109</f>
        <v>0</v>
      </c>
    </row>
    <row r="110" spans="1:35" x14ac:dyDescent="0.45">
      <c r="A110" t="s">
        <v>58</v>
      </c>
      <c r="B110">
        <f>'Pretax Fuel Prices'!B110+'Fuel Taxes'!B110</f>
        <v>8.8957746271921723E-6</v>
      </c>
      <c r="C110">
        <f>'Pretax Fuel Prices'!C110+'Fuel Taxes'!C110</f>
        <v>8.8957746271921723E-6</v>
      </c>
      <c r="D110">
        <f>'Pretax Fuel Prices'!D110+'Fuel Taxes'!D110</f>
        <v>1.0373329909650473E-5</v>
      </c>
      <c r="E110">
        <f>'Pretax Fuel Prices'!E110+'Fuel Taxes'!E110</f>
        <v>8.8957746271921723E-6</v>
      </c>
      <c r="F110">
        <f>'Pretax Fuel Prices'!F110+'Fuel Taxes'!F110</f>
        <v>1.0717234355596992E-5</v>
      </c>
      <c r="G110">
        <f>'Pretax Fuel Prices'!G110+'Fuel Taxes'!G110</f>
        <v>1.1087573843990535E-5</v>
      </c>
      <c r="H110">
        <f>'Pretax Fuel Prices'!H110+'Fuel Taxes'!H110</f>
        <v>1.12678574417941E-5</v>
      </c>
      <c r="I110">
        <f>'Pretax Fuel Prices'!I110+'Fuel Taxes'!I110</f>
        <v>1.1737240714740017E-5</v>
      </c>
      <c r="J110">
        <f>'Pretax Fuel Prices'!J110+'Fuel Taxes'!J110</f>
        <v>1.2022972461165677E-5</v>
      </c>
      <c r="K110">
        <f>'Pretax Fuel Prices'!K110+'Fuel Taxes'!K110</f>
        <v>1.2046035371837928E-5</v>
      </c>
      <c r="L110">
        <f>'Pretax Fuel Prices'!L110+'Fuel Taxes'!L110</f>
        <v>1.2484459467163788E-5</v>
      </c>
      <c r="M110">
        <f>'Pretax Fuel Prices'!M110+'Fuel Taxes'!M110</f>
        <v>1.2389000891156867E-5</v>
      </c>
      <c r="N110">
        <f>'Pretax Fuel Prices'!N110+'Fuel Taxes'!N110</f>
        <v>1.2667184493489051E-5</v>
      </c>
      <c r="O110">
        <f>'Pretax Fuel Prices'!O110+'Fuel Taxes'!O110</f>
        <v>1.2866473954464097E-5</v>
      </c>
      <c r="P110">
        <f>'Pretax Fuel Prices'!P110+'Fuel Taxes'!P110</f>
        <v>1.3168320042841267E-5</v>
      </c>
      <c r="Q110">
        <f>'Pretax Fuel Prices'!Q110+'Fuel Taxes'!Q110</f>
        <v>1.3237737750152761E-5</v>
      </c>
      <c r="R110">
        <f>'Pretax Fuel Prices'!R110+'Fuel Taxes'!R110</f>
        <v>1.3959555595159772E-5</v>
      </c>
      <c r="S110">
        <f>'Pretax Fuel Prices'!S110+'Fuel Taxes'!S110</f>
        <v>1.3863593565891079E-5</v>
      </c>
      <c r="T110">
        <f>'Pretax Fuel Prices'!T110+'Fuel Taxes'!T110</f>
        <v>1.4102889926607286E-5</v>
      </c>
      <c r="U110">
        <f>'Pretax Fuel Prices'!U110+'Fuel Taxes'!U110</f>
        <v>1.4663942992810087E-5</v>
      </c>
      <c r="V110">
        <f>'Pretax Fuel Prices'!V110+'Fuel Taxes'!V110</f>
        <v>1.4843006607319428E-5</v>
      </c>
      <c r="W110">
        <f>'Pretax Fuel Prices'!W110+'Fuel Taxes'!W110</f>
        <v>1.5101194434930577E-5</v>
      </c>
      <c r="X110">
        <f>'Pretax Fuel Prices'!X110+'Fuel Taxes'!X110</f>
        <v>1.5364052956522726E-5</v>
      </c>
      <c r="Y110">
        <f>'Pretax Fuel Prices'!Y110+'Fuel Taxes'!Y110</f>
        <v>1.5783370863508057E-5</v>
      </c>
      <c r="Z110">
        <f>'Pretax Fuel Prices'!Z110+'Fuel Taxes'!Z110</f>
        <v>1.5958316029320272E-5</v>
      </c>
      <c r="AA110">
        <f>'Pretax Fuel Prices'!AA110+'Fuel Taxes'!AA110</f>
        <v>1.6390160876811788E-5</v>
      </c>
      <c r="AB110">
        <f>'Pretax Fuel Prices'!AB110+'Fuel Taxes'!AB110</f>
        <v>1.6547367675577256E-5</v>
      </c>
      <c r="AC110">
        <f>'Pretax Fuel Prices'!AC110+'Fuel Taxes'!AC110</f>
        <v>1.6763634384602573E-5</v>
      </c>
      <c r="AD110">
        <f>'Pretax Fuel Prices'!AD110+'Fuel Taxes'!AD110</f>
        <v>1.7149455015110223E-5</v>
      </c>
      <c r="AE110">
        <f>'Pretax Fuel Prices'!AE110+'Fuel Taxes'!AE110</f>
        <v>1.7320142300341924E-5</v>
      </c>
      <c r="AF110">
        <f>'Pretax Fuel Prices'!AF110+'Fuel Taxes'!AF110</f>
        <v>1.7693741351650256E-5</v>
      </c>
      <c r="AG110">
        <f>'Pretax Fuel Prices'!AG110+'Fuel Taxes'!AG110</f>
        <v>1.7926298017358313E-5</v>
      </c>
      <c r="AH110">
        <f>'Pretax Fuel Prices'!AH110+'Fuel Taxes'!AH110</f>
        <v>1.8168497229277161E-5</v>
      </c>
      <c r="AI110">
        <f>'Pretax Fuel Prices'!AI110+'Fuel Taxes'!AI110</f>
        <v>1.8359001750632166E-5</v>
      </c>
    </row>
    <row r="111" spans="1:35" s="4" customFormat="1" x14ac:dyDescent="0.45">
      <c r="A111" s="6" t="s">
        <v>46</v>
      </c>
    </row>
    <row r="112" spans="1:35" x14ac:dyDescent="0.45">
      <c r="A112" t="s">
        <v>29</v>
      </c>
      <c r="B112">
        <v>2017</v>
      </c>
      <c r="C112">
        <v>2018</v>
      </c>
      <c r="D112">
        <v>2019</v>
      </c>
      <c r="E112">
        <v>2020</v>
      </c>
      <c r="F112">
        <v>2021</v>
      </c>
      <c r="G112">
        <v>2022</v>
      </c>
      <c r="H112">
        <v>2023</v>
      </c>
      <c r="I112">
        <v>2024</v>
      </c>
      <c r="J112">
        <v>2025</v>
      </c>
      <c r="K112">
        <v>2026</v>
      </c>
      <c r="L112">
        <v>2027</v>
      </c>
      <c r="M112">
        <v>2028</v>
      </c>
      <c r="N112">
        <v>2029</v>
      </c>
      <c r="O112">
        <v>2030</v>
      </c>
      <c r="P112">
        <v>2031</v>
      </c>
      <c r="Q112">
        <v>2032</v>
      </c>
      <c r="R112">
        <v>2033</v>
      </c>
      <c r="S112">
        <v>2034</v>
      </c>
      <c r="T112">
        <v>2035</v>
      </c>
      <c r="U112">
        <v>2036</v>
      </c>
      <c r="V112">
        <v>2037</v>
      </c>
      <c r="W112">
        <v>2038</v>
      </c>
      <c r="X112">
        <v>2039</v>
      </c>
      <c r="Y112">
        <v>2040</v>
      </c>
      <c r="Z112">
        <v>2041</v>
      </c>
      <c r="AA112">
        <v>2042</v>
      </c>
      <c r="AB112">
        <v>2043</v>
      </c>
      <c r="AC112">
        <v>2044</v>
      </c>
      <c r="AD112">
        <v>2045</v>
      </c>
      <c r="AE112">
        <v>2046</v>
      </c>
      <c r="AF112">
        <v>2047</v>
      </c>
      <c r="AG112">
        <v>2048</v>
      </c>
      <c r="AH112">
        <v>2049</v>
      </c>
      <c r="AI112">
        <v>2050</v>
      </c>
    </row>
    <row r="113" spans="1:35" x14ac:dyDescent="0.45">
      <c r="A113" t="s">
        <v>51</v>
      </c>
      <c r="B113">
        <f>'Pretax Fuel Prices'!B113+'Fuel Taxes'!B113</f>
        <v>0</v>
      </c>
      <c r="C113">
        <f>'Pretax Fuel Prices'!C113+'Fuel Taxes'!C113</f>
        <v>0</v>
      </c>
      <c r="D113">
        <f>'Pretax Fuel Prices'!D113+'Fuel Taxes'!D113</f>
        <v>0</v>
      </c>
      <c r="E113">
        <f>'Pretax Fuel Prices'!E113+'Fuel Taxes'!E113</f>
        <v>0</v>
      </c>
      <c r="F113">
        <f>'Pretax Fuel Prices'!F113+'Fuel Taxes'!F113</f>
        <v>0</v>
      </c>
      <c r="G113">
        <f>'Pretax Fuel Prices'!G113+'Fuel Taxes'!G113</f>
        <v>0</v>
      </c>
      <c r="H113">
        <f>'Pretax Fuel Prices'!H113+'Fuel Taxes'!H113</f>
        <v>0</v>
      </c>
      <c r="I113">
        <f>'Pretax Fuel Prices'!I113+'Fuel Taxes'!I113</f>
        <v>0</v>
      </c>
      <c r="J113">
        <f>'Pretax Fuel Prices'!J113+'Fuel Taxes'!J113</f>
        <v>0</v>
      </c>
      <c r="K113">
        <f>'Pretax Fuel Prices'!K113+'Fuel Taxes'!K113</f>
        <v>0</v>
      </c>
      <c r="L113">
        <f>'Pretax Fuel Prices'!L113+'Fuel Taxes'!L113</f>
        <v>0</v>
      </c>
      <c r="M113">
        <f>'Pretax Fuel Prices'!M113+'Fuel Taxes'!M113</f>
        <v>0</v>
      </c>
      <c r="N113">
        <f>'Pretax Fuel Prices'!N113+'Fuel Taxes'!N113</f>
        <v>0</v>
      </c>
      <c r="O113">
        <f>'Pretax Fuel Prices'!O113+'Fuel Taxes'!O113</f>
        <v>0</v>
      </c>
      <c r="P113">
        <f>'Pretax Fuel Prices'!P113+'Fuel Taxes'!P113</f>
        <v>0</v>
      </c>
      <c r="Q113">
        <f>'Pretax Fuel Prices'!Q113+'Fuel Taxes'!Q113</f>
        <v>0</v>
      </c>
      <c r="R113">
        <f>'Pretax Fuel Prices'!R113+'Fuel Taxes'!R113</f>
        <v>0</v>
      </c>
      <c r="S113">
        <f>'Pretax Fuel Prices'!S113+'Fuel Taxes'!S113</f>
        <v>0</v>
      </c>
      <c r="T113">
        <f>'Pretax Fuel Prices'!T113+'Fuel Taxes'!T113</f>
        <v>0</v>
      </c>
      <c r="U113">
        <f>'Pretax Fuel Prices'!U113+'Fuel Taxes'!U113</f>
        <v>0</v>
      </c>
      <c r="V113">
        <f>'Pretax Fuel Prices'!V113+'Fuel Taxes'!V113</f>
        <v>0</v>
      </c>
      <c r="W113">
        <f>'Pretax Fuel Prices'!W113+'Fuel Taxes'!W113</f>
        <v>0</v>
      </c>
      <c r="X113">
        <f>'Pretax Fuel Prices'!X113+'Fuel Taxes'!X113</f>
        <v>0</v>
      </c>
      <c r="Y113">
        <f>'Pretax Fuel Prices'!Y113+'Fuel Taxes'!Y113</f>
        <v>0</v>
      </c>
      <c r="Z113">
        <f>'Pretax Fuel Prices'!Z113+'Fuel Taxes'!Z113</f>
        <v>0</v>
      </c>
      <c r="AA113">
        <f>'Pretax Fuel Prices'!AA113+'Fuel Taxes'!AA113</f>
        <v>0</v>
      </c>
      <c r="AB113">
        <f>'Pretax Fuel Prices'!AB113+'Fuel Taxes'!AB113</f>
        <v>0</v>
      </c>
      <c r="AC113">
        <f>'Pretax Fuel Prices'!AC113+'Fuel Taxes'!AC113</f>
        <v>0</v>
      </c>
      <c r="AD113">
        <f>'Pretax Fuel Prices'!AD113+'Fuel Taxes'!AD113</f>
        <v>0</v>
      </c>
      <c r="AE113">
        <f>'Pretax Fuel Prices'!AE113+'Fuel Taxes'!AE113</f>
        <v>0</v>
      </c>
      <c r="AF113">
        <f>'Pretax Fuel Prices'!AF113+'Fuel Taxes'!AF113</f>
        <v>0</v>
      </c>
      <c r="AG113">
        <f>'Pretax Fuel Prices'!AG113+'Fuel Taxes'!AG113</f>
        <v>0</v>
      </c>
      <c r="AH113">
        <f>'Pretax Fuel Prices'!AH113+'Fuel Taxes'!AH113</f>
        <v>0</v>
      </c>
      <c r="AI113">
        <f>'Pretax Fuel Prices'!AI113+'Fuel Taxes'!AI113</f>
        <v>0</v>
      </c>
    </row>
    <row r="114" spans="1:35" x14ac:dyDescent="0.45">
      <c r="A114" t="s">
        <v>52</v>
      </c>
      <c r="B114">
        <f>'Pretax Fuel Prices'!B114+'Fuel Taxes'!B114</f>
        <v>1.7309999999999999E-5</v>
      </c>
      <c r="C114">
        <f>'Pretax Fuel Prices'!C114+'Fuel Taxes'!C114</f>
        <v>1.7309999999999999E-5</v>
      </c>
      <c r="D114">
        <f>'Pretax Fuel Prices'!D114+'Fuel Taxes'!D114</f>
        <v>1.8583896103896105E-5</v>
      </c>
      <c r="E114">
        <f>'Pretax Fuel Prices'!E114+'Fuel Taxes'!E114</f>
        <v>1.7309999999999999E-5</v>
      </c>
      <c r="F114">
        <f>'Pretax Fuel Prices'!F114+'Fuel Taxes'!F114</f>
        <v>2.0022649350649347E-5</v>
      </c>
      <c r="G114">
        <f>'Pretax Fuel Prices'!G114+'Fuel Taxes'!G114</f>
        <v>2.0067610389610387E-5</v>
      </c>
      <c r="H114">
        <f>'Pretax Fuel Prices'!H114+'Fuel Taxes'!H114</f>
        <v>1.9962701298701297E-5</v>
      </c>
      <c r="I114">
        <f>'Pretax Fuel Prices'!I114+'Fuel Taxes'!I114</f>
        <v>2.0127558441558437E-5</v>
      </c>
      <c r="J114">
        <f>'Pretax Fuel Prices'!J114+'Fuel Taxes'!J114</f>
        <v>2.0382337662337661E-5</v>
      </c>
      <c r="K114">
        <f>'Pretax Fuel Prices'!K114+'Fuel Taxes'!K114</f>
        <v>2.0562181818181815E-5</v>
      </c>
      <c r="L114">
        <f>'Pretax Fuel Prices'!L114+'Fuel Taxes'!L114</f>
        <v>2.099680519480519E-5</v>
      </c>
      <c r="M114">
        <f>'Pretax Fuel Prices'!M114+'Fuel Taxes'!M114</f>
        <v>2.1011792207792204E-5</v>
      </c>
      <c r="N114">
        <f>'Pretax Fuel Prices'!N114+'Fuel Taxes'!N114</f>
        <v>2.1596285714285714E-5</v>
      </c>
      <c r="O114">
        <f>'Pretax Fuel Prices'!O114+'Fuel Taxes'!O114</f>
        <v>2.1911012987012986E-5</v>
      </c>
      <c r="P114">
        <f>'Pretax Fuel Prices'!P114+'Fuel Taxes'!P114</f>
        <v>2.2315662337662335E-5</v>
      </c>
      <c r="Q114">
        <f>'Pretax Fuel Prices'!Q114+'Fuel Taxes'!Q114</f>
        <v>2.2525480519480514E-5</v>
      </c>
      <c r="R114">
        <f>'Pretax Fuel Prices'!R114+'Fuel Taxes'!R114</f>
        <v>2.291514285714285E-5</v>
      </c>
      <c r="S114">
        <f>'Pretax Fuel Prices'!S114+'Fuel Taxes'!S114</f>
        <v>2.3169922077922078E-5</v>
      </c>
      <c r="T114">
        <f>'Pretax Fuel Prices'!T114+'Fuel Taxes'!T114</f>
        <v>2.3484649350649349E-5</v>
      </c>
      <c r="U114">
        <f>'Pretax Fuel Prices'!U114+'Fuel Taxes'!U114</f>
        <v>2.3754415584415585E-5</v>
      </c>
      <c r="V114">
        <f>'Pretax Fuel Prices'!V114+'Fuel Taxes'!V114</f>
        <v>2.4039168831168831E-5</v>
      </c>
      <c r="W114">
        <f>'Pretax Fuel Prices'!W114+'Fuel Taxes'!W114</f>
        <v>2.4293948051948056E-5</v>
      </c>
      <c r="X114">
        <f>'Pretax Fuel Prices'!X114+'Fuel Taxes'!X114</f>
        <v>2.4638649350649352E-5</v>
      </c>
      <c r="Y114">
        <f>'Pretax Fuel Prices'!Y114+'Fuel Taxes'!Y114</f>
        <v>2.4953376623376617E-5</v>
      </c>
      <c r="Z114">
        <f>'Pretax Fuel Prices'!Z114+'Fuel Taxes'!Z114</f>
        <v>2.5118233766233769E-5</v>
      </c>
      <c r="AA114">
        <f>'Pretax Fuel Prices'!AA114+'Fuel Taxes'!AA114</f>
        <v>2.5373012987012984E-5</v>
      </c>
      <c r="AB114">
        <f>'Pretax Fuel Prices'!AB114+'Fuel Taxes'!AB114</f>
        <v>2.5432961038961034E-5</v>
      </c>
      <c r="AC114">
        <f>'Pretax Fuel Prices'!AC114+'Fuel Taxes'!AC114</f>
        <v>2.5402987012987012E-5</v>
      </c>
      <c r="AD114">
        <f>'Pretax Fuel Prices'!AD114+'Fuel Taxes'!AD114</f>
        <v>2.523812987012987E-5</v>
      </c>
      <c r="AE114">
        <f>'Pretax Fuel Prices'!AE114+'Fuel Taxes'!AE114</f>
        <v>2.5627792207792205E-5</v>
      </c>
      <c r="AF114">
        <f>'Pretax Fuel Prices'!AF114+'Fuel Taxes'!AF114</f>
        <v>2.5852597402597398E-5</v>
      </c>
      <c r="AG114">
        <f>'Pretax Fuel Prices'!AG114+'Fuel Taxes'!AG114</f>
        <v>2.6212285714285712E-5</v>
      </c>
      <c r="AH114">
        <f>'Pretax Fuel Prices'!AH114+'Fuel Taxes'!AH114</f>
        <v>2.6556987012987008E-5</v>
      </c>
      <c r="AI114">
        <f>'Pretax Fuel Prices'!AI114+'Fuel Taxes'!AI114</f>
        <v>2.6931662337662333E-5</v>
      </c>
    </row>
    <row r="115" spans="1:35" x14ac:dyDescent="0.45">
      <c r="A115" t="s">
        <v>53</v>
      </c>
      <c r="B115">
        <f>'Pretax Fuel Prices'!B115+'Fuel Taxes'!B115</f>
        <v>0</v>
      </c>
      <c r="C115">
        <f>'Pretax Fuel Prices'!C115+'Fuel Taxes'!C115</f>
        <v>0</v>
      </c>
      <c r="D115">
        <f>'Pretax Fuel Prices'!D115+'Fuel Taxes'!D115</f>
        <v>0</v>
      </c>
      <c r="E115">
        <f>'Pretax Fuel Prices'!E115+'Fuel Taxes'!E115</f>
        <v>0</v>
      </c>
      <c r="F115">
        <f>'Pretax Fuel Prices'!F115+'Fuel Taxes'!F115</f>
        <v>0</v>
      </c>
      <c r="G115">
        <f>'Pretax Fuel Prices'!G115+'Fuel Taxes'!G115</f>
        <v>0</v>
      </c>
      <c r="H115">
        <f>'Pretax Fuel Prices'!H115+'Fuel Taxes'!H115</f>
        <v>0</v>
      </c>
      <c r="I115">
        <f>'Pretax Fuel Prices'!I115+'Fuel Taxes'!I115</f>
        <v>0</v>
      </c>
      <c r="J115">
        <f>'Pretax Fuel Prices'!J115+'Fuel Taxes'!J115</f>
        <v>0</v>
      </c>
      <c r="K115">
        <f>'Pretax Fuel Prices'!K115+'Fuel Taxes'!K115</f>
        <v>0</v>
      </c>
      <c r="L115">
        <f>'Pretax Fuel Prices'!L115+'Fuel Taxes'!L115</f>
        <v>0</v>
      </c>
      <c r="M115">
        <f>'Pretax Fuel Prices'!M115+'Fuel Taxes'!M115</f>
        <v>0</v>
      </c>
      <c r="N115">
        <f>'Pretax Fuel Prices'!N115+'Fuel Taxes'!N115</f>
        <v>0</v>
      </c>
      <c r="O115">
        <f>'Pretax Fuel Prices'!O115+'Fuel Taxes'!O115</f>
        <v>0</v>
      </c>
      <c r="P115">
        <f>'Pretax Fuel Prices'!P115+'Fuel Taxes'!P115</f>
        <v>0</v>
      </c>
      <c r="Q115">
        <f>'Pretax Fuel Prices'!Q115+'Fuel Taxes'!Q115</f>
        <v>0</v>
      </c>
      <c r="R115">
        <f>'Pretax Fuel Prices'!R115+'Fuel Taxes'!R115</f>
        <v>0</v>
      </c>
      <c r="S115">
        <f>'Pretax Fuel Prices'!S115+'Fuel Taxes'!S115</f>
        <v>0</v>
      </c>
      <c r="T115">
        <f>'Pretax Fuel Prices'!T115+'Fuel Taxes'!T115</f>
        <v>0</v>
      </c>
      <c r="U115">
        <f>'Pretax Fuel Prices'!U115+'Fuel Taxes'!U115</f>
        <v>0</v>
      </c>
      <c r="V115">
        <f>'Pretax Fuel Prices'!V115+'Fuel Taxes'!V115</f>
        <v>0</v>
      </c>
      <c r="W115">
        <f>'Pretax Fuel Prices'!W115+'Fuel Taxes'!W115</f>
        <v>0</v>
      </c>
      <c r="X115">
        <f>'Pretax Fuel Prices'!X115+'Fuel Taxes'!X115</f>
        <v>0</v>
      </c>
      <c r="Y115">
        <f>'Pretax Fuel Prices'!Y115+'Fuel Taxes'!Y115</f>
        <v>0</v>
      </c>
      <c r="Z115">
        <f>'Pretax Fuel Prices'!Z115+'Fuel Taxes'!Z115</f>
        <v>0</v>
      </c>
      <c r="AA115">
        <f>'Pretax Fuel Prices'!AA115+'Fuel Taxes'!AA115</f>
        <v>0</v>
      </c>
      <c r="AB115">
        <f>'Pretax Fuel Prices'!AB115+'Fuel Taxes'!AB115</f>
        <v>0</v>
      </c>
      <c r="AC115">
        <f>'Pretax Fuel Prices'!AC115+'Fuel Taxes'!AC115</f>
        <v>0</v>
      </c>
      <c r="AD115">
        <f>'Pretax Fuel Prices'!AD115+'Fuel Taxes'!AD115</f>
        <v>0</v>
      </c>
      <c r="AE115">
        <f>'Pretax Fuel Prices'!AE115+'Fuel Taxes'!AE115</f>
        <v>0</v>
      </c>
      <c r="AF115">
        <f>'Pretax Fuel Prices'!AF115+'Fuel Taxes'!AF115</f>
        <v>0</v>
      </c>
      <c r="AG115">
        <f>'Pretax Fuel Prices'!AG115+'Fuel Taxes'!AG115</f>
        <v>0</v>
      </c>
      <c r="AH115">
        <f>'Pretax Fuel Prices'!AH115+'Fuel Taxes'!AH115</f>
        <v>0</v>
      </c>
      <c r="AI115">
        <f>'Pretax Fuel Prices'!AI115+'Fuel Taxes'!AI115</f>
        <v>0</v>
      </c>
    </row>
    <row r="116" spans="1:35" x14ac:dyDescent="0.45">
      <c r="A116" t="s">
        <v>54</v>
      </c>
      <c r="B116">
        <f>'Pretax Fuel Prices'!B116+'Fuel Taxes'!B116</f>
        <v>0</v>
      </c>
      <c r="C116">
        <f>'Pretax Fuel Prices'!C116+'Fuel Taxes'!C116</f>
        <v>0</v>
      </c>
      <c r="D116">
        <f>'Pretax Fuel Prices'!D116+'Fuel Taxes'!D116</f>
        <v>0</v>
      </c>
      <c r="E116">
        <f>'Pretax Fuel Prices'!E116+'Fuel Taxes'!E116</f>
        <v>0</v>
      </c>
      <c r="F116">
        <f>'Pretax Fuel Prices'!F116+'Fuel Taxes'!F116</f>
        <v>0</v>
      </c>
      <c r="G116">
        <f>'Pretax Fuel Prices'!G116+'Fuel Taxes'!G116</f>
        <v>0</v>
      </c>
      <c r="H116">
        <f>'Pretax Fuel Prices'!H116+'Fuel Taxes'!H116</f>
        <v>0</v>
      </c>
      <c r="I116">
        <f>'Pretax Fuel Prices'!I116+'Fuel Taxes'!I116</f>
        <v>0</v>
      </c>
      <c r="J116">
        <f>'Pretax Fuel Prices'!J116+'Fuel Taxes'!J116</f>
        <v>0</v>
      </c>
      <c r="K116">
        <f>'Pretax Fuel Prices'!K116+'Fuel Taxes'!K116</f>
        <v>0</v>
      </c>
      <c r="L116">
        <f>'Pretax Fuel Prices'!L116+'Fuel Taxes'!L116</f>
        <v>0</v>
      </c>
      <c r="M116">
        <f>'Pretax Fuel Prices'!M116+'Fuel Taxes'!M116</f>
        <v>0</v>
      </c>
      <c r="N116">
        <f>'Pretax Fuel Prices'!N116+'Fuel Taxes'!N116</f>
        <v>0</v>
      </c>
      <c r="O116">
        <f>'Pretax Fuel Prices'!O116+'Fuel Taxes'!O116</f>
        <v>0</v>
      </c>
      <c r="P116">
        <f>'Pretax Fuel Prices'!P116+'Fuel Taxes'!P116</f>
        <v>0</v>
      </c>
      <c r="Q116">
        <f>'Pretax Fuel Prices'!Q116+'Fuel Taxes'!Q116</f>
        <v>0</v>
      </c>
      <c r="R116">
        <f>'Pretax Fuel Prices'!R116+'Fuel Taxes'!R116</f>
        <v>0</v>
      </c>
      <c r="S116">
        <f>'Pretax Fuel Prices'!S116+'Fuel Taxes'!S116</f>
        <v>0</v>
      </c>
      <c r="T116">
        <f>'Pretax Fuel Prices'!T116+'Fuel Taxes'!T116</f>
        <v>0</v>
      </c>
      <c r="U116">
        <f>'Pretax Fuel Prices'!U116+'Fuel Taxes'!U116</f>
        <v>0</v>
      </c>
      <c r="V116">
        <f>'Pretax Fuel Prices'!V116+'Fuel Taxes'!V116</f>
        <v>0</v>
      </c>
      <c r="W116">
        <f>'Pretax Fuel Prices'!W116+'Fuel Taxes'!W116</f>
        <v>0</v>
      </c>
      <c r="X116">
        <f>'Pretax Fuel Prices'!X116+'Fuel Taxes'!X116</f>
        <v>0</v>
      </c>
      <c r="Y116">
        <f>'Pretax Fuel Prices'!Y116+'Fuel Taxes'!Y116</f>
        <v>0</v>
      </c>
      <c r="Z116">
        <f>'Pretax Fuel Prices'!Z116+'Fuel Taxes'!Z116</f>
        <v>0</v>
      </c>
      <c r="AA116">
        <f>'Pretax Fuel Prices'!AA116+'Fuel Taxes'!AA116</f>
        <v>0</v>
      </c>
      <c r="AB116">
        <f>'Pretax Fuel Prices'!AB116+'Fuel Taxes'!AB116</f>
        <v>0</v>
      </c>
      <c r="AC116">
        <f>'Pretax Fuel Prices'!AC116+'Fuel Taxes'!AC116</f>
        <v>0</v>
      </c>
      <c r="AD116">
        <f>'Pretax Fuel Prices'!AD116+'Fuel Taxes'!AD116</f>
        <v>0</v>
      </c>
      <c r="AE116">
        <f>'Pretax Fuel Prices'!AE116+'Fuel Taxes'!AE116</f>
        <v>0</v>
      </c>
      <c r="AF116">
        <f>'Pretax Fuel Prices'!AF116+'Fuel Taxes'!AF116</f>
        <v>0</v>
      </c>
      <c r="AG116">
        <f>'Pretax Fuel Prices'!AG116+'Fuel Taxes'!AG116</f>
        <v>0</v>
      </c>
      <c r="AH116">
        <f>'Pretax Fuel Prices'!AH116+'Fuel Taxes'!AH116</f>
        <v>0</v>
      </c>
      <c r="AI116">
        <f>'Pretax Fuel Prices'!AI116+'Fuel Taxes'!AI116</f>
        <v>0</v>
      </c>
    </row>
    <row r="117" spans="1:35" x14ac:dyDescent="0.45">
      <c r="A117" t="s">
        <v>55</v>
      </c>
      <c r="B117">
        <f>'Pretax Fuel Prices'!B117+'Fuel Taxes'!B117</f>
        <v>1.7309999999999999E-5</v>
      </c>
      <c r="C117">
        <f>'Pretax Fuel Prices'!C117+'Fuel Taxes'!C117</f>
        <v>1.7309999999999999E-5</v>
      </c>
      <c r="D117">
        <f>'Pretax Fuel Prices'!D117+'Fuel Taxes'!D117</f>
        <v>3.0985856353591157E-5</v>
      </c>
      <c r="E117">
        <f>'Pretax Fuel Prices'!E117+'Fuel Taxes'!E117</f>
        <v>1.7309999999999999E-5</v>
      </c>
      <c r="F117">
        <f>'Pretax Fuel Prices'!F117+'Fuel Taxes'!F117</f>
        <v>2.5199917127071824E-5</v>
      </c>
      <c r="G117">
        <f>'Pretax Fuel Prices'!G117+'Fuel Taxes'!G117</f>
        <v>3.3376740331491709E-5</v>
      </c>
      <c r="H117">
        <f>'Pretax Fuel Prices'!H117+'Fuel Taxes'!H117</f>
        <v>4.0931933701657466E-5</v>
      </c>
      <c r="I117">
        <f>'Pretax Fuel Prices'!I117+'Fuel Taxes'!I117</f>
        <v>4.9347845303867397E-5</v>
      </c>
      <c r="J117">
        <f>'Pretax Fuel Prices'!J117+'Fuel Taxes'!J117</f>
        <v>5.7476850828729279E-5</v>
      </c>
      <c r="K117">
        <f>'Pretax Fuel Prices'!K117+'Fuel Taxes'!K117</f>
        <v>5.7333397790055251E-5</v>
      </c>
      <c r="L117">
        <f>'Pretax Fuel Prices'!L117+'Fuel Taxes'!L117</f>
        <v>5.9533011049723745E-5</v>
      </c>
      <c r="M117">
        <f>'Pretax Fuel Prices'!M117+'Fuel Taxes'!M117</f>
        <v>5.8767928176795576E-5</v>
      </c>
      <c r="N117">
        <f>'Pretax Fuel Prices'!N117+'Fuel Taxes'!N117</f>
        <v>6.0919723756906068E-5</v>
      </c>
      <c r="O117">
        <f>'Pretax Fuel Prices'!O117+'Fuel Taxes'!O117</f>
        <v>6.1876077348066295E-5</v>
      </c>
      <c r="P117">
        <f>'Pretax Fuel Prices'!P117+'Fuel Taxes'!P117</f>
        <v>6.3501878453038678E-5</v>
      </c>
      <c r="Q117">
        <f>'Pretax Fuel Prices'!Q117+'Fuel Taxes'!Q117</f>
        <v>6.3884419889502752E-5</v>
      </c>
      <c r="R117">
        <f>'Pretax Fuel Prices'!R117+'Fuel Taxes'!R117</f>
        <v>6.5032044198895015E-5</v>
      </c>
      <c r="S117">
        <f>'Pretax Fuel Prices'!S117+'Fuel Taxes'!S117</f>
        <v>6.5366767955801094E-5</v>
      </c>
      <c r="T117">
        <f>'Pretax Fuel Prices'!T117+'Fuel Taxes'!T117</f>
        <v>6.6514392265193357E-5</v>
      </c>
      <c r="U117">
        <f>'Pretax Fuel Prices'!U117+'Fuel Taxes'!U117</f>
        <v>6.7614198895027611E-5</v>
      </c>
      <c r="V117">
        <f>'Pretax Fuel Prices'!V117+'Fuel Taxes'!V117</f>
        <v>6.8570552486187837E-5</v>
      </c>
      <c r="W117">
        <f>'Pretax Fuel Prices'!W117+'Fuel Taxes'!W117</f>
        <v>6.9479088397790041E-5</v>
      </c>
      <c r="X117">
        <f>'Pretax Fuel Prices'!X117+'Fuel Taxes'!X117</f>
        <v>7.0913618784530373E-5</v>
      </c>
      <c r="Y117">
        <f>'Pretax Fuel Prices'!Y117+'Fuel Taxes'!Y117</f>
        <v>7.2587237569060766E-5</v>
      </c>
      <c r="Z117">
        <f>'Pretax Fuel Prices'!Z117+'Fuel Taxes'!Z117</f>
        <v>7.3973950276243103E-5</v>
      </c>
      <c r="AA117">
        <f>'Pretax Fuel Prices'!AA117+'Fuel Taxes'!AA117</f>
        <v>7.5073756906077357E-5</v>
      </c>
      <c r="AB117">
        <f>'Pretax Fuel Prices'!AB117+'Fuel Taxes'!AB117</f>
        <v>7.6077928176795578E-5</v>
      </c>
      <c r="AC117">
        <f>'Pretax Fuel Prices'!AC117+'Fuel Taxes'!AC117</f>
        <v>7.6843011049723754E-5</v>
      </c>
      <c r="AD117">
        <f>'Pretax Fuel Prices'!AD117+'Fuel Taxes'!AD117</f>
        <v>7.7225552486187842E-5</v>
      </c>
      <c r="AE117">
        <f>'Pretax Fuel Prices'!AE117+'Fuel Taxes'!AE117</f>
        <v>7.8803535911602202E-5</v>
      </c>
      <c r="AF117">
        <f>'Pretax Fuel Prices'!AF117+'Fuel Taxes'!AF117</f>
        <v>7.9042624309392262E-5</v>
      </c>
      <c r="AG117">
        <f>'Pretax Fuel Prices'!AG117+'Fuel Taxes'!AG117</f>
        <v>7.9807707182320438E-5</v>
      </c>
      <c r="AH117">
        <f>'Pretax Fuel Prices'!AH117+'Fuel Taxes'!AH117</f>
        <v>8.0811878453038673E-5</v>
      </c>
      <c r="AI117">
        <f>'Pretax Fuel Prices'!AI117+'Fuel Taxes'!AI117</f>
        <v>8.2294226519337015E-5</v>
      </c>
    </row>
    <row r="118" spans="1:35" x14ac:dyDescent="0.45">
      <c r="A118" t="s">
        <v>56</v>
      </c>
      <c r="B118">
        <f>'Pretax Fuel Prices'!B118+'Fuel Taxes'!B118</f>
        <v>0</v>
      </c>
      <c r="C118">
        <f>'Pretax Fuel Prices'!C118+'Fuel Taxes'!C118</f>
        <v>0</v>
      </c>
      <c r="D118">
        <f>'Pretax Fuel Prices'!D118+'Fuel Taxes'!D118</f>
        <v>0</v>
      </c>
      <c r="E118">
        <f>'Pretax Fuel Prices'!E118+'Fuel Taxes'!E118</f>
        <v>0</v>
      </c>
      <c r="F118">
        <f>'Pretax Fuel Prices'!F118+'Fuel Taxes'!F118</f>
        <v>0</v>
      </c>
      <c r="G118">
        <f>'Pretax Fuel Prices'!G118+'Fuel Taxes'!G118</f>
        <v>0</v>
      </c>
      <c r="H118">
        <f>'Pretax Fuel Prices'!H118+'Fuel Taxes'!H118</f>
        <v>0</v>
      </c>
      <c r="I118">
        <f>'Pretax Fuel Prices'!I118+'Fuel Taxes'!I118</f>
        <v>0</v>
      </c>
      <c r="J118">
        <f>'Pretax Fuel Prices'!J118+'Fuel Taxes'!J118</f>
        <v>0</v>
      </c>
      <c r="K118">
        <f>'Pretax Fuel Prices'!K118+'Fuel Taxes'!K118</f>
        <v>0</v>
      </c>
      <c r="L118">
        <f>'Pretax Fuel Prices'!L118+'Fuel Taxes'!L118</f>
        <v>0</v>
      </c>
      <c r="M118">
        <f>'Pretax Fuel Prices'!M118+'Fuel Taxes'!M118</f>
        <v>0</v>
      </c>
      <c r="N118">
        <f>'Pretax Fuel Prices'!N118+'Fuel Taxes'!N118</f>
        <v>0</v>
      </c>
      <c r="O118">
        <f>'Pretax Fuel Prices'!O118+'Fuel Taxes'!O118</f>
        <v>0</v>
      </c>
      <c r="P118">
        <f>'Pretax Fuel Prices'!P118+'Fuel Taxes'!P118</f>
        <v>0</v>
      </c>
      <c r="Q118">
        <f>'Pretax Fuel Prices'!Q118+'Fuel Taxes'!Q118</f>
        <v>0</v>
      </c>
      <c r="R118">
        <f>'Pretax Fuel Prices'!R118+'Fuel Taxes'!R118</f>
        <v>0</v>
      </c>
      <c r="S118">
        <f>'Pretax Fuel Prices'!S118+'Fuel Taxes'!S118</f>
        <v>0</v>
      </c>
      <c r="T118">
        <f>'Pretax Fuel Prices'!T118+'Fuel Taxes'!T118</f>
        <v>0</v>
      </c>
      <c r="U118">
        <f>'Pretax Fuel Prices'!U118+'Fuel Taxes'!U118</f>
        <v>0</v>
      </c>
      <c r="V118">
        <f>'Pretax Fuel Prices'!V118+'Fuel Taxes'!V118</f>
        <v>0</v>
      </c>
      <c r="W118">
        <f>'Pretax Fuel Prices'!W118+'Fuel Taxes'!W118</f>
        <v>0</v>
      </c>
      <c r="X118">
        <f>'Pretax Fuel Prices'!X118+'Fuel Taxes'!X118</f>
        <v>0</v>
      </c>
      <c r="Y118">
        <f>'Pretax Fuel Prices'!Y118+'Fuel Taxes'!Y118</f>
        <v>0</v>
      </c>
      <c r="Z118">
        <f>'Pretax Fuel Prices'!Z118+'Fuel Taxes'!Z118</f>
        <v>0</v>
      </c>
      <c r="AA118">
        <f>'Pretax Fuel Prices'!AA118+'Fuel Taxes'!AA118</f>
        <v>0</v>
      </c>
      <c r="AB118">
        <f>'Pretax Fuel Prices'!AB118+'Fuel Taxes'!AB118</f>
        <v>0</v>
      </c>
      <c r="AC118">
        <f>'Pretax Fuel Prices'!AC118+'Fuel Taxes'!AC118</f>
        <v>0</v>
      </c>
      <c r="AD118">
        <f>'Pretax Fuel Prices'!AD118+'Fuel Taxes'!AD118</f>
        <v>0</v>
      </c>
      <c r="AE118">
        <f>'Pretax Fuel Prices'!AE118+'Fuel Taxes'!AE118</f>
        <v>0</v>
      </c>
      <c r="AF118">
        <f>'Pretax Fuel Prices'!AF118+'Fuel Taxes'!AF118</f>
        <v>0</v>
      </c>
      <c r="AG118">
        <f>'Pretax Fuel Prices'!AG118+'Fuel Taxes'!AG118</f>
        <v>0</v>
      </c>
      <c r="AH118">
        <f>'Pretax Fuel Prices'!AH118+'Fuel Taxes'!AH118</f>
        <v>0</v>
      </c>
      <c r="AI118">
        <f>'Pretax Fuel Prices'!AI118+'Fuel Taxes'!AI118</f>
        <v>0</v>
      </c>
    </row>
    <row r="119" spans="1:35" x14ac:dyDescent="0.45">
      <c r="A119" t="s">
        <v>57</v>
      </c>
      <c r="B119">
        <f>'Pretax Fuel Prices'!B119+'Fuel Taxes'!B119</f>
        <v>0</v>
      </c>
      <c r="C119">
        <f>'Pretax Fuel Prices'!C119+'Fuel Taxes'!C119</f>
        <v>0</v>
      </c>
      <c r="D119">
        <f>'Pretax Fuel Prices'!D119+'Fuel Taxes'!D119</f>
        <v>0</v>
      </c>
      <c r="E119">
        <f>'Pretax Fuel Prices'!E119+'Fuel Taxes'!E119</f>
        <v>0</v>
      </c>
      <c r="F119">
        <f>'Pretax Fuel Prices'!F119+'Fuel Taxes'!F119</f>
        <v>0</v>
      </c>
      <c r="G119">
        <f>'Pretax Fuel Prices'!G119+'Fuel Taxes'!G119</f>
        <v>0</v>
      </c>
      <c r="H119">
        <f>'Pretax Fuel Prices'!H119+'Fuel Taxes'!H119</f>
        <v>0</v>
      </c>
      <c r="I119">
        <f>'Pretax Fuel Prices'!I119+'Fuel Taxes'!I119</f>
        <v>0</v>
      </c>
      <c r="J119">
        <f>'Pretax Fuel Prices'!J119+'Fuel Taxes'!J119</f>
        <v>0</v>
      </c>
      <c r="K119">
        <f>'Pretax Fuel Prices'!K119+'Fuel Taxes'!K119</f>
        <v>0</v>
      </c>
      <c r="L119">
        <f>'Pretax Fuel Prices'!L119+'Fuel Taxes'!L119</f>
        <v>0</v>
      </c>
      <c r="M119">
        <f>'Pretax Fuel Prices'!M119+'Fuel Taxes'!M119</f>
        <v>0</v>
      </c>
      <c r="N119">
        <f>'Pretax Fuel Prices'!N119+'Fuel Taxes'!N119</f>
        <v>0</v>
      </c>
      <c r="O119">
        <f>'Pretax Fuel Prices'!O119+'Fuel Taxes'!O119</f>
        <v>0</v>
      </c>
      <c r="P119">
        <f>'Pretax Fuel Prices'!P119+'Fuel Taxes'!P119</f>
        <v>0</v>
      </c>
      <c r="Q119">
        <f>'Pretax Fuel Prices'!Q119+'Fuel Taxes'!Q119</f>
        <v>0</v>
      </c>
      <c r="R119">
        <f>'Pretax Fuel Prices'!R119+'Fuel Taxes'!R119</f>
        <v>0</v>
      </c>
      <c r="S119">
        <f>'Pretax Fuel Prices'!S119+'Fuel Taxes'!S119</f>
        <v>0</v>
      </c>
      <c r="T119">
        <f>'Pretax Fuel Prices'!T119+'Fuel Taxes'!T119</f>
        <v>0</v>
      </c>
      <c r="U119">
        <f>'Pretax Fuel Prices'!U119+'Fuel Taxes'!U119</f>
        <v>0</v>
      </c>
      <c r="V119">
        <f>'Pretax Fuel Prices'!V119+'Fuel Taxes'!V119</f>
        <v>0</v>
      </c>
      <c r="W119">
        <f>'Pretax Fuel Prices'!W119+'Fuel Taxes'!W119</f>
        <v>0</v>
      </c>
      <c r="X119">
        <f>'Pretax Fuel Prices'!X119+'Fuel Taxes'!X119</f>
        <v>0</v>
      </c>
      <c r="Y119">
        <f>'Pretax Fuel Prices'!Y119+'Fuel Taxes'!Y119</f>
        <v>0</v>
      </c>
      <c r="Z119">
        <f>'Pretax Fuel Prices'!Z119+'Fuel Taxes'!Z119</f>
        <v>0</v>
      </c>
      <c r="AA119">
        <f>'Pretax Fuel Prices'!AA119+'Fuel Taxes'!AA119</f>
        <v>0</v>
      </c>
      <c r="AB119">
        <f>'Pretax Fuel Prices'!AB119+'Fuel Taxes'!AB119</f>
        <v>0</v>
      </c>
      <c r="AC119">
        <f>'Pretax Fuel Prices'!AC119+'Fuel Taxes'!AC119</f>
        <v>0</v>
      </c>
      <c r="AD119">
        <f>'Pretax Fuel Prices'!AD119+'Fuel Taxes'!AD119</f>
        <v>0</v>
      </c>
      <c r="AE119">
        <f>'Pretax Fuel Prices'!AE119+'Fuel Taxes'!AE119</f>
        <v>0</v>
      </c>
      <c r="AF119">
        <f>'Pretax Fuel Prices'!AF119+'Fuel Taxes'!AF119</f>
        <v>0</v>
      </c>
      <c r="AG119">
        <f>'Pretax Fuel Prices'!AG119+'Fuel Taxes'!AG119</f>
        <v>0</v>
      </c>
      <c r="AH119">
        <f>'Pretax Fuel Prices'!AH119+'Fuel Taxes'!AH119</f>
        <v>0</v>
      </c>
      <c r="AI119">
        <f>'Pretax Fuel Prices'!AI119+'Fuel Taxes'!AI119</f>
        <v>0</v>
      </c>
    </row>
    <row r="120" spans="1:35" x14ac:dyDescent="0.45">
      <c r="A120" t="s">
        <v>58</v>
      </c>
      <c r="B120">
        <f>'Pretax Fuel Prices'!B120+'Fuel Taxes'!B120</f>
        <v>1.7309999999999999E-5</v>
      </c>
      <c r="C120">
        <f>'Pretax Fuel Prices'!C120+'Fuel Taxes'!C120</f>
        <v>1.7309999999999999E-5</v>
      </c>
      <c r="D120">
        <f>'Pretax Fuel Prices'!D120+'Fuel Taxes'!D120</f>
        <v>3.0985856353591157E-5</v>
      </c>
      <c r="E120">
        <f>'Pretax Fuel Prices'!E120+'Fuel Taxes'!E120</f>
        <v>1.7309999999999999E-5</v>
      </c>
      <c r="F120">
        <f>'Pretax Fuel Prices'!F120+'Fuel Taxes'!F120</f>
        <v>2.5199917127071824E-5</v>
      </c>
      <c r="G120">
        <f>'Pretax Fuel Prices'!G120+'Fuel Taxes'!G120</f>
        <v>3.3376740331491709E-5</v>
      </c>
      <c r="H120">
        <f>'Pretax Fuel Prices'!H120+'Fuel Taxes'!H120</f>
        <v>4.0931933701657466E-5</v>
      </c>
      <c r="I120">
        <f>'Pretax Fuel Prices'!I120+'Fuel Taxes'!I120</f>
        <v>4.9347845303867397E-5</v>
      </c>
      <c r="J120">
        <f>'Pretax Fuel Prices'!J120+'Fuel Taxes'!J120</f>
        <v>5.7476850828729279E-5</v>
      </c>
      <c r="K120">
        <f>'Pretax Fuel Prices'!K120+'Fuel Taxes'!K120</f>
        <v>5.7333397790055251E-5</v>
      </c>
      <c r="L120">
        <f>'Pretax Fuel Prices'!L120+'Fuel Taxes'!L120</f>
        <v>5.9533011049723745E-5</v>
      </c>
      <c r="M120">
        <f>'Pretax Fuel Prices'!M120+'Fuel Taxes'!M120</f>
        <v>5.8767928176795576E-5</v>
      </c>
      <c r="N120">
        <f>'Pretax Fuel Prices'!N120+'Fuel Taxes'!N120</f>
        <v>6.0919723756906068E-5</v>
      </c>
      <c r="O120">
        <f>'Pretax Fuel Prices'!O120+'Fuel Taxes'!O120</f>
        <v>6.1876077348066295E-5</v>
      </c>
      <c r="P120">
        <f>'Pretax Fuel Prices'!P120+'Fuel Taxes'!P120</f>
        <v>6.3501878453038678E-5</v>
      </c>
      <c r="Q120">
        <f>'Pretax Fuel Prices'!Q120+'Fuel Taxes'!Q120</f>
        <v>6.3884419889502752E-5</v>
      </c>
      <c r="R120">
        <f>'Pretax Fuel Prices'!R120+'Fuel Taxes'!R120</f>
        <v>6.5032044198895015E-5</v>
      </c>
      <c r="S120">
        <f>'Pretax Fuel Prices'!S120+'Fuel Taxes'!S120</f>
        <v>6.5366767955801094E-5</v>
      </c>
      <c r="T120">
        <f>'Pretax Fuel Prices'!T120+'Fuel Taxes'!T120</f>
        <v>6.6514392265193357E-5</v>
      </c>
      <c r="U120">
        <f>'Pretax Fuel Prices'!U120+'Fuel Taxes'!U120</f>
        <v>6.7614198895027611E-5</v>
      </c>
      <c r="V120">
        <f>'Pretax Fuel Prices'!V120+'Fuel Taxes'!V120</f>
        <v>6.8570552486187837E-5</v>
      </c>
      <c r="W120">
        <f>'Pretax Fuel Prices'!W120+'Fuel Taxes'!W120</f>
        <v>6.9479088397790041E-5</v>
      </c>
      <c r="X120">
        <f>'Pretax Fuel Prices'!X120+'Fuel Taxes'!X120</f>
        <v>7.0913618784530373E-5</v>
      </c>
      <c r="Y120">
        <f>'Pretax Fuel Prices'!Y120+'Fuel Taxes'!Y120</f>
        <v>7.2587237569060766E-5</v>
      </c>
      <c r="Z120">
        <f>'Pretax Fuel Prices'!Z120+'Fuel Taxes'!Z120</f>
        <v>7.3973950276243103E-5</v>
      </c>
      <c r="AA120">
        <f>'Pretax Fuel Prices'!AA120+'Fuel Taxes'!AA120</f>
        <v>7.5073756906077357E-5</v>
      </c>
      <c r="AB120">
        <f>'Pretax Fuel Prices'!AB120+'Fuel Taxes'!AB120</f>
        <v>7.6077928176795578E-5</v>
      </c>
      <c r="AC120">
        <f>'Pretax Fuel Prices'!AC120+'Fuel Taxes'!AC120</f>
        <v>7.6843011049723754E-5</v>
      </c>
      <c r="AD120">
        <f>'Pretax Fuel Prices'!AD120+'Fuel Taxes'!AD120</f>
        <v>7.7225552486187842E-5</v>
      </c>
      <c r="AE120">
        <f>'Pretax Fuel Prices'!AE120+'Fuel Taxes'!AE120</f>
        <v>7.8803535911602202E-5</v>
      </c>
      <c r="AF120">
        <f>'Pretax Fuel Prices'!AF120+'Fuel Taxes'!AF120</f>
        <v>7.9042624309392262E-5</v>
      </c>
      <c r="AG120">
        <f>'Pretax Fuel Prices'!AG120+'Fuel Taxes'!AG120</f>
        <v>7.9807707182320438E-5</v>
      </c>
      <c r="AH120">
        <f>'Pretax Fuel Prices'!AH120+'Fuel Taxes'!AH120</f>
        <v>8.0811878453038673E-5</v>
      </c>
      <c r="AI120">
        <f>'Pretax Fuel Prices'!AI120+'Fuel Taxes'!AI120</f>
        <v>8.2294226519337015E-5</v>
      </c>
    </row>
    <row r="121" spans="1:35" s="4" customFormat="1" x14ac:dyDescent="0.45">
      <c r="A121" s="6" t="s">
        <v>47</v>
      </c>
    </row>
    <row r="122" spans="1:35" x14ac:dyDescent="0.45">
      <c r="A122" t="s">
        <v>29</v>
      </c>
      <c r="B122">
        <v>2017</v>
      </c>
      <c r="C122">
        <v>2018</v>
      </c>
      <c r="D122">
        <v>2019</v>
      </c>
      <c r="E122">
        <v>2020</v>
      </c>
      <c r="F122">
        <v>2021</v>
      </c>
      <c r="G122">
        <v>2022</v>
      </c>
      <c r="H122">
        <v>2023</v>
      </c>
      <c r="I122">
        <v>2024</v>
      </c>
      <c r="J122">
        <v>2025</v>
      </c>
      <c r="K122">
        <v>2026</v>
      </c>
      <c r="L122">
        <v>2027</v>
      </c>
      <c r="M122">
        <v>2028</v>
      </c>
      <c r="N122">
        <v>2029</v>
      </c>
      <c r="O122">
        <v>2030</v>
      </c>
      <c r="P122">
        <v>2031</v>
      </c>
      <c r="Q122">
        <v>2032</v>
      </c>
      <c r="R122">
        <v>2033</v>
      </c>
      <c r="S122">
        <v>2034</v>
      </c>
      <c r="T122">
        <v>2035</v>
      </c>
      <c r="U122">
        <v>2036</v>
      </c>
      <c r="V122">
        <v>2037</v>
      </c>
      <c r="W122">
        <v>2038</v>
      </c>
      <c r="X122">
        <v>2039</v>
      </c>
      <c r="Y122">
        <v>2040</v>
      </c>
      <c r="Z122">
        <v>2041</v>
      </c>
      <c r="AA122">
        <v>2042</v>
      </c>
      <c r="AB122">
        <v>2043</v>
      </c>
      <c r="AC122">
        <v>2044</v>
      </c>
      <c r="AD122">
        <v>2045</v>
      </c>
      <c r="AE122">
        <v>2046</v>
      </c>
      <c r="AF122">
        <v>2047</v>
      </c>
      <c r="AG122">
        <v>2048</v>
      </c>
      <c r="AH122">
        <v>2049</v>
      </c>
      <c r="AI122">
        <v>2050</v>
      </c>
    </row>
    <row r="123" spans="1:35" x14ac:dyDescent="0.45">
      <c r="A123" t="s">
        <v>51</v>
      </c>
      <c r="B123">
        <f>'Pretax Fuel Prices'!B123+'Fuel Taxes'!B123</f>
        <v>0</v>
      </c>
      <c r="C123">
        <f>'Pretax Fuel Prices'!C123+'Fuel Taxes'!C123</f>
        <v>0</v>
      </c>
      <c r="D123">
        <f>'Pretax Fuel Prices'!D123+'Fuel Taxes'!D123</f>
        <v>0</v>
      </c>
      <c r="E123">
        <f>'Pretax Fuel Prices'!E123+'Fuel Taxes'!E123</f>
        <v>0</v>
      </c>
      <c r="F123">
        <f>'Pretax Fuel Prices'!F123+'Fuel Taxes'!F123</f>
        <v>0</v>
      </c>
      <c r="G123">
        <f>'Pretax Fuel Prices'!G123+'Fuel Taxes'!G123</f>
        <v>0</v>
      </c>
      <c r="H123">
        <f>'Pretax Fuel Prices'!H123+'Fuel Taxes'!H123</f>
        <v>0</v>
      </c>
      <c r="I123">
        <f>'Pretax Fuel Prices'!I123+'Fuel Taxes'!I123</f>
        <v>0</v>
      </c>
      <c r="J123">
        <f>'Pretax Fuel Prices'!J123+'Fuel Taxes'!J123</f>
        <v>0</v>
      </c>
      <c r="K123">
        <f>'Pretax Fuel Prices'!K123+'Fuel Taxes'!K123</f>
        <v>0</v>
      </c>
      <c r="L123">
        <f>'Pretax Fuel Prices'!L123+'Fuel Taxes'!L123</f>
        <v>0</v>
      </c>
      <c r="M123">
        <f>'Pretax Fuel Prices'!M123+'Fuel Taxes'!M123</f>
        <v>0</v>
      </c>
      <c r="N123">
        <f>'Pretax Fuel Prices'!N123+'Fuel Taxes'!N123</f>
        <v>0</v>
      </c>
      <c r="O123">
        <f>'Pretax Fuel Prices'!O123+'Fuel Taxes'!O123</f>
        <v>0</v>
      </c>
      <c r="P123">
        <f>'Pretax Fuel Prices'!P123+'Fuel Taxes'!P123</f>
        <v>0</v>
      </c>
      <c r="Q123">
        <f>'Pretax Fuel Prices'!Q123+'Fuel Taxes'!Q123</f>
        <v>0</v>
      </c>
      <c r="R123">
        <f>'Pretax Fuel Prices'!R123+'Fuel Taxes'!R123</f>
        <v>0</v>
      </c>
      <c r="S123">
        <f>'Pretax Fuel Prices'!S123+'Fuel Taxes'!S123</f>
        <v>0</v>
      </c>
      <c r="T123">
        <f>'Pretax Fuel Prices'!T123+'Fuel Taxes'!T123</f>
        <v>0</v>
      </c>
      <c r="U123">
        <f>'Pretax Fuel Prices'!U123+'Fuel Taxes'!U123</f>
        <v>0</v>
      </c>
      <c r="V123">
        <f>'Pretax Fuel Prices'!V123+'Fuel Taxes'!V123</f>
        <v>0</v>
      </c>
      <c r="W123">
        <f>'Pretax Fuel Prices'!W123+'Fuel Taxes'!W123</f>
        <v>0</v>
      </c>
      <c r="X123">
        <f>'Pretax Fuel Prices'!X123+'Fuel Taxes'!X123</f>
        <v>0</v>
      </c>
      <c r="Y123">
        <f>'Pretax Fuel Prices'!Y123+'Fuel Taxes'!Y123</f>
        <v>0</v>
      </c>
      <c r="Z123">
        <f>'Pretax Fuel Prices'!Z123+'Fuel Taxes'!Z123</f>
        <v>0</v>
      </c>
      <c r="AA123">
        <f>'Pretax Fuel Prices'!AA123+'Fuel Taxes'!AA123</f>
        <v>0</v>
      </c>
      <c r="AB123">
        <f>'Pretax Fuel Prices'!AB123+'Fuel Taxes'!AB123</f>
        <v>0</v>
      </c>
      <c r="AC123">
        <f>'Pretax Fuel Prices'!AC123+'Fuel Taxes'!AC123</f>
        <v>0</v>
      </c>
      <c r="AD123">
        <f>'Pretax Fuel Prices'!AD123+'Fuel Taxes'!AD123</f>
        <v>0</v>
      </c>
      <c r="AE123">
        <f>'Pretax Fuel Prices'!AE123+'Fuel Taxes'!AE123</f>
        <v>0</v>
      </c>
      <c r="AF123">
        <f>'Pretax Fuel Prices'!AF123+'Fuel Taxes'!AF123</f>
        <v>0</v>
      </c>
      <c r="AG123">
        <f>'Pretax Fuel Prices'!AG123+'Fuel Taxes'!AG123</f>
        <v>0</v>
      </c>
      <c r="AH123">
        <f>'Pretax Fuel Prices'!AH123+'Fuel Taxes'!AH123</f>
        <v>0</v>
      </c>
      <c r="AI123">
        <f>'Pretax Fuel Prices'!AI123+'Fuel Taxes'!AI123</f>
        <v>0</v>
      </c>
    </row>
    <row r="124" spans="1:35" x14ac:dyDescent="0.45">
      <c r="A124" t="s">
        <v>52</v>
      </c>
      <c r="B124">
        <f>'Pretax Fuel Prices'!B124+'Fuel Taxes'!B124</f>
        <v>0</v>
      </c>
      <c r="C124">
        <f>'Pretax Fuel Prices'!C124+'Fuel Taxes'!C124</f>
        <v>0</v>
      </c>
      <c r="D124">
        <f>'Pretax Fuel Prices'!D124+'Fuel Taxes'!D124</f>
        <v>0</v>
      </c>
      <c r="E124">
        <f>'Pretax Fuel Prices'!E124+'Fuel Taxes'!E124</f>
        <v>0</v>
      </c>
      <c r="F124">
        <f>'Pretax Fuel Prices'!F124+'Fuel Taxes'!F124</f>
        <v>0</v>
      </c>
      <c r="G124">
        <f>'Pretax Fuel Prices'!G124+'Fuel Taxes'!G124</f>
        <v>0</v>
      </c>
      <c r="H124">
        <f>'Pretax Fuel Prices'!H124+'Fuel Taxes'!H124</f>
        <v>0</v>
      </c>
      <c r="I124">
        <f>'Pretax Fuel Prices'!I124+'Fuel Taxes'!I124</f>
        <v>0</v>
      </c>
      <c r="J124">
        <f>'Pretax Fuel Prices'!J124+'Fuel Taxes'!J124</f>
        <v>0</v>
      </c>
      <c r="K124">
        <f>'Pretax Fuel Prices'!K124+'Fuel Taxes'!K124</f>
        <v>0</v>
      </c>
      <c r="L124">
        <f>'Pretax Fuel Prices'!L124+'Fuel Taxes'!L124</f>
        <v>0</v>
      </c>
      <c r="M124">
        <f>'Pretax Fuel Prices'!M124+'Fuel Taxes'!M124</f>
        <v>0</v>
      </c>
      <c r="N124">
        <f>'Pretax Fuel Prices'!N124+'Fuel Taxes'!N124</f>
        <v>0</v>
      </c>
      <c r="O124">
        <f>'Pretax Fuel Prices'!O124+'Fuel Taxes'!O124</f>
        <v>0</v>
      </c>
      <c r="P124">
        <f>'Pretax Fuel Prices'!P124+'Fuel Taxes'!P124</f>
        <v>0</v>
      </c>
      <c r="Q124">
        <f>'Pretax Fuel Prices'!Q124+'Fuel Taxes'!Q124</f>
        <v>0</v>
      </c>
      <c r="R124">
        <f>'Pretax Fuel Prices'!R124+'Fuel Taxes'!R124</f>
        <v>0</v>
      </c>
      <c r="S124">
        <f>'Pretax Fuel Prices'!S124+'Fuel Taxes'!S124</f>
        <v>0</v>
      </c>
      <c r="T124">
        <f>'Pretax Fuel Prices'!T124+'Fuel Taxes'!T124</f>
        <v>0</v>
      </c>
      <c r="U124">
        <f>'Pretax Fuel Prices'!U124+'Fuel Taxes'!U124</f>
        <v>0</v>
      </c>
      <c r="V124">
        <f>'Pretax Fuel Prices'!V124+'Fuel Taxes'!V124</f>
        <v>0</v>
      </c>
      <c r="W124">
        <f>'Pretax Fuel Prices'!W124+'Fuel Taxes'!W124</f>
        <v>0</v>
      </c>
      <c r="X124">
        <f>'Pretax Fuel Prices'!X124+'Fuel Taxes'!X124</f>
        <v>0</v>
      </c>
      <c r="Y124">
        <f>'Pretax Fuel Prices'!Y124+'Fuel Taxes'!Y124</f>
        <v>0</v>
      </c>
      <c r="Z124">
        <f>'Pretax Fuel Prices'!Z124+'Fuel Taxes'!Z124</f>
        <v>0</v>
      </c>
      <c r="AA124">
        <f>'Pretax Fuel Prices'!AA124+'Fuel Taxes'!AA124</f>
        <v>0</v>
      </c>
      <c r="AB124">
        <f>'Pretax Fuel Prices'!AB124+'Fuel Taxes'!AB124</f>
        <v>0</v>
      </c>
      <c r="AC124">
        <f>'Pretax Fuel Prices'!AC124+'Fuel Taxes'!AC124</f>
        <v>0</v>
      </c>
      <c r="AD124">
        <f>'Pretax Fuel Prices'!AD124+'Fuel Taxes'!AD124</f>
        <v>0</v>
      </c>
      <c r="AE124">
        <f>'Pretax Fuel Prices'!AE124+'Fuel Taxes'!AE124</f>
        <v>0</v>
      </c>
      <c r="AF124">
        <f>'Pretax Fuel Prices'!AF124+'Fuel Taxes'!AF124</f>
        <v>0</v>
      </c>
      <c r="AG124">
        <f>'Pretax Fuel Prices'!AG124+'Fuel Taxes'!AG124</f>
        <v>0</v>
      </c>
      <c r="AH124">
        <f>'Pretax Fuel Prices'!AH124+'Fuel Taxes'!AH124</f>
        <v>0</v>
      </c>
      <c r="AI124">
        <f>'Pretax Fuel Prices'!AI124+'Fuel Taxes'!AI124</f>
        <v>0</v>
      </c>
    </row>
    <row r="125" spans="1:35" x14ac:dyDescent="0.45">
      <c r="A125" t="s">
        <v>53</v>
      </c>
      <c r="B125">
        <f>'Pretax Fuel Prices'!B125+'Fuel Taxes'!B125</f>
        <v>1.3668976745037843E-5</v>
      </c>
      <c r="C125">
        <f>'Pretax Fuel Prices'!C125+'Fuel Taxes'!C125</f>
        <v>1.3668976745037843E-5</v>
      </c>
      <c r="D125">
        <f>'Pretax Fuel Prices'!D125+'Fuel Taxes'!D125</f>
        <v>1.3843887821870081E-5</v>
      </c>
      <c r="E125">
        <f>'Pretax Fuel Prices'!E125+'Fuel Taxes'!E125</f>
        <v>1.3668976745037843E-5</v>
      </c>
      <c r="F125">
        <f>'Pretax Fuel Prices'!F125+'Fuel Taxes'!F125</f>
        <v>1.3908669702178312E-5</v>
      </c>
      <c r="G125">
        <f>'Pretax Fuel Prices'!G125+'Fuel Taxes'!G125</f>
        <v>1.4368621052366791E-5</v>
      </c>
      <c r="H125">
        <f>'Pretax Fuel Prices'!H125+'Fuel Taxes'!H125</f>
        <v>1.4822094214524445E-5</v>
      </c>
      <c r="I125">
        <f>'Pretax Fuel Prices'!I125+'Fuel Taxes'!I125</f>
        <v>1.5320914692897863E-5</v>
      </c>
      <c r="J125">
        <f>'Pretax Fuel Prices'!J125+'Fuel Taxes'!J125</f>
        <v>1.5955777119918579E-5</v>
      </c>
      <c r="K125">
        <f>'Pretax Fuel Prices'!K125+'Fuel Taxes'!K125</f>
        <v>1.6642465051185885E-5</v>
      </c>
      <c r="L125">
        <f>'Pretax Fuel Prices'!L125+'Fuel Taxes'!L125</f>
        <v>1.7193111033805888E-5</v>
      </c>
      <c r="M125">
        <f>'Pretax Fuel Prices'!M125+'Fuel Taxes'!M125</f>
        <v>1.7614193255809428E-5</v>
      </c>
      <c r="N125">
        <f>'Pretax Fuel Prices'!N125+'Fuel Taxes'!N125</f>
        <v>1.7912189905227313E-5</v>
      </c>
      <c r="O125">
        <f>'Pretax Fuel Prices'!O125+'Fuel Taxes'!O125</f>
        <v>1.8164839238429437E-5</v>
      </c>
      <c r="P125">
        <f>'Pretax Fuel Prices'!P125+'Fuel Taxes'!P125</f>
        <v>1.826201205889179E-5</v>
      </c>
      <c r="Q125">
        <f>'Pretax Fuel Prices'!Q125+'Fuel Taxes'!Q125</f>
        <v>1.8365663067384969E-5</v>
      </c>
      <c r="R125">
        <f>'Pretax Fuel Prices'!R125+'Fuel Taxes'!R125</f>
        <v>1.8572965084371323E-5</v>
      </c>
      <c r="S125">
        <f>'Pretax Fuel Prices'!S125+'Fuel Taxes'!S125</f>
        <v>1.8786745289388502E-5</v>
      </c>
      <c r="T125">
        <f>'Pretax Fuel Prices'!T125+'Fuel Taxes'!T125</f>
        <v>1.9026438246528975E-5</v>
      </c>
      <c r="U125">
        <f>'Pretax Fuel Prices'!U125+'Fuel Taxes'!U125</f>
        <v>1.9292043955792745E-5</v>
      </c>
      <c r="V125">
        <f>'Pretax Fuel Prices'!V125+'Fuel Taxes'!V125</f>
        <v>1.9583562417179809E-5</v>
      </c>
      <c r="W125">
        <f>'Pretax Fuel Prices'!W125+'Fuel Taxes'!W125</f>
        <v>1.9881559066597695E-5</v>
      </c>
      <c r="X125">
        <f>'Pretax Fuel Prices'!X125+'Fuel Taxes'!X125</f>
        <v>2.0166599339953931E-5</v>
      </c>
      <c r="Y125">
        <f>'Pretax Fuel Prices'!Y125+'Fuel Taxes'!Y125</f>
        <v>2.0432205049217701E-5</v>
      </c>
      <c r="Z125">
        <f>'Pretax Fuel Prices'!Z125+'Fuel Taxes'!Z125</f>
        <v>2.0684854382419821E-5</v>
      </c>
      <c r="AA125">
        <f>'Pretax Fuel Prices'!AA125+'Fuel Taxes'!AA125</f>
        <v>2.0995807407899357E-5</v>
      </c>
      <c r="AB125">
        <f>'Pretax Fuel Prices'!AB125+'Fuel Taxes'!AB125</f>
        <v>2.1280847681255599E-5</v>
      </c>
      <c r="AC125">
        <f>'Pretax Fuel Prices'!AC125+'Fuel Taxes'!AC125</f>
        <v>2.1559409766581009E-5</v>
      </c>
      <c r="AD125">
        <f>'Pretax Fuel Prices'!AD125+'Fuel Taxes'!AD125</f>
        <v>2.183797185190643E-5</v>
      </c>
      <c r="AE125">
        <f>'Pretax Fuel Prices'!AE125+'Fuel Taxes'!AE125</f>
        <v>2.2103577561170197E-5</v>
      </c>
      <c r="AF125">
        <f>'Pretax Fuel Prices'!AF125+'Fuel Taxes'!AF125</f>
        <v>2.2414530586649733E-5</v>
      </c>
      <c r="AG125">
        <f>'Pretax Fuel Prices'!AG125+'Fuel Taxes'!AG125</f>
        <v>2.2738439988190912E-5</v>
      </c>
      <c r="AH125">
        <f>'Pretax Fuel Prices'!AH125+'Fuel Taxes'!AH125</f>
        <v>2.3036436637608802E-5</v>
      </c>
      <c r="AI125">
        <f>'Pretax Fuel Prices'!AI125+'Fuel Taxes'!AI125</f>
        <v>2.3321476910965037E-5</v>
      </c>
    </row>
    <row r="126" spans="1:35" x14ac:dyDescent="0.45">
      <c r="A126" t="s">
        <v>54</v>
      </c>
      <c r="B126">
        <f>'Pretax Fuel Prices'!B126+'Fuel Taxes'!B126</f>
        <v>1.3668976745037843E-5</v>
      </c>
      <c r="C126">
        <f>'Pretax Fuel Prices'!C126+'Fuel Taxes'!C126</f>
        <v>1.3668976745037843E-5</v>
      </c>
      <c r="D126">
        <f>'Pretax Fuel Prices'!D126+'Fuel Taxes'!D126</f>
        <v>1.4557543277066429E-5</v>
      </c>
      <c r="E126">
        <f>'Pretax Fuel Prices'!E126+'Fuel Taxes'!E126</f>
        <v>1.3668976745037843E-5</v>
      </c>
      <c r="F126">
        <f>'Pretax Fuel Prices'!F126+'Fuel Taxes'!F126</f>
        <v>1.4034368589984174E-5</v>
      </c>
      <c r="G126">
        <f>'Pretax Fuel Prices'!G126+'Fuel Taxes'!G126</f>
        <v>1.4648891238303009E-5</v>
      </c>
      <c r="H126">
        <f>'Pretax Fuel Prices'!H126+'Fuel Taxes'!H126</f>
        <v>1.5072413604036258E-5</v>
      </c>
      <c r="I126">
        <f>'Pretax Fuel Prices'!I126+'Fuel Taxes'!I126</f>
        <v>1.5537457770331594E-5</v>
      </c>
      <c r="J126">
        <f>'Pretax Fuel Prices'!J126+'Fuel Taxes'!J126</f>
        <v>1.6185197859100094E-5</v>
      </c>
      <c r="K126">
        <f>'Pretax Fuel Prices'!K126+'Fuel Taxes'!K126</f>
        <v>1.681632922764376E-5</v>
      </c>
      <c r="L126">
        <f>'Pretax Fuel Prices'!L126+'Fuel Taxes'!L126</f>
        <v>1.7165112352365264E-5</v>
      </c>
      <c r="M126">
        <f>'Pretax Fuel Prices'!M126+'Fuel Taxes'!M126</f>
        <v>1.7372721355175675E-5</v>
      </c>
      <c r="N126">
        <f>'Pretax Fuel Prices'!N126+'Fuel Taxes'!N126</f>
        <v>1.7464069316412261E-5</v>
      </c>
      <c r="O126">
        <f>'Pretax Fuel Prices'!O126+'Fuel Taxes'!O126</f>
        <v>1.7588634718098509E-5</v>
      </c>
      <c r="P126">
        <f>'Pretax Fuel Prices'!P126+'Fuel Taxes'!P126</f>
        <v>1.7596939078210927E-5</v>
      </c>
      <c r="Q126">
        <f>'Pretax Fuel Prices'!Q126+'Fuel Taxes'!Q126</f>
        <v>1.766337395911026E-5</v>
      </c>
      <c r="R126">
        <f>'Pretax Fuel Prices'!R126+'Fuel Taxes'!R126</f>
        <v>1.7904200402370344E-5</v>
      </c>
      <c r="S126">
        <f>'Pretax Fuel Prices'!S126+'Fuel Taxes'!S126</f>
        <v>1.8111809405180761E-5</v>
      </c>
      <c r="T126">
        <f>'Pretax Fuel Prices'!T126+'Fuel Taxes'!T126</f>
        <v>1.8327722768103592E-5</v>
      </c>
      <c r="U126">
        <f>'Pretax Fuel Prices'!U126+'Fuel Taxes'!U126</f>
        <v>1.856854921136368E-5</v>
      </c>
      <c r="V126">
        <f>'Pretax Fuel Prices'!V126+'Fuel Taxes'!V126</f>
        <v>1.8825984374848598E-5</v>
      </c>
      <c r="W126">
        <f>'Pretax Fuel Prices'!W126+'Fuel Taxes'!W126</f>
        <v>1.9075115178221096E-5</v>
      </c>
      <c r="X126">
        <f>'Pretax Fuel Prices'!X126+'Fuel Taxes'!X126</f>
        <v>1.9291028541143928E-5</v>
      </c>
      <c r="Y126">
        <f>'Pretax Fuel Prices'!Y126+'Fuel Taxes'!Y126</f>
        <v>1.9482028823729513E-5</v>
      </c>
      <c r="Z126">
        <f>'Pretax Fuel Prices'!Z126+'Fuel Taxes'!Z126</f>
        <v>1.9664724746202678E-5</v>
      </c>
      <c r="AA126">
        <f>'Pretax Fuel Prices'!AA126+'Fuel Taxes'!AA126</f>
        <v>1.9947072990024846E-5</v>
      </c>
      <c r="AB126">
        <f>'Pretax Fuel Prices'!AB126+'Fuel Taxes'!AB126</f>
        <v>2.0162986352947677E-5</v>
      </c>
      <c r="AC126">
        <f>'Pretax Fuel Prices'!AC126+'Fuel Taxes'!AC126</f>
        <v>2.0370595355758097E-5</v>
      </c>
      <c r="AD126">
        <f>'Pretax Fuel Prices'!AD126+'Fuel Taxes'!AD126</f>
        <v>2.0586508718680929E-5</v>
      </c>
      <c r="AE126">
        <f>'Pretax Fuel Prices'!AE126+'Fuel Taxes'!AE126</f>
        <v>2.0785813361378932E-5</v>
      </c>
      <c r="AF126">
        <f>'Pretax Fuel Prices'!AF126+'Fuel Taxes'!AF126</f>
        <v>2.1051552884976261E-5</v>
      </c>
      <c r="AG126">
        <f>'Pretax Fuel Prices'!AG126+'Fuel Taxes'!AG126</f>
        <v>2.1325596768686015E-5</v>
      </c>
      <c r="AH126">
        <f>'Pretax Fuel Prices'!AH126+'Fuel Taxes'!AH126</f>
        <v>2.154151013160885E-5</v>
      </c>
      <c r="AI126">
        <f>'Pretax Fuel Prices'!AI126+'Fuel Taxes'!AI126</f>
        <v>2.1740814774306846E-5</v>
      </c>
    </row>
    <row r="127" spans="1:35" x14ac:dyDescent="0.45">
      <c r="A127" t="s">
        <v>55</v>
      </c>
      <c r="B127">
        <f>'Pretax Fuel Prices'!B127+'Fuel Taxes'!B127</f>
        <v>1.3668976745037843E-5</v>
      </c>
      <c r="C127">
        <f>'Pretax Fuel Prices'!C127+'Fuel Taxes'!C127</f>
        <v>1.3668976745037843E-5</v>
      </c>
      <c r="D127">
        <f>'Pretax Fuel Prices'!D127+'Fuel Taxes'!D127</f>
        <v>1.4969657923198881E-5</v>
      </c>
      <c r="E127">
        <f>'Pretax Fuel Prices'!E127+'Fuel Taxes'!E127</f>
        <v>1.3668976745037843E-5</v>
      </c>
      <c r="F127">
        <f>'Pretax Fuel Prices'!F127+'Fuel Taxes'!F127</f>
        <v>1.4331141708465279E-5</v>
      </c>
      <c r="G127">
        <f>'Pretax Fuel Prices'!G127+'Fuel Taxes'!G127</f>
        <v>1.5253442907524927E-5</v>
      </c>
      <c r="H127">
        <f>'Pretax Fuel Prices'!H127+'Fuel Taxes'!H127</f>
        <v>1.5821012876177019E-5</v>
      </c>
      <c r="I127">
        <f>'Pretax Fuel Prices'!I127+'Fuel Taxes'!I127</f>
        <v>1.6459529090910616E-5</v>
      </c>
      <c r="J127">
        <f>'Pretax Fuel Prices'!J127+'Fuel Taxes'!J127</f>
        <v>1.74054790386641E-5</v>
      </c>
      <c r="K127">
        <f>'Pretax Fuel Prices'!K127+'Fuel Taxes'!K127</f>
        <v>1.8315955863376833E-5</v>
      </c>
      <c r="L127">
        <f>'Pretax Fuel Prices'!L127+'Fuel Taxes'!L127</f>
        <v>1.8765282088559733E-5</v>
      </c>
      <c r="M127">
        <f>'Pretax Fuel Prices'!M127+'Fuel Taxes'!M127</f>
        <v>1.9025418324191942E-5</v>
      </c>
      <c r="N127">
        <f>'Pretax Fuel Prices'!N127+'Fuel Taxes'!N127</f>
        <v>1.9143662067661131E-5</v>
      </c>
      <c r="O127">
        <f>'Pretax Fuel Prices'!O127+'Fuel Taxes'!O127</f>
        <v>1.9049067072885779E-5</v>
      </c>
      <c r="P127">
        <f>'Pretax Fuel Prices'!P127+'Fuel Taxes'!P127</f>
        <v>1.9072715821579616E-5</v>
      </c>
      <c r="Q127">
        <f>'Pretax Fuel Prices'!Q127+'Fuel Taxes'!Q127</f>
        <v>1.9179135190701882E-5</v>
      </c>
      <c r="R127">
        <f>'Pretax Fuel Prices'!R127+'Fuel Taxes'!R127</f>
        <v>1.9533866421109443E-5</v>
      </c>
      <c r="S127">
        <f>'Pretax Fuel Prices'!S127+'Fuel Taxes'!S127</f>
        <v>1.9841300154129326E-5</v>
      </c>
      <c r="T127">
        <f>'Pretax Fuel Prices'!T127+'Fuel Taxes'!T127</f>
        <v>2.0148733887149203E-5</v>
      </c>
      <c r="U127">
        <f>'Pretax Fuel Prices'!U127+'Fuel Taxes'!U127</f>
        <v>2.0515289491903681E-5</v>
      </c>
      <c r="V127">
        <f>'Pretax Fuel Prices'!V127+'Fuel Taxes'!V127</f>
        <v>2.0905493845351993E-5</v>
      </c>
      <c r="W127">
        <f>'Pretax Fuel Prices'!W127+'Fuel Taxes'!W127</f>
        <v>2.126022507575955E-5</v>
      </c>
      <c r="X127">
        <f>'Pretax Fuel Prices'!X127+'Fuel Taxes'!X127</f>
        <v>2.1591307557473267E-5</v>
      </c>
      <c r="Y127">
        <f>'Pretax Fuel Prices'!Y127+'Fuel Taxes'!Y127</f>
        <v>2.1875092541799317E-5</v>
      </c>
      <c r="Z127">
        <f>'Pretax Fuel Prices'!Z127+'Fuel Taxes'!Z127</f>
        <v>2.2147053151778439E-5</v>
      </c>
      <c r="AA127">
        <f>'Pretax Fuel Prices'!AA127+'Fuel Taxes'!AA127</f>
        <v>2.2584555002614429E-5</v>
      </c>
      <c r="AB127">
        <f>'Pretax Fuel Prices'!AB127+'Fuel Taxes'!AB127</f>
        <v>2.2903813109981229E-5</v>
      </c>
      <c r="AC127">
        <f>'Pretax Fuel Prices'!AC127+'Fuel Taxes'!AC127</f>
        <v>2.3223071217348029E-5</v>
      </c>
      <c r="AD127">
        <f>'Pretax Fuel Prices'!AD127+'Fuel Taxes'!AD127</f>
        <v>2.355415369906175E-5</v>
      </c>
      <c r="AE127">
        <f>'Pretax Fuel Prices'!AE127+'Fuel Taxes'!AE127</f>
        <v>2.386158743208163E-5</v>
      </c>
      <c r="AF127">
        <f>'Pretax Fuel Prices'!AF127+'Fuel Taxes'!AF127</f>
        <v>2.4287264908570692E-5</v>
      </c>
      <c r="AG127">
        <f>'Pretax Fuel Prices'!AG127+'Fuel Taxes'!AG127</f>
        <v>2.4712942385059762E-5</v>
      </c>
      <c r="AH127">
        <f>'Pretax Fuel Prices'!AH127+'Fuel Taxes'!AH127</f>
        <v>2.5032200492426565E-5</v>
      </c>
      <c r="AI127">
        <f>'Pretax Fuel Prices'!AI127+'Fuel Taxes'!AI127</f>
        <v>2.5327809851099532E-5</v>
      </c>
    </row>
    <row r="128" spans="1:35" x14ac:dyDescent="0.45">
      <c r="A128" t="s">
        <v>56</v>
      </c>
      <c r="B128">
        <f>'Pretax Fuel Prices'!B128+'Fuel Taxes'!B128</f>
        <v>0</v>
      </c>
      <c r="C128">
        <f>'Pretax Fuel Prices'!C128+'Fuel Taxes'!C128</f>
        <v>0</v>
      </c>
      <c r="D128">
        <f>'Pretax Fuel Prices'!D128+'Fuel Taxes'!D128</f>
        <v>0</v>
      </c>
      <c r="E128">
        <f>'Pretax Fuel Prices'!E128+'Fuel Taxes'!E128</f>
        <v>0</v>
      </c>
      <c r="F128">
        <f>'Pretax Fuel Prices'!F128+'Fuel Taxes'!F128</f>
        <v>0</v>
      </c>
      <c r="G128">
        <f>'Pretax Fuel Prices'!G128+'Fuel Taxes'!G128</f>
        <v>0</v>
      </c>
      <c r="H128">
        <f>'Pretax Fuel Prices'!H128+'Fuel Taxes'!H128</f>
        <v>0</v>
      </c>
      <c r="I128">
        <f>'Pretax Fuel Prices'!I128+'Fuel Taxes'!I128</f>
        <v>0</v>
      </c>
      <c r="J128">
        <f>'Pretax Fuel Prices'!J128+'Fuel Taxes'!J128</f>
        <v>0</v>
      </c>
      <c r="K128">
        <f>'Pretax Fuel Prices'!K128+'Fuel Taxes'!K128</f>
        <v>0</v>
      </c>
      <c r="L128">
        <f>'Pretax Fuel Prices'!L128+'Fuel Taxes'!L128</f>
        <v>0</v>
      </c>
      <c r="M128">
        <f>'Pretax Fuel Prices'!M128+'Fuel Taxes'!M128</f>
        <v>0</v>
      </c>
      <c r="N128">
        <f>'Pretax Fuel Prices'!N128+'Fuel Taxes'!N128</f>
        <v>0</v>
      </c>
      <c r="O128">
        <f>'Pretax Fuel Prices'!O128+'Fuel Taxes'!O128</f>
        <v>0</v>
      </c>
      <c r="P128">
        <f>'Pretax Fuel Prices'!P128+'Fuel Taxes'!P128</f>
        <v>0</v>
      </c>
      <c r="Q128">
        <f>'Pretax Fuel Prices'!Q128+'Fuel Taxes'!Q128</f>
        <v>0</v>
      </c>
      <c r="R128">
        <f>'Pretax Fuel Prices'!R128+'Fuel Taxes'!R128</f>
        <v>0</v>
      </c>
      <c r="S128">
        <f>'Pretax Fuel Prices'!S128+'Fuel Taxes'!S128</f>
        <v>0</v>
      </c>
      <c r="T128">
        <f>'Pretax Fuel Prices'!T128+'Fuel Taxes'!T128</f>
        <v>0</v>
      </c>
      <c r="U128">
        <f>'Pretax Fuel Prices'!U128+'Fuel Taxes'!U128</f>
        <v>0</v>
      </c>
      <c r="V128">
        <f>'Pretax Fuel Prices'!V128+'Fuel Taxes'!V128</f>
        <v>0</v>
      </c>
      <c r="W128">
        <f>'Pretax Fuel Prices'!W128+'Fuel Taxes'!W128</f>
        <v>0</v>
      </c>
      <c r="X128">
        <f>'Pretax Fuel Prices'!X128+'Fuel Taxes'!X128</f>
        <v>0</v>
      </c>
      <c r="Y128">
        <f>'Pretax Fuel Prices'!Y128+'Fuel Taxes'!Y128</f>
        <v>0</v>
      </c>
      <c r="Z128">
        <f>'Pretax Fuel Prices'!Z128+'Fuel Taxes'!Z128</f>
        <v>0</v>
      </c>
      <c r="AA128">
        <f>'Pretax Fuel Prices'!AA128+'Fuel Taxes'!AA128</f>
        <v>0</v>
      </c>
      <c r="AB128">
        <f>'Pretax Fuel Prices'!AB128+'Fuel Taxes'!AB128</f>
        <v>0</v>
      </c>
      <c r="AC128">
        <f>'Pretax Fuel Prices'!AC128+'Fuel Taxes'!AC128</f>
        <v>0</v>
      </c>
      <c r="AD128">
        <f>'Pretax Fuel Prices'!AD128+'Fuel Taxes'!AD128</f>
        <v>0</v>
      </c>
      <c r="AE128">
        <f>'Pretax Fuel Prices'!AE128+'Fuel Taxes'!AE128</f>
        <v>0</v>
      </c>
      <c r="AF128">
        <f>'Pretax Fuel Prices'!AF128+'Fuel Taxes'!AF128</f>
        <v>0</v>
      </c>
      <c r="AG128">
        <f>'Pretax Fuel Prices'!AG128+'Fuel Taxes'!AG128</f>
        <v>0</v>
      </c>
      <c r="AH128">
        <f>'Pretax Fuel Prices'!AH128+'Fuel Taxes'!AH128</f>
        <v>0</v>
      </c>
      <c r="AI128">
        <f>'Pretax Fuel Prices'!AI128+'Fuel Taxes'!AI128</f>
        <v>0</v>
      </c>
    </row>
    <row r="129" spans="1:35" x14ac:dyDescent="0.45">
      <c r="A129" t="s">
        <v>57</v>
      </c>
      <c r="B129">
        <f>'Pretax Fuel Prices'!B129+'Fuel Taxes'!B129</f>
        <v>0</v>
      </c>
      <c r="C129">
        <f>'Pretax Fuel Prices'!C129+'Fuel Taxes'!C129</f>
        <v>0</v>
      </c>
      <c r="D129">
        <f>'Pretax Fuel Prices'!D129+'Fuel Taxes'!D129</f>
        <v>0</v>
      </c>
      <c r="E129">
        <f>'Pretax Fuel Prices'!E129+'Fuel Taxes'!E129</f>
        <v>0</v>
      </c>
      <c r="F129">
        <f>'Pretax Fuel Prices'!F129+'Fuel Taxes'!F129</f>
        <v>0</v>
      </c>
      <c r="G129">
        <f>'Pretax Fuel Prices'!G129+'Fuel Taxes'!G129</f>
        <v>0</v>
      </c>
      <c r="H129">
        <f>'Pretax Fuel Prices'!H129+'Fuel Taxes'!H129</f>
        <v>0</v>
      </c>
      <c r="I129">
        <f>'Pretax Fuel Prices'!I129+'Fuel Taxes'!I129</f>
        <v>0</v>
      </c>
      <c r="J129">
        <f>'Pretax Fuel Prices'!J129+'Fuel Taxes'!J129</f>
        <v>0</v>
      </c>
      <c r="K129">
        <f>'Pretax Fuel Prices'!K129+'Fuel Taxes'!K129</f>
        <v>0</v>
      </c>
      <c r="L129">
        <f>'Pretax Fuel Prices'!L129+'Fuel Taxes'!L129</f>
        <v>0</v>
      </c>
      <c r="M129">
        <f>'Pretax Fuel Prices'!M129+'Fuel Taxes'!M129</f>
        <v>0</v>
      </c>
      <c r="N129">
        <f>'Pretax Fuel Prices'!N129+'Fuel Taxes'!N129</f>
        <v>0</v>
      </c>
      <c r="O129">
        <f>'Pretax Fuel Prices'!O129+'Fuel Taxes'!O129</f>
        <v>0</v>
      </c>
      <c r="P129">
        <f>'Pretax Fuel Prices'!P129+'Fuel Taxes'!P129</f>
        <v>0</v>
      </c>
      <c r="Q129">
        <f>'Pretax Fuel Prices'!Q129+'Fuel Taxes'!Q129</f>
        <v>0</v>
      </c>
      <c r="R129">
        <f>'Pretax Fuel Prices'!R129+'Fuel Taxes'!R129</f>
        <v>0</v>
      </c>
      <c r="S129">
        <f>'Pretax Fuel Prices'!S129+'Fuel Taxes'!S129</f>
        <v>0</v>
      </c>
      <c r="T129">
        <f>'Pretax Fuel Prices'!T129+'Fuel Taxes'!T129</f>
        <v>0</v>
      </c>
      <c r="U129">
        <f>'Pretax Fuel Prices'!U129+'Fuel Taxes'!U129</f>
        <v>0</v>
      </c>
      <c r="V129">
        <f>'Pretax Fuel Prices'!V129+'Fuel Taxes'!V129</f>
        <v>0</v>
      </c>
      <c r="W129">
        <f>'Pretax Fuel Prices'!W129+'Fuel Taxes'!W129</f>
        <v>0</v>
      </c>
      <c r="X129">
        <f>'Pretax Fuel Prices'!X129+'Fuel Taxes'!X129</f>
        <v>0</v>
      </c>
      <c r="Y129">
        <f>'Pretax Fuel Prices'!Y129+'Fuel Taxes'!Y129</f>
        <v>0</v>
      </c>
      <c r="Z129">
        <f>'Pretax Fuel Prices'!Z129+'Fuel Taxes'!Z129</f>
        <v>0</v>
      </c>
      <c r="AA129">
        <f>'Pretax Fuel Prices'!AA129+'Fuel Taxes'!AA129</f>
        <v>0</v>
      </c>
      <c r="AB129">
        <f>'Pretax Fuel Prices'!AB129+'Fuel Taxes'!AB129</f>
        <v>0</v>
      </c>
      <c r="AC129">
        <f>'Pretax Fuel Prices'!AC129+'Fuel Taxes'!AC129</f>
        <v>0</v>
      </c>
      <c r="AD129">
        <f>'Pretax Fuel Prices'!AD129+'Fuel Taxes'!AD129</f>
        <v>0</v>
      </c>
      <c r="AE129">
        <f>'Pretax Fuel Prices'!AE129+'Fuel Taxes'!AE129</f>
        <v>0</v>
      </c>
      <c r="AF129">
        <f>'Pretax Fuel Prices'!AF129+'Fuel Taxes'!AF129</f>
        <v>0</v>
      </c>
      <c r="AG129">
        <f>'Pretax Fuel Prices'!AG129+'Fuel Taxes'!AG129</f>
        <v>0</v>
      </c>
      <c r="AH129">
        <f>'Pretax Fuel Prices'!AH129+'Fuel Taxes'!AH129</f>
        <v>0</v>
      </c>
      <c r="AI129">
        <f>'Pretax Fuel Prices'!AI129+'Fuel Taxes'!AI129</f>
        <v>0</v>
      </c>
    </row>
    <row r="130" spans="1:35" x14ac:dyDescent="0.45">
      <c r="A130" t="s">
        <v>58</v>
      </c>
      <c r="B130">
        <f>'Pretax Fuel Prices'!B130+'Fuel Taxes'!B130</f>
        <v>1.3668976745037843E-5</v>
      </c>
      <c r="C130">
        <f>'Pretax Fuel Prices'!C130+'Fuel Taxes'!C130</f>
        <v>1.3668976745037843E-5</v>
      </c>
      <c r="D130">
        <f>'Pretax Fuel Prices'!D130+'Fuel Taxes'!D130</f>
        <v>1.4969657923198881E-5</v>
      </c>
      <c r="E130">
        <f>'Pretax Fuel Prices'!E130+'Fuel Taxes'!E130</f>
        <v>1.3668976745037843E-5</v>
      </c>
      <c r="F130">
        <f>'Pretax Fuel Prices'!F130+'Fuel Taxes'!F130</f>
        <v>1.4331141708465279E-5</v>
      </c>
      <c r="G130">
        <f>'Pretax Fuel Prices'!G130+'Fuel Taxes'!G130</f>
        <v>1.5253442907524927E-5</v>
      </c>
      <c r="H130">
        <f>'Pretax Fuel Prices'!H130+'Fuel Taxes'!H130</f>
        <v>1.5821012876177019E-5</v>
      </c>
      <c r="I130">
        <f>'Pretax Fuel Prices'!I130+'Fuel Taxes'!I130</f>
        <v>1.6459529090910616E-5</v>
      </c>
      <c r="J130">
        <f>'Pretax Fuel Prices'!J130+'Fuel Taxes'!J130</f>
        <v>1.74054790386641E-5</v>
      </c>
      <c r="K130">
        <f>'Pretax Fuel Prices'!K130+'Fuel Taxes'!K130</f>
        <v>1.8315955863376833E-5</v>
      </c>
      <c r="L130">
        <f>'Pretax Fuel Prices'!L130+'Fuel Taxes'!L130</f>
        <v>1.8765282088559733E-5</v>
      </c>
      <c r="M130">
        <f>'Pretax Fuel Prices'!M130+'Fuel Taxes'!M130</f>
        <v>1.9025418324191942E-5</v>
      </c>
      <c r="N130">
        <f>'Pretax Fuel Prices'!N130+'Fuel Taxes'!N130</f>
        <v>1.9143662067661131E-5</v>
      </c>
      <c r="O130">
        <f>'Pretax Fuel Prices'!O130+'Fuel Taxes'!O130</f>
        <v>1.9049067072885779E-5</v>
      </c>
      <c r="P130">
        <f>'Pretax Fuel Prices'!P130+'Fuel Taxes'!P130</f>
        <v>1.9072715821579616E-5</v>
      </c>
      <c r="Q130">
        <f>'Pretax Fuel Prices'!Q130+'Fuel Taxes'!Q130</f>
        <v>1.9179135190701882E-5</v>
      </c>
      <c r="R130">
        <f>'Pretax Fuel Prices'!R130+'Fuel Taxes'!R130</f>
        <v>1.9533866421109443E-5</v>
      </c>
      <c r="S130">
        <f>'Pretax Fuel Prices'!S130+'Fuel Taxes'!S130</f>
        <v>1.9841300154129326E-5</v>
      </c>
      <c r="T130">
        <f>'Pretax Fuel Prices'!T130+'Fuel Taxes'!T130</f>
        <v>2.0148733887149203E-5</v>
      </c>
      <c r="U130">
        <f>'Pretax Fuel Prices'!U130+'Fuel Taxes'!U130</f>
        <v>2.0515289491903681E-5</v>
      </c>
      <c r="V130">
        <f>'Pretax Fuel Prices'!V130+'Fuel Taxes'!V130</f>
        <v>2.0905493845351993E-5</v>
      </c>
      <c r="W130">
        <f>'Pretax Fuel Prices'!W130+'Fuel Taxes'!W130</f>
        <v>2.126022507575955E-5</v>
      </c>
      <c r="X130">
        <f>'Pretax Fuel Prices'!X130+'Fuel Taxes'!X130</f>
        <v>2.1591307557473267E-5</v>
      </c>
      <c r="Y130">
        <f>'Pretax Fuel Prices'!Y130+'Fuel Taxes'!Y130</f>
        <v>2.1875092541799317E-5</v>
      </c>
      <c r="Z130">
        <f>'Pretax Fuel Prices'!Z130+'Fuel Taxes'!Z130</f>
        <v>2.2147053151778439E-5</v>
      </c>
      <c r="AA130">
        <f>'Pretax Fuel Prices'!AA130+'Fuel Taxes'!AA130</f>
        <v>2.2584555002614429E-5</v>
      </c>
      <c r="AB130">
        <f>'Pretax Fuel Prices'!AB130+'Fuel Taxes'!AB130</f>
        <v>2.2903813109981229E-5</v>
      </c>
      <c r="AC130">
        <f>'Pretax Fuel Prices'!AC130+'Fuel Taxes'!AC130</f>
        <v>2.3223071217348029E-5</v>
      </c>
      <c r="AD130">
        <f>'Pretax Fuel Prices'!AD130+'Fuel Taxes'!AD130</f>
        <v>2.355415369906175E-5</v>
      </c>
      <c r="AE130">
        <f>'Pretax Fuel Prices'!AE130+'Fuel Taxes'!AE130</f>
        <v>2.386158743208163E-5</v>
      </c>
      <c r="AF130">
        <f>'Pretax Fuel Prices'!AF130+'Fuel Taxes'!AF130</f>
        <v>2.4287264908570692E-5</v>
      </c>
      <c r="AG130">
        <f>'Pretax Fuel Prices'!AG130+'Fuel Taxes'!AG130</f>
        <v>2.4712942385059762E-5</v>
      </c>
      <c r="AH130">
        <f>'Pretax Fuel Prices'!AH130+'Fuel Taxes'!AH130</f>
        <v>2.5032200492426565E-5</v>
      </c>
      <c r="AI130">
        <f>'Pretax Fuel Prices'!AI130+'Fuel Taxes'!AI130</f>
        <v>2.5327809851099532E-5</v>
      </c>
    </row>
    <row r="131" spans="1:35" s="4" customFormat="1" x14ac:dyDescent="0.45">
      <c r="A131" s="6" t="s">
        <v>48</v>
      </c>
    </row>
    <row r="132" spans="1:35" x14ac:dyDescent="0.45">
      <c r="A132" t="s">
        <v>29</v>
      </c>
      <c r="B132">
        <v>2017</v>
      </c>
      <c r="C132">
        <v>2018</v>
      </c>
      <c r="D132">
        <v>2019</v>
      </c>
      <c r="E132">
        <v>2020</v>
      </c>
      <c r="F132">
        <v>2021</v>
      </c>
      <c r="G132">
        <v>2022</v>
      </c>
      <c r="H132">
        <v>2023</v>
      </c>
      <c r="I132">
        <v>2024</v>
      </c>
      <c r="J132">
        <v>2025</v>
      </c>
      <c r="K132">
        <v>2026</v>
      </c>
      <c r="L132">
        <v>2027</v>
      </c>
      <c r="M132">
        <v>2028</v>
      </c>
      <c r="N132">
        <v>2029</v>
      </c>
      <c r="O132">
        <v>2030</v>
      </c>
      <c r="P132">
        <v>2031</v>
      </c>
      <c r="Q132">
        <v>2032</v>
      </c>
      <c r="R132">
        <v>2033</v>
      </c>
      <c r="S132">
        <v>2034</v>
      </c>
      <c r="T132">
        <v>2035</v>
      </c>
      <c r="U132">
        <v>2036</v>
      </c>
      <c r="V132">
        <v>2037</v>
      </c>
      <c r="W132">
        <v>2038</v>
      </c>
      <c r="X132">
        <v>2039</v>
      </c>
      <c r="Y132">
        <v>2040</v>
      </c>
      <c r="Z132">
        <v>2041</v>
      </c>
      <c r="AA132">
        <v>2042</v>
      </c>
      <c r="AB132">
        <v>2043</v>
      </c>
      <c r="AC132">
        <v>2044</v>
      </c>
      <c r="AD132">
        <v>2045</v>
      </c>
      <c r="AE132">
        <v>2046</v>
      </c>
      <c r="AF132">
        <v>2047</v>
      </c>
      <c r="AG132">
        <v>2048</v>
      </c>
      <c r="AH132">
        <v>2049</v>
      </c>
      <c r="AI132">
        <v>2050</v>
      </c>
    </row>
    <row r="133" spans="1:35" x14ac:dyDescent="0.45">
      <c r="A133" t="s">
        <v>22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</row>
    <row r="134" spans="1:35" x14ac:dyDescent="0.45">
      <c r="A134" t="s">
        <v>23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</row>
    <row r="135" spans="1:35" x14ac:dyDescent="0.45">
      <c r="A135" t="s">
        <v>24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</row>
    <row r="136" spans="1:35" x14ac:dyDescent="0.45">
      <c r="A136" t="s">
        <v>25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</row>
    <row r="137" spans="1:35" x14ac:dyDescent="0.45">
      <c r="A137" t="s">
        <v>26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</row>
    <row r="138" spans="1:35" x14ac:dyDescent="0.45">
      <c r="A138" t="s">
        <v>27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</row>
    <row r="139" spans="1:35" x14ac:dyDescent="0.45">
      <c r="A139" t="s">
        <v>28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</row>
    <row r="140" spans="1:35" x14ac:dyDescent="0.45">
      <c r="A140" t="s">
        <v>58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</row>
    <row r="141" spans="1:35" s="4" customFormat="1" x14ac:dyDescent="0.45">
      <c r="A141" s="6" t="s">
        <v>49</v>
      </c>
    </row>
    <row r="142" spans="1:35" x14ac:dyDescent="0.45">
      <c r="A142" t="s">
        <v>29</v>
      </c>
      <c r="B142">
        <v>2017</v>
      </c>
      <c r="C142">
        <v>2018</v>
      </c>
      <c r="D142">
        <v>2019</v>
      </c>
      <c r="E142">
        <v>2020</v>
      </c>
      <c r="F142">
        <v>2021</v>
      </c>
      <c r="G142">
        <v>2022</v>
      </c>
      <c r="H142">
        <v>2023</v>
      </c>
      <c r="I142">
        <v>2024</v>
      </c>
      <c r="J142">
        <v>2025</v>
      </c>
      <c r="K142">
        <v>2026</v>
      </c>
      <c r="L142">
        <v>2027</v>
      </c>
      <c r="M142">
        <v>2028</v>
      </c>
      <c r="N142">
        <v>2029</v>
      </c>
      <c r="O142">
        <v>2030</v>
      </c>
      <c r="P142">
        <v>2031</v>
      </c>
      <c r="Q142">
        <v>2032</v>
      </c>
      <c r="R142">
        <v>2033</v>
      </c>
      <c r="S142">
        <v>2034</v>
      </c>
      <c r="T142">
        <v>2035</v>
      </c>
      <c r="U142">
        <v>2036</v>
      </c>
      <c r="V142">
        <v>2037</v>
      </c>
      <c r="W142">
        <v>2038</v>
      </c>
      <c r="X142">
        <v>2039</v>
      </c>
      <c r="Y142">
        <v>2040</v>
      </c>
      <c r="Z142">
        <v>2041</v>
      </c>
      <c r="AA142">
        <v>2042</v>
      </c>
      <c r="AB142">
        <v>2043</v>
      </c>
      <c r="AC142">
        <v>2044</v>
      </c>
      <c r="AD142">
        <v>2045</v>
      </c>
      <c r="AE142">
        <v>2046</v>
      </c>
      <c r="AF142">
        <v>2047</v>
      </c>
      <c r="AG142">
        <v>2048</v>
      </c>
      <c r="AH142">
        <v>2049</v>
      </c>
      <c r="AI142">
        <v>2050</v>
      </c>
    </row>
    <row r="143" spans="1:35" x14ac:dyDescent="0.45">
      <c r="A143" t="s">
        <v>51</v>
      </c>
      <c r="B143">
        <f>'Pretax Fuel Prices'!B143+'Fuel Taxes'!B143</f>
        <v>9.664456391730412E-5</v>
      </c>
      <c r="C143">
        <f>'Pretax Fuel Prices'!C143+'Fuel Taxes'!C143</f>
        <v>9.499252008965796E-5</v>
      </c>
      <c r="D143">
        <f>'Pretax Fuel Prices'!D143+'Fuel Taxes'!D143</f>
        <v>9.33404762620118E-5</v>
      </c>
      <c r="E143">
        <f>'Pretax Fuel Prices'!E143+'Fuel Taxes'!E143</f>
        <v>9.168843243436564E-5</v>
      </c>
      <c r="F143">
        <f>'Pretax Fuel Prices'!F143+'Fuel Taxes'!F143</f>
        <v>9.0036388606719073E-5</v>
      </c>
      <c r="G143">
        <f>'Pretax Fuel Prices'!G143+'Fuel Taxes'!G143</f>
        <v>8.8384344779072913E-5</v>
      </c>
      <c r="H143">
        <f>'Pretax Fuel Prices'!H143+'Fuel Taxes'!H143</f>
        <v>8.6732300951426752E-5</v>
      </c>
      <c r="I143">
        <f>'Pretax Fuel Prices'!I143+'Fuel Taxes'!I143</f>
        <v>8.5080257123780592E-5</v>
      </c>
      <c r="J143">
        <f>'Pretax Fuel Prices'!J143+'Fuel Taxes'!J143</f>
        <v>8.3428213296134446E-5</v>
      </c>
      <c r="K143">
        <f>'Pretax Fuel Prices'!K143+'Fuel Taxes'!K143</f>
        <v>8.1776169468488285E-5</v>
      </c>
      <c r="L143">
        <f>'Pretax Fuel Prices'!L143+'Fuel Taxes'!L143</f>
        <v>8.0124125640841705E-5</v>
      </c>
      <c r="M143">
        <f>'Pretax Fuel Prices'!M143+'Fuel Taxes'!M143</f>
        <v>7.8472081813195558E-5</v>
      </c>
      <c r="N143">
        <f>'Pretax Fuel Prices'!N143+'Fuel Taxes'!N143</f>
        <v>7.6820037985549398E-5</v>
      </c>
      <c r="O143">
        <f>'Pretax Fuel Prices'!O143+'Fuel Taxes'!O143</f>
        <v>7.5167994157903238E-5</v>
      </c>
      <c r="P143">
        <f>'Pretax Fuel Prices'!P143+'Fuel Taxes'!P143</f>
        <v>7.3825708547940554E-5</v>
      </c>
      <c r="Q143">
        <f>'Pretax Fuel Prices'!Q143+'Fuel Taxes'!Q143</f>
        <v>7.248342293797787E-5</v>
      </c>
      <c r="R143">
        <f>'Pretax Fuel Prices'!R143+'Fuel Taxes'!R143</f>
        <v>7.1141137328015186E-5</v>
      </c>
      <c r="S143">
        <f>'Pretax Fuel Prices'!S143+'Fuel Taxes'!S143</f>
        <v>6.9798851718052922E-5</v>
      </c>
      <c r="T143">
        <f>'Pretax Fuel Prices'!T143+'Fuel Taxes'!T143</f>
        <v>6.8456566108090238E-5</v>
      </c>
      <c r="U143">
        <f>'Pretax Fuel Prices'!U143+'Fuel Taxes'!U143</f>
        <v>6.7114280498127555E-5</v>
      </c>
      <c r="V143">
        <f>'Pretax Fuel Prices'!V143+'Fuel Taxes'!V143</f>
        <v>6.5771994888165277E-5</v>
      </c>
      <c r="W143">
        <f>'Pretax Fuel Prices'!W143+'Fuel Taxes'!W143</f>
        <v>6.4429709278202593E-5</v>
      </c>
      <c r="X143">
        <f>'Pretax Fuel Prices'!X143+'Fuel Taxes'!X143</f>
        <v>6.3087423668239909E-5</v>
      </c>
      <c r="Y143">
        <f>'Pretax Fuel Prices'!Y143+'Fuel Taxes'!Y143</f>
        <v>6.1745138058277646E-5</v>
      </c>
      <c r="Z143">
        <f>'Pretax Fuel Prices'!Z143+'Fuel Taxes'!Z143</f>
        <v>6.0402852448314962E-5</v>
      </c>
      <c r="AA143">
        <f>'Pretax Fuel Prices'!AA143+'Fuel Taxes'!AA143</f>
        <v>5.9060566838352285E-5</v>
      </c>
      <c r="AB143">
        <f>'Pretax Fuel Prices'!AB143+'Fuel Taxes'!AB143</f>
        <v>5.7718281228389594E-5</v>
      </c>
      <c r="AC143">
        <f>'Pretax Fuel Prices'!AC143+'Fuel Taxes'!AC143</f>
        <v>5.6375995618427323E-5</v>
      </c>
      <c r="AD143">
        <f>'Pretax Fuel Prices'!AD143+'Fuel Taxes'!AD143</f>
        <v>5.5033710008464639E-5</v>
      </c>
      <c r="AE143">
        <f>'Pretax Fuel Prices'!AE143+'Fuel Taxes'!AE143</f>
        <v>5.3691424398501962E-5</v>
      </c>
      <c r="AF143">
        <f>'Pretax Fuel Prices'!AF143+'Fuel Taxes'!AF143</f>
        <v>5.2349138788539692E-5</v>
      </c>
      <c r="AG143">
        <f>'Pretax Fuel Prices'!AG143+'Fuel Taxes'!AG143</f>
        <v>5.1006853178577008E-5</v>
      </c>
      <c r="AH143">
        <f>'Pretax Fuel Prices'!AH143+'Fuel Taxes'!AH143</f>
        <v>4.9664567568614317E-5</v>
      </c>
      <c r="AI143">
        <f>'Pretax Fuel Prices'!AI143+'Fuel Taxes'!AI143</f>
        <v>4.832228195865206E-5</v>
      </c>
    </row>
    <row r="144" spans="1:35" x14ac:dyDescent="0.45">
      <c r="A144" t="s">
        <v>52</v>
      </c>
      <c r="B144">
        <f>'Pretax Fuel Prices'!B144+'Fuel Taxes'!B144</f>
        <v>0</v>
      </c>
      <c r="C144">
        <f>'Pretax Fuel Prices'!C144+'Fuel Taxes'!C144</f>
        <v>0</v>
      </c>
      <c r="D144">
        <f>'Pretax Fuel Prices'!D144+'Fuel Taxes'!D144</f>
        <v>0</v>
      </c>
      <c r="E144">
        <f>'Pretax Fuel Prices'!E144+'Fuel Taxes'!E144</f>
        <v>0</v>
      </c>
      <c r="F144">
        <f>'Pretax Fuel Prices'!F144+'Fuel Taxes'!F144</f>
        <v>0</v>
      </c>
      <c r="G144">
        <f>'Pretax Fuel Prices'!G144+'Fuel Taxes'!G144</f>
        <v>0</v>
      </c>
      <c r="H144">
        <f>'Pretax Fuel Prices'!H144+'Fuel Taxes'!H144</f>
        <v>0</v>
      </c>
      <c r="I144">
        <f>'Pretax Fuel Prices'!I144+'Fuel Taxes'!I144</f>
        <v>0</v>
      </c>
      <c r="J144">
        <f>'Pretax Fuel Prices'!J144+'Fuel Taxes'!J144</f>
        <v>0</v>
      </c>
      <c r="K144">
        <f>'Pretax Fuel Prices'!K144+'Fuel Taxes'!K144</f>
        <v>0</v>
      </c>
      <c r="L144">
        <f>'Pretax Fuel Prices'!L144+'Fuel Taxes'!L144</f>
        <v>0</v>
      </c>
      <c r="M144">
        <f>'Pretax Fuel Prices'!M144+'Fuel Taxes'!M144</f>
        <v>0</v>
      </c>
      <c r="N144">
        <f>'Pretax Fuel Prices'!N144+'Fuel Taxes'!N144</f>
        <v>0</v>
      </c>
      <c r="O144">
        <f>'Pretax Fuel Prices'!O144+'Fuel Taxes'!O144</f>
        <v>0</v>
      </c>
      <c r="P144">
        <f>'Pretax Fuel Prices'!P144+'Fuel Taxes'!P144</f>
        <v>0</v>
      </c>
      <c r="Q144">
        <f>'Pretax Fuel Prices'!Q144+'Fuel Taxes'!Q144</f>
        <v>0</v>
      </c>
      <c r="R144">
        <f>'Pretax Fuel Prices'!R144+'Fuel Taxes'!R144</f>
        <v>0</v>
      </c>
      <c r="S144">
        <f>'Pretax Fuel Prices'!S144+'Fuel Taxes'!S144</f>
        <v>0</v>
      </c>
      <c r="T144">
        <f>'Pretax Fuel Prices'!T144+'Fuel Taxes'!T144</f>
        <v>0</v>
      </c>
      <c r="U144">
        <f>'Pretax Fuel Prices'!U144+'Fuel Taxes'!U144</f>
        <v>0</v>
      </c>
      <c r="V144">
        <f>'Pretax Fuel Prices'!V144+'Fuel Taxes'!V144</f>
        <v>0</v>
      </c>
      <c r="W144">
        <f>'Pretax Fuel Prices'!W144+'Fuel Taxes'!W144</f>
        <v>0</v>
      </c>
      <c r="X144">
        <f>'Pretax Fuel Prices'!X144+'Fuel Taxes'!X144</f>
        <v>0</v>
      </c>
      <c r="Y144">
        <f>'Pretax Fuel Prices'!Y144+'Fuel Taxes'!Y144</f>
        <v>0</v>
      </c>
      <c r="Z144">
        <f>'Pretax Fuel Prices'!Z144+'Fuel Taxes'!Z144</f>
        <v>0</v>
      </c>
      <c r="AA144">
        <f>'Pretax Fuel Prices'!AA144+'Fuel Taxes'!AA144</f>
        <v>0</v>
      </c>
      <c r="AB144">
        <f>'Pretax Fuel Prices'!AB144+'Fuel Taxes'!AB144</f>
        <v>0</v>
      </c>
      <c r="AC144">
        <f>'Pretax Fuel Prices'!AC144+'Fuel Taxes'!AC144</f>
        <v>0</v>
      </c>
      <c r="AD144">
        <f>'Pretax Fuel Prices'!AD144+'Fuel Taxes'!AD144</f>
        <v>0</v>
      </c>
      <c r="AE144">
        <f>'Pretax Fuel Prices'!AE144+'Fuel Taxes'!AE144</f>
        <v>0</v>
      </c>
      <c r="AF144">
        <f>'Pretax Fuel Prices'!AF144+'Fuel Taxes'!AF144</f>
        <v>0</v>
      </c>
      <c r="AG144">
        <f>'Pretax Fuel Prices'!AG144+'Fuel Taxes'!AG144</f>
        <v>0</v>
      </c>
      <c r="AH144">
        <f>'Pretax Fuel Prices'!AH144+'Fuel Taxes'!AH144</f>
        <v>0</v>
      </c>
      <c r="AI144">
        <f>'Pretax Fuel Prices'!AI144+'Fuel Taxes'!AI144</f>
        <v>0</v>
      </c>
    </row>
    <row r="145" spans="1:35" x14ac:dyDescent="0.45">
      <c r="A145" t="s">
        <v>53</v>
      </c>
      <c r="B145">
        <f>'Pretax Fuel Prices'!B145+'Fuel Taxes'!B145</f>
        <v>9.664456391730412E-5</v>
      </c>
      <c r="C145">
        <f>'Pretax Fuel Prices'!C145+'Fuel Taxes'!C145</f>
        <v>9.499252008965796E-5</v>
      </c>
      <c r="D145">
        <f>'Pretax Fuel Prices'!D145+'Fuel Taxes'!D145</f>
        <v>9.33404762620118E-5</v>
      </c>
      <c r="E145">
        <f>'Pretax Fuel Prices'!E145+'Fuel Taxes'!E145</f>
        <v>9.168843243436564E-5</v>
      </c>
      <c r="F145">
        <f>'Pretax Fuel Prices'!F145+'Fuel Taxes'!F145</f>
        <v>9.0036388606719073E-5</v>
      </c>
      <c r="G145">
        <f>'Pretax Fuel Prices'!G145+'Fuel Taxes'!G145</f>
        <v>8.8384344779072913E-5</v>
      </c>
      <c r="H145">
        <f>'Pretax Fuel Prices'!H145+'Fuel Taxes'!H145</f>
        <v>8.6732300951426752E-5</v>
      </c>
      <c r="I145">
        <f>'Pretax Fuel Prices'!I145+'Fuel Taxes'!I145</f>
        <v>8.5080257123780592E-5</v>
      </c>
      <c r="J145">
        <f>'Pretax Fuel Prices'!J145+'Fuel Taxes'!J145</f>
        <v>8.3428213296134446E-5</v>
      </c>
      <c r="K145">
        <f>'Pretax Fuel Prices'!K145+'Fuel Taxes'!K145</f>
        <v>8.1776169468488285E-5</v>
      </c>
      <c r="L145">
        <f>'Pretax Fuel Prices'!L145+'Fuel Taxes'!L145</f>
        <v>8.0124125640841705E-5</v>
      </c>
      <c r="M145">
        <f>'Pretax Fuel Prices'!M145+'Fuel Taxes'!M145</f>
        <v>7.8472081813195558E-5</v>
      </c>
      <c r="N145">
        <f>'Pretax Fuel Prices'!N145+'Fuel Taxes'!N145</f>
        <v>7.6820037985549398E-5</v>
      </c>
      <c r="O145">
        <f>'Pretax Fuel Prices'!O145+'Fuel Taxes'!O145</f>
        <v>7.5167994157903238E-5</v>
      </c>
      <c r="P145">
        <f>'Pretax Fuel Prices'!P145+'Fuel Taxes'!P145</f>
        <v>7.3825708547940554E-5</v>
      </c>
      <c r="Q145">
        <f>'Pretax Fuel Prices'!Q145+'Fuel Taxes'!Q145</f>
        <v>7.248342293797787E-5</v>
      </c>
      <c r="R145">
        <f>'Pretax Fuel Prices'!R145+'Fuel Taxes'!R145</f>
        <v>7.1141137328015186E-5</v>
      </c>
      <c r="S145">
        <f>'Pretax Fuel Prices'!S145+'Fuel Taxes'!S145</f>
        <v>6.9798851718052922E-5</v>
      </c>
      <c r="T145">
        <f>'Pretax Fuel Prices'!T145+'Fuel Taxes'!T145</f>
        <v>6.8456566108090238E-5</v>
      </c>
      <c r="U145">
        <f>'Pretax Fuel Prices'!U145+'Fuel Taxes'!U145</f>
        <v>6.7114280498127555E-5</v>
      </c>
      <c r="V145">
        <f>'Pretax Fuel Prices'!V145+'Fuel Taxes'!V145</f>
        <v>6.5771994888165277E-5</v>
      </c>
      <c r="W145">
        <f>'Pretax Fuel Prices'!W145+'Fuel Taxes'!W145</f>
        <v>6.4429709278202593E-5</v>
      </c>
      <c r="X145">
        <f>'Pretax Fuel Prices'!X145+'Fuel Taxes'!X145</f>
        <v>6.3087423668239909E-5</v>
      </c>
      <c r="Y145">
        <f>'Pretax Fuel Prices'!Y145+'Fuel Taxes'!Y145</f>
        <v>6.1745138058277646E-5</v>
      </c>
      <c r="Z145">
        <f>'Pretax Fuel Prices'!Z145+'Fuel Taxes'!Z145</f>
        <v>6.0402852448314962E-5</v>
      </c>
      <c r="AA145">
        <f>'Pretax Fuel Prices'!AA145+'Fuel Taxes'!AA145</f>
        <v>5.9060566838352285E-5</v>
      </c>
      <c r="AB145">
        <f>'Pretax Fuel Prices'!AB145+'Fuel Taxes'!AB145</f>
        <v>5.7718281228389594E-5</v>
      </c>
      <c r="AC145">
        <f>'Pretax Fuel Prices'!AC145+'Fuel Taxes'!AC145</f>
        <v>5.6375995618427323E-5</v>
      </c>
      <c r="AD145">
        <f>'Pretax Fuel Prices'!AD145+'Fuel Taxes'!AD145</f>
        <v>5.5033710008464639E-5</v>
      </c>
      <c r="AE145">
        <f>'Pretax Fuel Prices'!AE145+'Fuel Taxes'!AE145</f>
        <v>5.3691424398501962E-5</v>
      </c>
      <c r="AF145">
        <f>'Pretax Fuel Prices'!AF145+'Fuel Taxes'!AF145</f>
        <v>5.2349138788539692E-5</v>
      </c>
      <c r="AG145">
        <f>'Pretax Fuel Prices'!AG145+'Fuel Taxes'!AG145</f>
        <v>5.1006853178577008E-5</v>
      </c>
      <c r="AH145">
        <f>'Pretax Fuel Prices'!AH145+'Fuel Taxes'!AH145</f>
        <v>4.9664567568614317E-5</v>
      </c>
      <c r="AI145">
        <f>'Pretax Fuel Prices'!AI145+'Fuel Taxes'!AI145</f>
        <v>4.832228195865206E-5</v>
      </c>
    </row>
    <row r="146" spans="1:35" x14ac:dyDescent="0.45">
      <c r="A146" t="s">
        <v>54</v>
      </c>
      <c r="B146">
        <f>'Pretax Fuel Prices'!B146+'Fuel Taxes'!B146</f>
        <v>9.664456391730412E-5</v>
      </c>
      <c r="C146">
        <f>'Pretax Fuel Prices'!C146+'Fuel Taxes'!C146</f>
        <v>9.499252008965796E-5</v>
      </c>
      <c r="D146">
        <f>'Pretax Fuel Prices'!D146+'Fuel Taxes'!D146</f>
        <v>9.33404762620118E-5</v>
      </c>
      <c r="E146">
        <f>'Pretax Fuel Prices'!E146+'Fuel Taxes'!E146</f>
        <v>9.168843243436564E-5</v>
      </c>
      <c r="F146">
        <f>'Pretax Fuel Prices'!F146+'Fuel Taxes'!F146</f>
        <v>9.0036388606719073E-5</v>
      </c>
      <c r="G146">
        <f>'Pretax Fuel Prices'!G146+'Fuel Taxes'!G146</f>
        <v>8.8384344779072913E-5</v>
      </c>
      <c r="H146">
        <f>'Pretax Fuel Prices'!H146+'Fuel Taxes'!H146</f>
        <v>8.6732300951426752E-5</v>
      </c>
      <c r="I146">
        <f>'Pretax Fuel Prices'!I146+'Fuel Taxes'!I146</f>
        <v>8.5080257123780592E-5</v>
      </c>
      <c r="J146">
        <f>'Pretax Fuel Prices'!J146+'Fuel Taxes'!J146</f>
        <v>8.3428213296134446E-5</v>
      </c>
      <c r="K146">
        <f>'Pretax Fuel Prices'!K146+'Fuel Taxes'!K146</f>
        <v>8.1776169468488285E-5</v>
      </c>
      <c r="L146">
        <f>'Pretax Fuel Prices'!L146+'Fuel Taxes'!L146</f>
        <v>8.0124125640841705E-5</v>
      </c>
      <c r="M146">
        <f>'Pretax Fuel Prices'!M146+'Fuel Taxes'!M146</f>
        <v>7.8472081813195558E-5</v>
      </c>
      <c r="N146">
        <f>'Pretax Fuel Prices'!N146+'Fuel Taxes'!N146</f>
        <v>7.6820037985549398E-5</v>
      </c>
      <c r="O146">
        <f>'Pretax Fuel Prices'!O146+'Fuel Taxes'!O146</f>
        <v>7.5167994157903238E-5</v>
      </c>
      <c r="P146">
        <f>'Pretax Fuel Prices'!P146+'Fuel Taxes'!P146</f>
        <v>7.3825708547940554E-5</v>
      </c>
      <c r="Q146">
        <f>'Pretax Fuel Prices'!Q146+'Fuel Taxes'!Q146</f>
        <v>7.248342293797787E-5</v>
      </c>
      <c r="R146">
        <f>'Pretax Fuel Prices'!R146+'Fuel Taxes'!R146</f>
        <v>7.1141137328015186E-5</v>
      </c>
      <c r="S146">
        <f>'Pretax Fuel Prices'!S146+'Fuel Taxes'!S146</f>
        <v>6.9798851718052922E-5</v>
      </c>
      <c r="T146">
        <f>'Pretax Fuel Prices'!T146+'Fuel Taxes'!T146</f>
        <v>6.8456566108090238E-5</v>
      </c>
      <c r="U146">
        <f>'Pretax Fuel Prices'!U146+'Fuel Taxes'!U146</f>
        <v>6.7114280498127555E-5</v>
      </c>
      <c r="V146">
        <f>'Pretax Fuel Prices'!V146+'Fuel Taxes'!V146</f>
        <v>6.5771994888165277E-5</v>
      </c>
      <c r="W146">
        <f>'Pretax Fuel Prices'!W146+'Fuel Taxes'!W146</f>
        <v>6.4429709278202593E-5</v>
      </c>
      <c r="X146">
        <f>'Pretax Fuel Prices'!X146+'Fuel Taxes'!X146</f>
        <v>6.3087423668239909E-5</v>
      </c>
      <c r="Y146">
        <f>'Pretax Fuel Prices'!Y146+'Fuel Taxes'!Y146</f>
        <v>6.1745138058277646E-5</v>
      </c>
      <c r="Z146">
        <f>'Pretax Fuel Prices'!Z146+'Fuel Taxes'!Z146</f>
        <v>6.0402852448314962E-5</v>
      </c>
      <c r="AA146">
        <f>'Pretax Fuel Prices'!AA146+'Fuel Taxes'!AA146</f>
        <v>5.9060566838352285E-5</v>
      </c>
      <c r="AB146">
        <f>'Pretax Fuel Prices'!AB146+'Fuel Taxes'!AB146</f>
        <v>5.7718281228389594E-5</v>
      </c>
      <c r="AC146">
        <f>'Pretax Fuel Prices'!AC146+'Fuel Taxes'!AC146</f>
        <v>5.6375995618427323E-5</v>
      </c>
      <c r="AD146">
        <f>'Pretax Fuel Prices'!AD146+'Fuel Taxes'!AD146</f>
        <v>5.5033710008464639E-5</v>
      </c>
      <c r="AE146">
        <f>'Pretax Fuel Prices'!AE146+'Fuel Taxes'!AE146</f>
        <v>5.3691424398501962E-5</v>
      </c>
      <c r="AF146">
        <f>'Pretax Fuel Prices'!AF146+'Fuel Taxes'!AF146</f>
        <v>5.2349138788539692E-5</v>
      </c>
      <c r="AG146">
        <f>'Pretax Fuel Prices'!AG146+'Fuel Taxes'!AG146</f>
        <v>5.1006853178577008E-5</v>
      </c>
      <c r="AH146">
        <f>'Pretax Fuel Prices'!AH146+'Fuel Taxes'!AH146</f>
        <v>4.9664567568614317E-5</v>
      </c>
      <c r="AI146">
        <f>'Pretax Fuel Prices'!AI146+'Fuel Taxes'!AI146</f>
        <v>4.832228195865206E-5</v>
      </c>
    </row>
    <row r="147" spans="1:35" x14ac:dyDescent="0.45">
      <c r="A147" t="s">
        <v>55</v>
      </c>
      <c r="B147">
        <f>'Pretax Fuel Prices'!B147+'Fuel Taxes'!B147</f>
        <v>9.664456391730412E-5</v>
      </c>
      <c r="C147">
        <f>'Pretax Fuel Prices'!C147+'Fuel Taxes'!C147</f>
        <v>9.499252008965796E-5</v>
      </c>
      <c r="D147">
        <f>'Pretax Fuel Prices'!D147+'Fuel Taxes'!D147</f>
        <v>9.33404762620118E-5</v>
      </c>
      <c r="E147">
        <f>'Pretax Fuel Prices'!E147+'Fuel Taxes'!E147</f>
        <v>9.168843243436564E-5</v>
      </c>
      <c r="F147">
        <f>'Pretax Fuel Prices'!F147+'Fuel Taxes'!F147</f>
        <v>9.0036388606719073E-5</v>
      </c>
      <c r="G147">
        <f>'Pretax Fuel Prices'!G147+'Fuel Taxes'!G147</f>
        <v>8.8384344779072913E-5</v>
      </c>
      <c r="H147">
        <f>'Pretax Fuel Prices'!H147+'Fuel Taxes'!H147</f>
        <v>8.6732300951426752E-5</v>
      </c>
      <c r="I147">
        <f>'Pretax Fuel Prices'!I147+'Fuel Taxes'!I147</f>
        <v>8.5080257123780592E-5</v>
      </c>
      <c r="J147">
        <f>'Pretax Fuel Prices'!J147+'Fuel Taxes'!J147</f>
        <v>8.3428213296134446E-5</v>
      </c>
      <c r="K147">
        <f>'Pretax Fuel Prices'!K147+'Fuel Taxes'!K147</f>
        <v>8.1776169468488285E-5</v>
      </c>
      <c r="L147">
        <f>'Pretax Fuel Prices'!L147+'Fuel Taxes'!L147</f>
        <v>8.0124125640841705E-5</v>
      </c>
      <c r="M147">
        <f>'Pretax Fuel Prices'!M147+'Fuel Taxes'!M147</f>
        <v>7.8472081813195558E-5</v>
      </c>
      <c r="N147">
        <f>'Pretax Fuel Prices'!N147+'Fuel Taxes'!N147</f>
        <v>7.6820037985549398E-5</v>
      </c>
      <c r="O147">
        <f>'Pretax Fuel Prices'!O147+'Fuel Taxes'!O147</f>
        <v>7.5167994157903238E-5</v>
      </c>
      <c r="P147">
        <f>'Pretax Fuel Prices'!P147+'Fuel Taxes'!P147</f>
        <v>7.3825708547940554E-5</v>
      </c>
      <c r="Q147">
        <f>'Pretax Fuel Prices'!Q147+'Fuel Taxes'!Q147</f>
        <v>7.248342293797787E-5</v>
      </c>
      <c r="R147">
        <f>'Pretax Fuel Prices'!R147+'Fuel Taxes'!R147</f>
        <v>7.1141137328015186E-5</v>
      </c>
      <c r="S147">
        <f>'Pretax Fuel Prices'!S147+'Fuel Taxes'!S147</f>
        <v>6.9798851718052922E-5</v>
      </c>
      <c r="T147">
        <f>'Pretax Fuel Prices'!T147+'Fuel Taxes'!T147</f>
        <v>6.8456566108090238E-5</v>
      </c>
      <c r="U147">
        <f>'Pretax Fuel Prices'!U147+'Fuel Taxes'!U147</f>
        <v>6.7114280498127555E-5</v>
      </c>
      <c r="V147">
        <f>'Pretax Fuel Prices'!V147+'Fuel Taxes'!V147</f>
        <v>6.5771994888165277E-5</v>
      </c>
      <c r="W147">
        <f>'Pretax Fuel Prices'!W147+'Fuel Taxes'!W147</f>
        <v>6.4429709278202593E-5</v>
      </c>
      <c r="X147">
        <f>'Pretax Fuel Prices'!X147+'Fuel Taxes'!X147</f>
        <v>6.3087423668239909E-5</v>
      </c>
      <c r="Y147">
        <f>'Pretax Fuel Prices'!Y147+'Fuel Taxes'!Y147</f>
        <v>6.1745138058277646E-5</v>
      </c>
      <c r="Z147">
        <f>'Pretax Fuel Prices'!Z147+'Fuel Taxes'!Z147</f>
        <v>6.0402852448314962E-5</v>
      </c>
      <c r="AA147">
        <f>'Pretax Fuel Prices'!AA147+'Fuel Taxes'!AA147</f>
        <v>5.9060566838352285E-5</v>
      </c>
      <c r="AB147">
        <f>'Pretax Fuel Prices'!AB147+'Fuel Taxes'!AB147</f>
        <v>5.7718281228389594E-5</v>
      </c>
      <c r="AC147">
        <f>'Pretax Fuel Prices'!AC147+'Fuel Taxes'!AC147</f>
        <v>5.6375995618427323E-5</v>
      </c>
      <c r="AD147">
        <f>'Pretax Fuel Prices'!AD147+'Fuel Taxes'!AD147</f>
        <v>5.5033710008464639E-5</v>
      </c>
      <c r="AE147">
        <f>'Pretax Fuel Prices'!AE147+'Fuel Taxes'!AE147</f>
        <v>5.3691424398501962E-5</v>
      </c>
      <c r="AF147">
        <f>'Pretax Fuel Prices'!AF147+'Fuel Taxes'!AF147</f>
        <v>5.2349138788539692E-5</v>
      </c>
      <c r="AG147">
        <f>'Pretax Fuel Prices'!AG147+'Fuel Taxes'!AG147</f>
        <v>5.1006853178577008E-5</v>
      </c>
      <c r="AH147">
        <f>'Pretax Fuel Prices'!AH147+'Fuel Taxes'!AH147</f>
        <v>4.9664567568614317E-5</v>
      </c>
      <c r="AI147">
        <f>'Pretax Fuel Prices'!AI147+'Fuel Taxes'!AI147</f>
        <v>4.832228195865206E-5</v>
      </c>
    </row>
    <row r="148" spans="1:35" x14ac:dyDescent="0.45">
      <c r="A148" t="s">
        <v>56</v>
      </c>
      <c r="B148">
        <f>'Pretax Fuel Prices'!B148+'Fuel Taxes'!B148</f>
        <v>9.664456391730412E-5</v>
      </c>
      <c r="C148">
        <f>'Pretax Fuel Prices'!C148+'Fuel Taxes'!C148</f>
        <v>9.499252008965796E-5</v>
      </c>
      <c r="D148">
        <f>'Pretax Fuel Prices'!D148+'Fuel Taxes'!D148</f>
        <v>9.33404762620118E-5</v>
      </c>
      <c r="E148">
        <f>'Pretax Fuel Prices'!E148+'Fuel Taxes'!E148</f>
        <v>9.168843243436564E-5</v>
      </c>
      <c r="F148">
        <f>'Pretax Fuel Prices'!F148+'Fuel Taxes'!F148</f>
        <v>9.0036388606719073E-5</v>
      </c>
      <c r="G148">
        <f>'Pretax Fuel Prices'!G148+'Fuel Taxes'!G148</f>
        <v>8.8384344779072913E-5</v>
      </c>
      <c r="H148">
        <f>'Pretax Fuel Prices'!H148+'Fuel Taxes'!H148</f>
        <v>8.6732300951426752E-5</v>
      </c>
      <c r="I148">
        <f>'Pretax Fuel Prices'!I148+'Fuel Taxes'!I148</f>
        <v>8.5080257123780592E-5</v>
      </c>
      <c r="J148">
        <f>'Pretax Fuel Prices'!J148+'Fuel Taxes'!J148</f>
        <v>8.3428213296134446E-5</v>
      </c>
      <c r="K148">
        <f>'Pretax Fuel Prices'!K148+'Fuel Taxes'!K148</f>
        <v>8.1776169468488285E-5</v>
      </c>
      <c r="L148">
        <f>'Pretax Fuel Prices'!L148+'Fuel Taxes'!L148</f>
        <v>8.0124125640841705E-5</v>
      </c>
      <c r="M148">
        <f>'Pretax Fuel Prices'!M148+'Fuel Taxes'!M148</f>
        <v>7.8472081813195558E-5</v>
      </c>
      <c r="N148">
        <f>'Pretax Fuel Prices'!N148+'Fuel Taxes'!N148</f>
        <v>7.6820037985549398E-5</v>
      </c>
      <c r="O148">
        <f>'Pretax Fuel Prices'!O148+'Fuel Taxes'!O148</f>
        <v>7.5167994157903238E-5</v>
      </c>
      <c r="P148">
        <f>'Pretax Fuel Prices'!P148+'Fuel Taxes'!P148</f>
        <v>7.3825708547940554E-5</v>
      </c>
      <c r="Q148">
        <f>'Pretax Fuel Prices'!Q148+'Fuel Taxes'!Q148</f>
        <v>7.248342293797787E-5</v>
      </c>
      <c r="R148">
        <f>'Pretax Fuel Prices'!R148+'Fuel Taxes'!R148</f>
        <v>7.1141137328015186E-5</v>
      </c>
      <c r="S148">
        <f>'Pretax Fuel Prices'!S148+'Fuel Taxes'!S148</f>
        <v>6.9798851718052922E-5</v>
      </c>
      <c r="T148">
        <f>'Pretax Fuel Prices'!T148+'Fuel Taxes'!T148</f>
        <v>6.8456566108090238E-5</v>
      </c>
      <c r="U148">
        <f>'Pretax Fuel Prices'!U148+'Fuel Taxes'!U148</f>
        <v>6.7114280498127555E-5</v>
      </c>
      <c r="V148">
        <f>'Pretax Fuel Prices'!V148+'Fuel Taxes'!V148</f>
        <v>6.5771994888165277E-5</v>
      </c>
      <c r="W148">
        <f>'Pretax Fuel Prices'!W148+'Fuel Taxes'!W148</f>
        <v>6.4429709278202593E-5</v>
      </c>
      <c r="X148">
        <f>'Pretax Fuel Prices'!X148+'Fuel Taxes'!X148</f>
        <v>6.3087423668239909E-5</v>
      </c>
      <c r="Y148">
        <f>'Pretax Fuel Prices'!Y148+'Fuel Taxes'!Y148</f>
        <v>6.1745138058277646E-5</v>
      </c>
      <c r="Z148">
        <f>'Pretax Fuel Prices'!Z148+'Fuel Taxes'!Z148</f>
        <v>6.0402852448314962E-5</v>
      </c>
      <c r="AA148">
        <f>'Pretax Fuel Prices'!AA148+'Fuel Taxes'!AA148</f>
        <v>5.9060566838352285E-5</v>
      </c>
      <c r="AB148">
        <f>'Pretax Fuel Prices'!AB148+'Fuel Taxes'!AB148</f>
        <v>5.7718281228389594E-5</v>
      </c>
      <c r="AC148">
        <f>'Pretax Fuel Prices'!AC148+'Fuel Taxes'!AC148</f>
        <v>5.6375995618427323E-5</v>
      </c>
      <c r="AD148">
        <f>'Pretax Fuel Prices'!AD148+'Fuel Taxes'!AD148</f>
        <v>5.5033710008464639E-5</v>
      </c>
      <c r="AE148">
        <f>'Pretax Fuel Prices'!AE148+'Fuel Taxes'!AE148</f>
        <v>5.3691424398501962E-5</v>
      </c>
      <c r="AF148">
        <f>'Pretax Fuel Prices'!AF148+'Fuel Taxes'!AF148</f>
        <v>5.2349138788539692E-5</v>
      </c>
      <c r="AG148">
        <f>'Pretax Fuel Prices'!AG148+'Fuel Taxes'!AG148</f>
        <v>5.1006853178577008E-5</v>
      </c>
      <c r="AH148">
        <f>'Pretax Fuel Prices'!AH148+'Fuel Taxes'!AH148</f>
        <v>4.9664567568614317E-5</v>
      </c>
      <c r="AI148">
        <f>'Pretax Fuel Prices'!AI148+'Fuel Taxes'!AI148</f>
        <v>4.832228195865206E-5</v>
      </c>
    </row>
    <row r="149" spans="1:35" x14ac:dyDescent="0.45">
      <c r="A149" t="s">
        <v>57</v>
      </c>
      <c r="B149">
        <f>'Pretax Fuel Prices'!B149+'Fuel Taxes'!B149</f>
        <v>0</v>
      </c>
      <c r="C149">
        <f>'Pretax Fuel Prices'!C149+'Fuel Taxes'!C149</f>
        <v>0</v>
      </c>
      <c r="D149">
        <f>'Pretax Fuel Prices'!D149+'Fuel Taxes'!D149</f>
        <v>0</v>
      </c>
      <c r="E149">
        <f>'Pretax Fuel Prices'!E149+'Fuel Taxes'!E149</f>
        <v>0</v>
      </c>
      <c r="F149">
        <f>'Pretax Fuel Prices'!F149+'Fuel Taxes'!F149</f>
        <v>0</v>
      </c>
      <c r="G149">
        <f>'Pretax Fuel Prices'!G149+'Fuel Taxes'!G149</f>
        <v>0</v>
      </c>
      <c r="H149">
        <f>'Pretax Fuel Prices'!H149+'Fuel Taxes'!H149</f>
        <v>0</v>
      </c>
      <c r="I149">
        <f>'Pretax Fuel Prices'!I149+'Fuel Taxes'!I149</f>
        <v>0</v>
      </c>
      <c r="J149">
        <f>'Pretax Fuel Prices'!J149+'Fuel Taxes'!J149</f>
        <v>0</v>
      </c>
      <c r="K149">
        <f>'Pretax Fuel Prices'!K149+'Fuel Taxes'!K149</f>
        <v>0</v>
      </c>
      <c r="L149">
        <f>'Pretax Fuel Prices'!L149+'Fuel Taxes'!L149</f>
        <v>0</v>
      </c>
      <c r="M149">
        <f>'Pretax Fuel Prices'!M149+'Fuel Taxes'!M149</f>
        <v>0</v>
      </c>
      <c r="N149">
        <f>'Pretax Fuel Prices'!N149+'Fuel Taxes'!N149</f>
        <v>0</v>
      </c>
      <c r="O149">
        <f>'Pretax Fuel Prices'!O149+'Fuel Taxes'!O149</f>
        <v>0</v>
      </c>
      <c r="P149">
        <f>'Pretax Fuel Prices'!P149+'Fuel Taxes'!P149</f>
        <v>0</v>
      </c>
      <c r="Q149">
        <f>'Pretax Fuel Prices'!Q149+'Fuel Taxes'!Q149</f>
        <v>0</v>
      </c>
      <c r="R149">
        <f>'Pretax Fuel Prices'!R149+'Fuel Taxes'!R149</f>
        <v>0</v>
      </c>
      <c r="S149">
        <f>'Pretax Fuel Prices'!S149+'Fuel Taxes'!S149</f>
        <v>0</v>
      </c>
      <c r="T149">
        <f>'Pretax Fuel Prices'!T149+'Fuel Taxes'!T149</f>
        <v>0</v>
      </c>
      <c r="U149">
        <f>'Pretax Fuel Prices'!U149+'Fuel Taxes'!U149</f>
        <v>0</v>
      </c>
      <c r="V149">
        <f>'Pretax Fuel Prices'!V149+'Fuel Taxes'!V149</f>
        <v>0</v>
      </c>
      <c r="W149">
        <f>'Pretax Fuel Prices'!W149+'Fuel Taxes'!W149</f>
        <v>0</v>
      </c>
      <c r="X149">
        <f>'Pretax Fuel Prices'!X149+'Fuel Taxes'!X149</f>
        <v>0</v>
      </c>
      <c r="Y149">
        <f>'Pretax Fuel Prices'!Y149+'Fuel Taxes'!Y149</f>
        <v>0</v>
      </c>
      <c r="Z149">
        <f>'Pretax Fuel Prices'!Z149+'Fuel Taxes'!Z149</f>
        <v>0</v>
      </c>
      <c r="AA149">
        <f>'Pretax Fuel Prices'!AA149+'Fuel Taxes'!AA149</f>
        <v>0</v>
      </c>
      <c r="AB149">
        <f>'Pretax Fuel Prices'!AB149+'Fuel Taxes'!AB149</f>
        <v>0</v>
      </c>
      <c r="AC149">
        <f>'Pretax Fuel Prices'!AC149+'Fuel Taxes'!AC149</f>
        <v>0</v>
      </c>
      <c r="AD149">
        <f>'Pretax Fuel Prices'!AD149+'Fuel Taxes'!AD149</f>
        <v>0</v>
      </c>
      <c r="AE149">
        <f>'Pretax Fuel Prices'!AE149+'Fuel Taxes'!AE149</f>
        <v>0</v>
      </c>
      <c r="AF149">
        <f>'Pretax Fuel Prices'!AF149+'Fuel Taxes'!AF149</f>
        <v>0</v>
      </c>
      <c r="AG149">
        <f>'Pretax Fuel Prices'!AG149+'Fuel Taxes'!AG149</f>
        <v>0</v>
      </c>
      <c r="AH149">
        <f>'Pretax Fuel Prices'!AH149+'Fuel Taxes'!AH149</f>
        <v>0</v>
      </c>
      <c r="AI149">
        <f>'Pretax Fuel Prices'!AI149+'Fuel Taxes'!AI149</f>
        <v>0</v>
      </c>
    </row>
    <row r="150" spans="1:35" x14ac:dyDescent="0.45">
      <c r="A150" t="s">
        <v>58</v>
      </c>
      <c r="B150">
        <f>'Pretax Fuel Prices'!B150+'Fuel Taxes'!B150</f>
        <v>9.664456391730412E-5</v>
      </c>
      <c r="C150">
        <f>'Pretax Fuel Prices'!C150+'Fuel Taxes'!C150</f>
        <v>9.499252008965796E-5</v>
      </c>
      <c r="D150">
        <f>'Pretax Fuel Prices'!D150+'Fuel Taxes'!D150</f>
        <v>9.33404762620118E-5</v>
      </c>
      <c r="E150">
        <f>'Pretax Fuel Prices'!E150+'Fuel Taxes'!E150</f>
        <v>9.168843243436564E-5</v>
      </c>
      <c r="F150">
        <f>'Pretax Fuel Prices'!F150+'Fuel Taxes'!F150</f>
        <v>9.0036388606719073E-5</v>
      </c>
      <c r="G150">
        <f>'Pretax Fuel Prices'!G150+'Fuel Taxes'!G150</f>
        <v>8.8384344779072913E-5</v>
      </c>
      <c r="H150">
        <f>'Pretax Fuel Prices'!H150+'Fuel Taxes'!H150</f>
        <v>8.6732300951426752E-5</v>
      </c>
      <c r="I150">
        <f>'Pretax Fuel Prices'!I150+'Fuel Taxes'!I150</f>
        <v>8.5080257123780592E-5</v>
      </c>
      <c r="J150">
        <f>'Pretax Fuel Prices'!J150+'Fuel Taxes'!J150</f>
        <v>8.3428213296134446E-5</v>
      </c>
      <c r="K150">
        <f>'Pretax Fuel Prices'!K150+'Fuel Taxes'!K150</f>
        <v>8.1776169468488285E-5</v>
      </c>
      <c r="L150">
        <f>'Pretax Fuel Prices'!L150+'Fuel Taxes'!L150</f>
        <v>8.0124125640841705E-5</v>
      </c>
      <c r="M150">
        <f>'Pretax Fuel Prices'!M150+'Fuel Taxes'!M150</f>
        <v>7.8472081813195558E-5</v>
      </c>
      <c r="N150">
        <f>'Pretax Fuel Prices'!N150+'Fuel Taxes'!N150</f>
        <v>7.6820037985549398E-5</v>
      </c>
      <c r="O150">
        <f>'Pretax Fuel Prices'!O150+'Fuel Taxes'!O150</f>
        <v>7.5167994157903238E-5</v>
      </c>
      <c r="P150">
        <f>'Pretax Fuel Prices'!P150+'Fuel Taxes'!P150</f>
        <v>7.3825708547940554E-5</v>
      </c>
      <c r="Q150">
        <f>'Pretax Fuel Prices'!Q150+'Fuel Taxes'!Q150</f>
        <v>7.248342293797787E-5</v>
      </c>
      <c r="R150">
        <f>'Pretax Fuel Prices'!R150+'Fuel Taxes'!R150</f>
        <v>7.1141137328015186E-5</v>
      </c>
      <c r="S150">
        <f>'Pretax Fuel Prices'!S150+'Fuel Taxes'!S150</f>
        <v>6.9798851718052922E-5</v>
      </c>
      <c r="T150">
        <f>'Pretax Fuel Prices'!T150+'Fuel Taxes'!T150</f>
        <v>6.8456566108090238E-5</v>
      </c>
      <c r="U150">
        <f>'Pretax Fuel Prices'!U150+'Fuel Taxes'!U150</f>
        <v>6.7114280498127555E-5</v>
      </c>
      <c r="V150">
        <f>'Pretax Fuel Prices'!V150+'Fuel Taxes'!V150</f>
        <v>6.5771994888165277E-5</v>
      </c>
      <c r="W150">
        <f>'Pretax Fuel Prices'!W150+'Fuel Taxes'!W150</f>
        <v>6.4429709278202593E-5</v>
      </c>
      <c r="X150">
        <f>'Pretax Fuel Prices'!X150+'Fuel Taxes'!X150</f>
        <v>6.3087423668239909E-5</v>
      </c>
      <c r="Y150">
        <f>'Pretax Fuel Prices'!Y150+'Fuel Taxes'!Y150</f>
        <v>6.1745138058277646E-5</v>
      </c>
      <c r="Z150">
        <f>'Pretax Fuel Prices'!Z150+'Fuel Taxes'!Z150</f>
        <v>6.0402852448314962E-5</v>
      </c>
      <c r="AA150">
        <f>'Pretax Fuel Prices'!AA150+'Fuel Taxes'!AA150</f>
        <v>5.9060566838352285E-5</v>
      </c>
      <c r="AB150">
        <f>'Pretax Fuel Prices'!AB150+'Fuel Taxes'!AB150</f>
        <v>5.7718281228389594E-5</v>
      </c>
      <c r="AC150">
        <f>'Pretax Fuel Prices'!AC150+'Fuel Taxes'!AC150</f>
        <v>5.6375995618427323E-5</v>
      </c>
      <c r="AD150">
        <f>'Pretax Fuel Prices'!AD150+'Fuel Taxes'!AD150</f>
        <v>5.5033710008464639E-5</v>
      </c>
      <c r="AE150">
        <f>'Pretax Fuel Prices'!AE150+'Fuel Taxes'!AE150</f>
        <v>5.3691424398501962E-5</v>
      </c>
      <c r="AF150">
        <f>'Pretax Fuel Prices'!AF150+'Fuel Taxes'!AF150</f>
        <v>5.2349138788539692E-5</v>
      </c>
      <c r="AG150">
        <f>'Pretax Fuel Prices'!AG150+'Fuel Taxes'!AG150</f>
        <v>5.1006853178577008E-5</v>
      </c>
      <c r="AH150">
        <f>'Pretax Fuel Prices'!AH150+'Fuel Taxes'!AH150</f>
        <v>4.9664567568614317E-5</v>
      </c>
      <c r="AI150">
        <f>'Pretax Fuel Prices'!AI150+'Fuel Taxes'!AI150</f>
        <v>4.832228195865206E-5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AG22"/>
  <sheetViews>
    <sheetView topLeftCell="A6" workbookViewId="0">
      <selection activeCell="B20" sqref="B20:AG20"/>
    </sheetView>
  </sheetViews>
  <sheetFormatPr defaultRowHeight="14.25" x14ac:dyDescent="0.45"/>
  <cols>
    <col min="1" max="1" width="29.59765625" customWidth="1"/>
  </cols>
  <sheetData>
    <row r="1" spans="1:33" ht="28.5" x14ac:dyDescent="0.45">
      <c r="A1" s="10" t="s">
        <v>50</v>
      </c>
      <c r="B1" s="8">
        <v>2019</v>
      </c>
      <c r="C1" s="3">
        <v>2020</v>
      </c>
      <c r="D1" s="8">
        <v>2021</v>
      </c>
      <c r="E1" s="3">
        <v>2022</v>
      </c>
      <c r="F1" s="8">
        <v>2023</v>
      </c>
      <c r="G1" s="3">
        <v>2024</v>
      </c>
      <c r="H1" s="8">
        <v>2025</v>
      </c>
      <c r="I1" s="3">
        <v>2026</v>
      </c>
      <c r="J1" s="8">
        <v>2027</v>
      </c>
      <c r="K1" s="3">
        <v>2028</v>
      </c>
      <c r="L1" s="8">
        <v>2029</v>
      </c>
      <c r="M1" s="3">
        <v>2030</v>
      </c>
      <c r="N1" s="8">
        <v>2031</v>
      </c>
      <c r="O1" s="3">
        <v>2032</v>
      </c>
      <c r="P1" s="8">
        <v>2033</v>
      </c>
      <c r="Q1" s="3">
        <v>2034</v>
      </c>
      <c r="R1" s="8">
        <v>2035</v>
      </c>
      <c r="S1" s="3">
        <v>2036</v>
      </c>
      <c r="T1" s="8">
        <v>2037</v>
      </c>
      <c r="U1" s="3">
        <v>2038</v>
      </c>
      <c r="V1" s="8">
        <v>2039</v>
      </c>
      <c r="W1" s="3">
        <v>2040</v>
      </c>
      <c r="X1" s="8">
        <v>2041</v>
      </c>
      <c r="Y1" s="3">
        <v>2042</v>
      </c>
      <c r="Z1" s="8">
        <v>2043</v>
      </c>
      <c r="AA1" s="3">
        <v>2044</v>
      </c>
      <c r="AB1" s="8">
        <v>2045</v>
      </c>
      <c r="AC1" s="3">
        <v>2046</v>
      </c>
      <c r="AD1" s="8">
        <v>2047</v>
      </c>
      <c r="AE1" s="3">
        <v>2048</v>
      </c>
      <c r="AF1" s="8">
        <v>2049</v>
      </c>
      <c r="AG1" s="3">
        <v>2050</v>
      </c>
    </row>
    <row r="2" spans="1:33" x14ac:dyDescent="0.45">
      <c r="A2" s="3" t="s">
        <v>20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  <c r="Z2" s="4">
        <v>0</v>
      </c>
      <c r="AA2" s="4">
        <v>0</v>
      </c>
      <c r="AB2" s="4">
        <v>0</v>
      </c>
      <c r="AC2" s="4">
        <v>0</v>
      </c>
      <c r="AD2" s="4">
        <v>0</v>
      </c>
      <c r="AE2" s="4">
        <v>0</v>
      </c>
      <c r="AF2" s="4">
        <v>0</v>
      </c>
      <c r="AG2" s="4">
        <v>0</v>
      </c>
    </row>
    <row r="3" spans="1:33" x14ac:dyDescent="0.45">
      <c r="A3" s="3" t="s">
        <v>2</v>
      </c>
      <c r="B3" s="5">
        <f>SUMPRODUCT('Fuel Price Data'!D3:D7,'BAU Fuel Use by Sector'!$AM$3:$AM$7)/SUM('BAU Fuel Use by Sector'!$AM$3:$AM$7)</f>
        <v>1.5729131665777473E-6</v>
      </c>
      <c r="C3" s="5">
        <f>SUMPRODUCT('Fuel Price Data'!E3:E7,'BAU Fuel Use by Sector'!$AM$3:$AM$7)/SUM('BAU Fuel Use by Sector'!$AM$3:$AM$7)</f>
        <v>1.5777795303714415E-6</v>
      </c>
      <c r="D3" s="5">
        <f>SUMPRODUCT('Fuel Price Data'!F3:F7,'BAU Fuel Use by Sector'!$AM$3:$AM$7)/SUM('BAU Fuel Use by Sector'!$AM$3:$AM$7)</f>
        <v>1.5698186150157869E-6</v>
      </c>
      <c r="E3" s="5">
        <f>SUMPRODUCT('Fuel Price Data'!G3:G7,'BAU Fuel Use by Sector'!$AM$3:$AM$7)/SUM('BAU Fuel Use by Sector'!$AM$3:$AM$7)</f>
        <v>1.5552195236347044E-6</v>
      </c>
      <c r="F3" s="5">
        <f>SUMPRODUCT('Fuel Price Data'!H3:H7,'BAU Fuel Use by Sector'!$AM$3:$AM$7)/SUM('BAU Fuel Use by Sector'!$AM$3:$AM$7)</f>
        <v>1.5454867960473161E-6</v>
      </c>
      <c r="G3" s="5">
        <f>SUMPRODUCT('Fuel Price Data'!I3:I7,'BAU Fuel Use by Sector'!$AM$3:$AM$7)/SUM('BAU Fuel Use by Sector'!$AM$3:$AM$7)</f>
        <v>1.5428331575954311E-6</v>
      </c>
      <c r="H3" s="5">
        <f>SUMPRODUCT('Fuel Price Data'!J3:J7,'BAU Fuel Use by Sector'!$AM$3:$AM$7)/SUM('BAU Fuel Use by Sector'!$AM$3:$AM$7)</f>
        <v>1.535313155349852E-6</v>
      </c>
      <c r="I3" s="5">
        <f>SUMPRODUCT('Fuel Price Data'!K3:K7,'BAU Fuel Use by Sector'!$AM$3:$AM$7)/SUM('BAU Fuel Use by Sector'!$AM$3:$AM$7)</f>
        <v>1.5423922444853559E-6</v>
      </c>
      <c r="J3" s="5">
        <f>SUMPRODUCT('Fuel Price Data'!L3:L7,'BAU Fuel Use by Sector'!$AM$3:$AM$7)/SUM('BAU Fuel Use by Sector'!$AM$3:$AM$7)</f>
        <v>1.5516840589626687E-6</v>
      </c>
      <c r="K3" s="5">
        <f>SUMPRODUCT('Fuel Price Data'!M3:M7,'BAU Fuel Use by Sector'!$AM$3:$AM$7)/SUM('BAU Fuel Use by Sector'!$AM$3:$AM$7)</f>
        <v>1.5468176951689747E-6</v>
      </c>
      <c r="L3" s="5">
        <f>SUMPRODUCT('Fuel Price Data'!N3:N7,'BAU Fuel Use by Sector'!$AM$3:$AM$7)/SUM('BAU Fuel Use by Sector'!$AM$3:$AM$7)</f>
        <v>1.5490304205107839E-6</v>
      </c>
      <c r="M3" s="5">
        <f>SUMPRODUCT('Fuel Price Data'!O3:O7,'BAU Fuel Use by Sector'!$AM$3:$AM$7)/SUM('BAU Fuel Use by Sector'!$AM$3:$AM$7)</f>
        <v>1.5512431458525935E-6</v>
      </c>
      <c r="N3" s="5">
        <f>SUMPRODUCT('Fuel Price Data'!P3:P7,'BAU Fuel Use by Sector'!$AM$3:$AM$7)/SUM('BAU Fuel Use by Sector'!$AM$3:$AM$7)</f>
        <v>1.548589507400708E-6</v>
      </c>
      <c r="O3" s="5">
        <f>SUMPRODUCT('Fuel Price Data'!Q3:Q7,'BAU Fuel Use by Sector'!$AM$3:$AM$7)/SUM('BAU Fuel Use by Sector'!$AM$3:$AM$7)</f>
        <v>1.548589507400708E-6</v>
      </c>
      <c r="P3" s="5">
        <f>SUMPRODUCT('Fuel Price Data'!R3:R7,'BAU Fuel Use by Sector'!$AM$3:$AM$7)/SUM('BAU Fuel Use by Sector'!$AM$3:$AM$7)</f>
        <v>1.5556685965362121E-6</v>
      </c>
      <c r="Q3" s="5">
        <f>SUMPRODUCT('Fuel Price Data'!S3:S7,'BAU Fuel Use by Sector'!$AM$3:$AM$7)/SUM('BAU Fuel Use by Sector'!$AM$3:$AM$7)</f>
        <v>1.5556685965362121E-6</v>
      </c>
      <c r="R3" s="5">
        <f>SUMPRODUCT('Fuel Price Data'!T3:T7,'BAU Fuel Use by Sector'!$AM$3:$AM$7)/SUM('BAU Fuel Use by Sector'!$AM$3:$AM$7)</f>
        <v>1.553014958084327E-6</v>
      </c>
      <c r="S3" s="5">
        <f>SUMPRODUCT('Fuel Price Data'!U3:U7,'BAU Fuel Use by Sector'!$AM$3:$AM$7)/SUM('BAU Fuel Use by Sector'!$AM$3:$AM$7)</f>
        <v>1.553014958084327E-6</v>
      </c>
      <c r="T3" s="5">
        <f>SUMPRODUCT('Fuel Price Data'!V3:V7,'BAU Fuel Use by Sector'!$AM$3:$AM$7)/SUM('BAU Fuel Use by Sector'!$AM$3:$AM$7)</f>
        <v>1.5600940472198309E-6</v>
      </c>
      <c r="U3" s="5">
        <f>SUMPRODUCT('Fuel Price Data'!W3:W7,'BAU Fuel Use by Sector'!$AM$3:$AM$7)/SUM('BAU Fuel Use by Sector'!$AM$3:$AM$7)</f>
        <v>1.5623067725616401E-6</v>
      </c>
      <c r="V3" s="5">
        <f>SUMPRODUCT('Fuel Price Data'!X3:X7,'BAU Fuel Use by Sector'!$AM$3:$AM$7)/SUM('BAU Fuel Use by Sector'!$AM$3:$AM$7)</f>
        <v>1.5596531341097548E-6</v>
      </c>
      <c r="W3" s="5">
        <f>SUMPRODUCT('Fuel Price Data'!Y3:Y7,'BAU Fuel Use by Sector'!$AM$3:$AM$7)/SUM('BAU Fuel Use by Sector'!$AM$3:$AM$7)</f>
        <v>1.5618658594515644E-6</v>
      </c>
      <c r="X3" s="5">
        <f>SUMPRODUCT('Fuel Price Data'!Z3:Z7,'BAU Fuel Use by Sector'!$AM$3:$AM$7)/SUM('BAU Fuel Use by Sector'!$AM$3:$AM$7)</f>
        <v>1.5640785847933738E-6</v>
      </c>
      <c r="Y3" s="5">
        <f>SUMPRODUCT('Fuel Price Data'!AA3:AA7,'BAU Fuel Use by Sector'!$AM$3:$AM$7)/SUM('BAU Fuel Use by Sector'!$AM$3:$AM$7)</f>
        <v>1.566291310135183E-6</v>
      </c>
      <c r="Z3" s="5">
        <f>SUMPRODUCT('Fuel Price Data'!AB3:AB7,'BAU Fuel Use by Sector'!$AM$3:$AM$7)/SUM('BAU Fuel Use by Sector'!$AM$3:$AM$7)</f>
        <v>1.5685040354769924E-6</v>
      </c>
      <c r="AA3" s="5">
        <f>SUMPRODUCT('Fuel Price Data'!AC3:AC7,'BAU Fuel Use by Sector'!$AM$3:$AM$7)/SUM('BAU Fuel Use by Sector'!$AM$3:$AM$7)</f>
        <v>1.5707167608188018E-6</v>
      </c>
      <c r="AB3" s="5">
        <f>SUMPRODUCT('Fuel Price Data'!AD3:AD7,'BAU Fuel Use by Sector'!$AM$3:$AM$7)/SUM('BAU Fuel Use by Sector'!$AM$3:$AM$7)</f>
        <v>1.5729294861606112E-6</v>
      </c>
      <c r="AC3" s="5">
        <f>SUMPRODUCT('Fuel Price Data'!AE3:AE7,'BAU Fuel Use by Sector'!$AM$3:$AM$7)/SUM('BAU Fuel Use by Sector'!$AM$3:$AM$7)</f>
        <v>1.5751422115024206E-6</v>
      </c>
      <c r="AD3" s="5">
        <f>SUMPRODUCT('Fuel Price Data'!AF3:AF7,'BAU Fuel Use by Sector'!$AM$3:$AM$7)/SUM('BAU Fuel Use by Sector'!$AM$3:$AM$7)</f>
        <v>1.5773549368442298E-6</v>
      </c>
      <c r="AE3" s="5">
        <f>SUMPRODUCT('Fuel Price Data'!AG3:AG7,'BAU Fuel Use by Sector'!$AM$3:$AM$7)/SUM('BAU Fuel Use by Sector'!$AM$3:$AM$7)</f>
        <v>1.5795676621860392E-6</v>
      </c>
      <c r="AF3" s="5">
        <f>SUMPRODUCT('Fuel Price Data'!AH3:AH7,'BAU Fuel Use by Sector'!$AM$3:$AM$7)/SUM('BAU Fuel Use by Sector'!$AM$3:$AM$7)</f>
        <v>1.5817803875278489E-6</v>
      </c>
      <c r="AG3" s="5">
        <f>SUMPRODUCT('Fuel Price Data'!AI3:AI7,'BAU Fuel Use by Sector'!$AM$3:$AM$7)/SUM('BAU Fuel Use by Sector'!$AM$3:$AM$7)</f>
        <v>1.5839931128696583E-6</v>
      </c>
    </row>
    <row r="4" spans="1:33" x14ac:dyDescent="0.45">
      <c r="A4" s="3" t="s">
        <v>3</v>
      </c>
      <c r="B4" s="5">
        <f>SUMPRODUCT('Fuel Price Data'!D13:D17,'BAU Fuel Use by Sector'!$AM$3:$AM$7)/SUM('BAU Fuel Use by Sector'!$AM$3:$AM$7)</f>
        <v>3.0626458663819749E-6</v>
      </c>
      <c r="C4" s="5">
        <f>SUMPRODUCT('Fuel Price Data'!E13:E17,'BAU Fuel Use by Sector'!$AM$3:$AM$7)/SUM('BAU Fuel Use by Sector'!$AM$3:$AM$7)</f>
        <v>2.8695010385579147E-6</v>
      </c>
      <c r="D4" s="5">
        <f>SUMPRODUCT('Fuel Price Data'!F13:F17,'BAU Fuel Use by Sector'!$AM$3:$AM$7)/SUM('BAU Fuel Use by Sector'!$AM$3:$AM$7)</f>
        <v>3.0168764055119206E-6</v>
      </c>
      <c r="E4" s="5">
        <f>SUMPRODUCT('Fuel Price Data'!G13:G17,'BAU Fuel Use by Sector'!$AM$3:$AM$7)/SUM('BAU Fuel Use by Sector'!$AM$3:$AM$7)</f>
        <v>2.9887052254821168E-6</v>
      </c>
      <c r="F4" s="5">
        <f>SUMPRODUCT('Fuel Price Data'!H13:H17,'BAU Fuel Use by Sector'!$AM$3:$AM$7)/SUM('BAU Fuel Use by Sector'!$AM$3:$AM$7)</f>
        <v>3.0429481591129917E-6</v>
      </c>
      <c r="G4" s="5">
        <f>SUMPRODUCT('Fuel Price Data'!I13:I17,'BAU Fuel Use by Sector'!$AM$3:$AM$7)/SUM('BAU Fuel Use by Sector'!$AM$3:$AM$7)</f>
        <v>3.1674387956319702E-6</v>
      </c>
      <c r="H4" s="5">
        <f>SUMPRODUCT('Fuel Price Data'!J13:J17,'BAU Fuel Use by Sector'!$AM$3:$AM$7)/SUM('BAU Fuel Use by Sector'!$AM$3:$AM$7)</f>
        <v>3.4209097624731922E-6</v>
      </c>
      <c r="I4" s="5">
        <f>SUMPRODUCT('Fuel Price Data'!K13:K17,'BAU Fuel Use by Sector'!$AM$3:$AM$7)/SUM('BAU Fuel Use by Sector'!$AM$3:$AM$7)</f>
        <v>3.6353458091492572E-6</v>
      </c>
      <c r="J4" s="5">
        <f>SUMPRODUCT('Fuel Price Data'!L13:L17,'BAU Fuel Use by Sector'!$AM$3:$AM$7)/SUM('BAU Fuel Use by Sector'!$AM$3:$AM$7)</f>
        <v>3.770409344857786E-6</v>
      </c>
      <c r="K4" s="5">
        <f>SUMPRODUCT('Fuel Price Data'!M13:M17,'BAU Fuel Use by Sector'!$AM$3:$AM$7)/SUM('BAU Fuel Use by Sector'!$AM$3:$AM$7)</f>
        <v>3.8360219334697247E-6</v>
      </c>
      <c r="L4" s="5">
        <f>SUMPRODUCT('Fuel Price Data'!N13:N17,'BAU Fuel Use by Sector'!$AM$3:$AM$7)/SUM('BAU Fuel Use by Sector'!$AM$3:$AM$7)</f>
        <v>3.8321835749850699E-6</v>
      </c>
      <c r="M4" s="5">
        <f>SUMPRODUCT('Fuel Price Data'!O13:O17,'BAU Fuel Use by Sector'!$AM$3:$AM$7)/SUM('BAU Fuel Use by Sector'!$AM$3:$AM$7)</f>
        <v>3.7627326278884769E-6</v>
      </c>
      <c r="N4" s="5">
        <f>SUMPRODUCT('Fuel Price Data'!P13:P17,'BAU Fuel Use by Sector'!$AM$3:$AM$7)/SUM('BAU Fuel Use by Sector'!$AM$3:$AM$7)</f>
        <v>3.729926333582509E-6</v>
      </c>
      <c r="O4" s="5">
        <f>SUMPRODUCT('Fuel Price Data'!Q13:Q17,'BAU Fuel Use by Sector'!$AM$3:$AM$7)/SUM('BAU Fuel Use by Sector'!$AM$3:$AM$7)</f>
        <v>3.7497694613243926E-6</v>
      </c>
      <c r="P4" s="5">
        <f>SUMPRODUCT('Fuel Price Data'!R13:R17,'BAU Fuel Use by Sector'!$AM$3:$AM$7)/SUM('BAU Fuel Use by Sector'!$AM$3:$AM$7)</f>
        <v>3.8161788057278411E-6</v>
      </c>
      <c r="Q4" s="5">
        <f>SUMPRODUCT('Fuel Price Data'!S13:S17,'BAU Fuel Use by Sector'!$AM$3:$AM$7)/SUM('BAU Fuel Use by Sector'!$AM$3:$AM$7)</f>
        <v>3.8627450223894068E-6</v>
      </c>
      <c r="R4" s="5">
        <f>SUMPRODUCT('Fuel Price Data'!T13:T17,'BAU Fuel Use by Sector'!$AM$3:$AM$7)/SUM('BAU Fuel Use by Sector'!$AM$3:$AM$7)</f>
        <v>3.8627450223894068E-6</v>
      </c>
      <c r="S4" s="5">
        <f>SUMPRODUCT('Fuel Price Data'!U13:U17,'BAU Fuel Use by Sector'!$AM$3:$AM$7)/SUM('BAU Fuel Use by Sector'!$AM$3:$AM$7)</f>
        <v>3.8597034196962631E-6</v>
      </c>
      <c r="T4" s="5">
        <f>SUMPRODUCT('Fuel Price Data'!V13:V17,'BAU Fuel Use by Sector'!$AM$3:$AM$7)/SUM('BAU Fuel Use by Sector'!$AM$3:$AM$7)</f>
        <v>3.8925097140022318E-6</v>
      </c>
      <c r="U4" s="5">
        <f>SUMPRODUCT('Fuel Price Data'!W13:W17,'BAU Fuel Use by Sector'!$AM$3:$AM$7)/SUM('BAU Fuel Use by Sector'!$AM$3:$AM$7)</f>
        <v>3.9192328029219139E-6</v>
      </c>
      <c r="V4" s="5">
        <f>SUMPRODUCT('Fuel Price Data'!X13:X17,'BAU Fuel Use by Sector'!$AM$3:$AM$7)/SUM('BAU Fuel Use by Sector'!$AM$3:$AM$7)</f>
        <v>3.9222744056150568E-6</v>
      </c>
      <c r="W4" s="5">
        <f>SUMPRODUCT('Fuel Price Data'!Y13:Y17,'BAU Fuel Use by Sector'!$AM$3:$AM$7)/SUM('BAU Fuel Use by Sector'!$AM$3:$AM$7)</f>
        <v>3.9291543667928553E-6</v>
      </c>
      <c r="X4" s="5">
        <f>SUMPRODUCT('Fuel Price Data'!Z13:Z17,'BAU Fuel Use by Sector'!$AM$3:$AM$7)/SUM('BAU Fuel Use by Sector'!$AM$3:$AM$7)</f>
        <v>3.9222744056150568E-6</v>
      </c>
      <c r="Y4" s="5">
        <f>SUMPRODUCT('Fuel Price Data'!AA13:AA17,'BAU Fuel Use by Sector'!$AM$3:$AM$7)/SUM('BAU Fuel Use by Sector'!$AM$3:$AM$7)</f>
        <v>3.9352375721791428E-6</v>
      </c>
      <c r="Z4" s="5">
        <f>SUMPRODUCT('Fuel Price Data'!AB13:AB17,'BAU Fuel Use by Sector'!$AM$3:$AM$7)/SUM('BAU Fuel Use by Sector'!$AM$3:$AM$7)</f>
        <v>3.9451591360500841E-6</v>
      </c>
      <c r="AA4" s="5">
        <f>SUMPRODUCT('Fuel Price Data'!AC13:AC17,'BAU Fuel Use by Sector'!$AM$3:$AM$7)/SUM('BAU Fuel Use by Sector'!$AM$3:$AM$7)</f>
        <v>3.961960661098824E-6</v>
      </c>
      <c r="AB4" s="5">
        <f>SUMPRODUCT('Fuel Price Data'!AD13:AD17,'BAU Fuel Use by Sector'!$AM$3:$AM$7)/SUM('BAU Fuel Use by Sector'!$AM$3:$AM$7)</f>
        <v>3.9779654303560529E-6</v>
      </c>
      <c r="AC4" s="5">
        <f>SUMPRODUCT('Fuel Price Data'!AE13:AE17,'BAU Fuel Use by Sector'!$AM$3:$AM$7)/SUM('BAU Fuel Use by Sector'!$AM$3:$AM$7)</f>
        <v>4.0176516858398209E-6</v>
      </c>
      <c r="AD4" s="5">
        <f>SUMPRODUCT('Fuel Price Data'!AF13:AF17,'BAU Fuel Use by Sector'!$AM$3:$AM$7)/SUM('BAU Fuel Use by Sector'!$AM$3:$AM$7)</f>
        <v>4.074139466372328E-6</v>
      </c>
      <c r="AE4" s="5">
        <f>SUMPRODUCT('Fuel Price Data'!AG13:AG17,'BAU Fuel Use by Sector'!$AM$3:$AM$7)/SUM('BAU Fuel Use by Sector'!$AM$3:$AM$7)</f>
        <v>4.1107841191629515E-6</v>
      </c>
      <c r="AF4" s="5">
        <f>SUMPRODUCT('Fuel Price Data'!AH13:AH17,'BAU Fuel Use by Sector'!$AM$3:$AM$7)/SUM('BAU Fuel Use by Sector'!$AM$3:$AM$7)</f>
        <v>4.1336688495979772E-6</v>
      </c>
      <c r="AG4" s="5">
        <f>SUMPRODUCT('Fuel Price Data'!AI13:AI17,'BAU Fuel Use by Sector'!$AM$3:$AM$7)/SUM('BAU Fuel Use by Sector'!$AM$3:$AM$7)</f>
        <v>4.190156630130486E-6</v>
      </c>
    </row>
    <row r="5" spans="1:33" x14ac:dyDescent="0.45">
      <c r="A5" s="3" t="s">
        <v>4</v>
      </c>
      <c r="B5" s="5">
        <f>SUMPRODUCT('Fuel Price Data'!D23:D27,'BAU Fuel Use by Sector'!$AO$3:$AO$7)/SUM('BAU Fuel Use by Sector'!$AO$3:$AO$7)</f>
        <v>7.4000000000000001E-7</v>
      </c>
      <c r="C5" s="5">
        <f>SUMPRODUCT('Fuel Price Data'!E23:E27,'BAU Fuel Use by Sector'!$AO$3:$AO$7)/SUM('BAU Fuel Use by Sector'!$AO$3:$AO$7)</f>
        <v>7.4000000000000001E-7</v>
      </c>
      <c r="D5" s="5">
        <f>SUMPRODUCT('Fuel Price Data'!F23:F27,'BAU Fuel Use by Sector'!$AO$3:$AO$7)/SUM('BAU Fuel Use by Sector'!$AO$3:$AO$7)</f>
        <v>7.4000000000000001E-7</v>
      </c>
      <c r="E5" s="5">
        <f>SUMPRODUCT('Fuel Price Data'!G23:G27,'BAU Fuel Use by Sector'!$AO$3:$AO$7)/SUM('BAU Fuel Use by Sector'!$AO$3:$AO$7)</f>
        <v>7.4000000000000001E-7</v>
      </c>
      <c r="F5" s="5">
        <f>SUMPRODUCT('Fuel Price Data'!H23:H27,'BAU Fuel Use by Sector'!$AO$3:$AO$7)/SUM('BAU Fuel Use by Sector'!$AO$3:$AO$7)</f>
        <v>7.4000000000000001E-7</v>
      </c>
      <c r="G5" s="5">
        <f>SUMPRODUCT('Fuel Price Data'!I23:I27,'BAU Fuel Use by Sector'!$AO$3:$AO$7)/SUM('BAU Fuel Use by Sector'!$AO$3:$AO$7)</f>
        <v>7.4000000000000001E-7</v>
      </c>
      <c r="H5" s="5">
        <f>SUMPRODUCT('Fuel Price Data'!J23:J27,'BAU Fuel Use by Sector'!$AO$3:$AO$7)/SUM('BAU Fuel Use by Sector'!$AO$3:$AO$7)</f>
        <v>7.5088235294117634E-7</v>
      </c>
      <c r="I5" s="5">
        <f>SUMPRODUCT('Fuel Price Data'!K23:K27,'BAU Fuel Use by Sector'!$AO$3:$AO$7)/SUM('BAU Fuel Use by Sector'!$AO$3:$AO$7)</f>
        <v>7.5088235294117634E-7</v>
      </c>
      <c r="J5" s="5">
        <f>SUMPRODUCT('Fuel Price Data'!L23:L27,'BAU Fuel Use by Sector'!$AO$3:$AO$7)/SUM('BAU Fuel Use by Sector'!$AO$3:$AO$7)</f>
        <v>7.5088235294117634E-7</v>
      </c>
      <c r="K5" s="5">
        <f>SUMPRODUCT('Fuel Price Data'!M23:M27,'BAU Fuel Use by Sector'!$AO$3:$AO$7)/SUM('BAU Fuel Use by Sector'!$AO$3:$AO$7)</f>
        <v>7.5088235294117634E-7</v>
      </c>
      <c r="L5" s="5">
        <f>SUMPRODUCT('Fuel Price Data'!N23:N27,'BAU Fuel Use by Sector'!$AO$3:$AO$7)/SUM('BAU Fuel Use by Sector'!$AO$3:$AO$7)</f>
        <v>7.5088235294117634E-7</v>
      </c>
      <c r="M5" s="5">
        <f>SUMPRODUCT('Fuel Price Data'!O23:O27,'BAU Fuel Use by Sector'!$AO$3:$AO$7)/SUM('BAU Fuel Use by Sector'!$AO$3:$AO$7)</f>
        <v>7.5088235294117634E-7</v>
      </c>
      <c r="N5" s="5">
        <f>SUMPRODUCT('Fuel Price Data'!P23:P27,'BAU Fuel Use by Sector'!$AO$3:$AO$7)/SUM('BAU Fuel Use by Sector'!$AO$3:$AO$7)</f>
        <v>7.5088235294117634E-7</v>
      </c>
      <c r="O5" s="5">
        <f>SUMPRODUCT('Fuel Price Data'!Q23:Q27,'BAU Fuel Use by Sector'!$AO$3:$AO$7)/SUM('BAU Fuel Use by Sector'!$AO$3:$AO$7)</f>
        <v>7.6176470588235288E-7</v>
      </c>
      <c r="P5" s="5">
        <f>SUMPRODUCT('Fuel Price Data'!R23:R27,'BAU Fuel Use by Sector'!$AO$3:$AO$7)/SUM('BAU Fuel Use by Sector'!$AO$3:$AO$7)</f>
        <v>7.6176470588235288E-7</v>
      </c>
      <c r="Q5" s="5">
        <f>SUMPRODUCT('Fuel Price Data'!S23:S27,'BAU Fuel Use by Sector'!$AO$3:$AO$7)/SUM('BAU Fuel Use by Sector'!$AO$3:$AO$7)</f>
        <v>7.6176470588235288E-7</v>
      </c>
      <c r="R5" s="5">
        <f>SUMPRODUCT('Fuel Price Data'!T23:T27,'BAU Fuel Use by Sector'!$AO$3:$AO$7)/SUM('BAU Fuel Use by Sector'!$AO$3:$AO$7)</f>
        <v>7.6176470588235288E-7</v>
      </c>
      <c r="S5" s="5">
        <f>SUMPRODUCT('Fuel Price Data'!U23:U27,'BAU Fuel Use by Sector'!$AO$3:$AO$7)/SUM('BAU Fuel Use by Sector'!$AO$3:$AO$7)</f>
        <v>7.6176470588235288E-7</v>
      </c>
      <c r="T5" s="5">
        <f>SUMPRODUCT('Fuel Price Data'!V23:V27,'BAU Fuel Use by Sector'!$AO$3:$AO$7)/SUM('BAU Fuel Use by Sector'!$AO$3:$AO$7)</f>
        <v>7.6176470588235288E-7</v>
      </c>
      <c r="U5" s="5">
        <f>SUMPRODUCT('Fuel Price Data'!W23:W27,'BAU Fuel Use by Sector'!$AO$3:$AO$7)/SUM('BAU Fuel Use by Sector'!$AO$3:$AO$7)</f>
        <v>7.7264705882352931E-7</v>
      </c>
      <c r="V5" s="5">
        <f>SUMPRODUCT('Fuel Price Data'!X23:X27,'BAU Fuel Use by Sector'!$AO$3:$AO$7)/SUM('BAU Fuel Use by Sector'!$AO$3:$AO$7)</f>
        <v>7.7264705882352931E-7</v>
      </c>
      <c r="W5" s="5">
        <f>SUMPRODUCT('Fuel Price Data'!Y23:Y27,'BAU Fuel Use by Sector'!$AO$3:$AO$7)/SUM('BAU Fuel Use by Sector'!$AO$3:$AO$7)</f>
        <v>7.7264705882352931E-7</v>
      </c>
      <c r="X5" s="5">
        <f>SUMPRODUCT('Fuel Price Data'!Z23:Z27,'BAU Fuel Use by Sector'!$AO$3:$AO$7)/SUM('BAU Fuel Use by Sector'!$AO$3:$AO$7)</f>
        <v>7.7264705882352931E-7</v>
      </c>
      <c r="Y5" s="5">
        <f>SUMPRODUCT('Fuel Price Data'!AA23:AA27,'BAU Fuel Use by Sector'!$AO$3:$AO$7)/SUM('BAU Fuel Use by Sector'!$AO$3:$AO$7)</f>
        <v>7.7264705882352931E-7</v>
      </c>
      <c r="Z5" s="5">
        <f>SUMPRODUCT('Fuel Price Data'!AB23:AB27,'BAU Fuel Use by Sector'!$AO$3:$AO$7)/SUM('BAU Fuel Use by Sector'!$AO$3:$AO$7)</f>
        <v>7.8352941176470585E-7</v>
      </c>
      <c r="AA5" s="5">
        <f>SUMPRODUCT('Fuel Price Data'!AC23:AC27,'BAU Fuel Use by Sector'!$AO$3:$AO$7)/SUM('BAU Fuel Use by Sector'!$AO$3:$AO$7)</f>
        <v>7.8352941176470585E-7</v>
      </c>
      <c r="AB5" s="5">
        <f>SUMPRODUCT('Fuel Price Data'!AD23:AD27,'BAU Fuel Use by Sector'!$AO$3:$AO$7)/SUM('BAU Fuel Use by Sector'!$AO$3:$AO$7)</f>
        <v>7.8352941176470585E-7</v>
      </c>
      <c r="AC5" s="5">
        <f>SUMPRODUCT('Fuel Price Data'!AE23:AE27,'BAU Fuel Use by Sector'!$AO$3:$AO$7)/SUM('BAU Fuel Use by Sector'!$AO$3:$AO$7)</f>
        <v>7.8352941176470585E-7</v>
      </c>
      <c r="AD5" s="5">
        <f>SUMPRODUCT('Fuel Price Data'!AF23:AF27,'BAU Fuel Use by Sector'!$AO$3:$AO$7)/SUM('BAU Fuel Use by Sector'!$AO$3:$AO$7)</f>
        <v>7.8352941176470585E-7</v>
      </c>
      <c r="AE5" s="5">
        <f>SUMPRODUCT('Fuel Price Data'!AG23:AG27,'BAU Fuel Use by Sector'!$AO$3:$AO$7)/SUM('BAU Fuel Use by Sector'!$AO$3:$AO$7)</f>
        <v>7.944117647058824E-7</v>
      </c>
      <c r="AF5" s="5">
        <f>SUMPRODUCT('Fuel Price Data'!AH23:AH27,'BAU Fuel Use by Sector'!$AO$3:$AO$7)/SUM('BAU Fuel Use by Sector'!$AO$3:$AO$7)</f>
        <v>7.944117647058824E-7</v>
      </c>
      <c r="AG5" s="5">
        <f>SUMPRODUCT('Fuel Price Data'!AI23:AI27,'BAU Fuel Use by Sector'!$AO$3:$AO$7)/SUM('BAU Fuel Use by Sector'!$AO$3:$AO$7)</f>
        <v>7.944117647058824E-7</v>
      </c>
    </row>
    <row r="6" spans="1:33" x14ac:dyDescent="0.45">
      <c r="A6" t="s">
        <v>12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  <c r="Z6" s="4">
        <v>0</v>
      </c>
      <c r="AA6" s="4">
        <v>0</v>
      </c>
      <c r="AB6" s="4">
        <v>0</v>
      </c>
      <c r="AC6" s="4">
        <v>0</v>
      </c>
      <c r="AD6" s="4">
        <v>0</v>
      </c>
      <c r="AE6" s="4">
        <v>0</v>
      </c>
      <c r="AF6" s="4">
        <v>0</v>
      </c>
      <c r="AG6" s="4">
        <v>0</v>
      </c>
    </row>
    <row r="7" spans="1:33" x14ac:dyDescent="0.45">
      <c r="A7" t="s">
        <v>13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  <c r="Z7" s="4">
        <v>0</v>
      </c>
      <c r="AA7" s="4">
        <v>0</v>
      </c>
      <c r="AB7" s="4">
        <v>0</v>
      </c>
      <c r="AC7" s="4">
        <v>0</v>
      </c>
      <c r="AD7" s="4">
        <v>0</v>
      </c>
      <c r="AE7" s="4">
        <v>0</v>
      </c>
      <c r="AF7" s="4">
        <v>0</v>
      </c>
      <c r="AG7" s="4">
        <v>0</v>
      </c>
    </row>
    <row r="8" spans="1:33" x14ac:dyDescent="0.45">
      <c r="A8" t="s">
        <v>14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  <c r="Z8" s="4">
        <v>0</v>
      </c>
      <c r="AA8" s="4">
        <v>0</v>
      </c>
      <c r="AB8" s="4">
        <v>0</v>
      </c>
      <c r="AC8" s="4">
        <v>0</v>
      </c>
      <c r="AD8" s="4">
        <v>0</v>
      </c>
      <c r="AE8" s="4">
        <v>0</v>
      </c>
      <c r="AF8" s="4">
        <v>0</v>
      </c>
      <c r="AG8" s="4">
        <v>0</v>
      </c>
    </row>
    <row r="9" spans="1:33" x14ac:dyDescent="0.45">
      <c r="A9" t="s">
        <v>5</v>
      </c>
      <c r="B9" s="5">
        <f>SUMPRODUCT('Fuel Price Data'!D33:D37,'BAU Fuel Use by Sector'!$AS$3:$AS$7)/SUM('BAU Fuel Use by Sector'!$AS$3:$AS$7)</f>
        <v>3.2223799272623405E-6</v>
      </c>
      <c r="C9" s="5">
        <f>SUMPRODUCT('Fuel Price Data'!E33:E37,'BAU Fuel Use by Sector'!$AS$3:$AS$7)/SUM('BAU Fuel Use by Sector'!$AS$3:$AS$7)</f>
        <v>3.2223799272623405E-6</v>
      </c>
      <c r="D9" s="5">
        <f>SUMPRODUCT('Fuel Price Data'!F33:F37,'BAU Fuel Use by Sector'!$AS$3:$AS$7)/SUM('BAU Fuel Use by Sector'!$AS$3:$AS$7)</f>
        <v>3.2223799272623405E-6</v>
      </c>
      <c r="E9" s="5">
        <f>SUMPRODUCT('Fuel Price Data'!G33:G37,'BAU Fuel Use by Sector'!$AS$3:$AS$7)/SUM('BAU Fuel Use by Sector'!$AS$3:$AS$7)</f>
        <v>3.2223799272623405E-6</v>
      </c>
      <c r="F9" s="5">
        <f>SUMPRODUCT('Fuel Price Data'!H33:H37,'BAU Fuel Use by Sector'!$AS$3:$AS$7)/SUM('BAU Fuel Use by Sector'!$AS$3:$AS$7)</f>
        <v>3.2223799272623405E-6</v>
      </c>
      <c r="G9" s="5">
        <f>SUMPRODUCT('Fuel Price Data'!I33:I37,'BAU Fuel Use by Sector'!$AS$3:$AS$7)/SUM('BAU Fuel Use by Sector'!$AS$3:$AS$7)</f>
        <v>3.2223799272623405E-6</v>
      </c>
      <c r="H9" s="5">
        <f>SUMPRODUCT('Fuel Price Data'!J33:J37,'BAU Fuel Use by Sector'!$AS$3:$AS$7)/SUM('BAU Fuel Use by Sector'!$AS$3:$AS$7)</f>
        <v>3.2223799272623405E-6</v>
      </c>
      <c r="I9" s="5">
        <f>SUMPRODUCT('Fuel Price Data'!K33:K37,'BAU Fuel Use by Sector'!$AS$3:$AS$7)/SUM('BAU Fuel Use by Sector'!$AS$3:$AS$7)</f>
        <v>3.2223799272623405E-6</v>
      </c>
      <c r="J9" s="5">
        <f>SUMPRODUCT('Fuel Price Data'!L33:L37,'BAU Fuel Use by Sector'!$AS$3:$AS$7)/SUM('BAU Fuel Use by Sector'!$AS$3:$AS$7)</f>
        <v>3.2223799272623405E-6</v>
      </c>
      <c r="K9" s="5">
        <f>SUMPRODUCT('Fuel Price Data'!M33:M37,'BAU Fuel Use by Sector'!$AS$3:$AS$7)/SUM('BAU Fuel Use by Sector'!$AS$3:$AS$7)</f>
        <v>3.2223799272623405E-6</v>
      </c>
      <c r="L9" s="5">
        <f>SUMPRODUCT('Fuel Price Data'!N33:N37,'BAU Fuel Use by Sector'!$AS$3:$AS$7)/SUM('BAU Fuel Use by Sector'!$AS$3:$AS$7)</f>
        <v>3.2223799272623405E-6</v>
      </c>
      <c r="M9" s="5">
        <f>SUMPRODUCT('Fuel Price Data'!O33:O37,'BAU Fuel Use by Sector'!$AS$3:$AS$7)/SUM('BAU Fuel Use by Sector'!$AS$3:$AS$7)</f>
        <v>3.2223799272623405E-6</v>
      </c>
      <c r="N9" s="5">
        <f>SUMPRODUCT('Fuel Price Data'!P33:P37,'BAU Fuel Use by Sector'!$AS$3:$AS$7)/SUM('BAU Fuel Use by Sector'!$AS$3:$AS$7)</f>
        <v>3.2223799272623405E-6</v>
      </c>
      <c r="O9" s="5">
        <f>SUMPRODUCT('Fuel Price Data'!Q33:Q37,'BAU Fuel Use by Sector'!$AS$3:$AS$7)/SUM('BAU Fuel Use by Sector'!$AS$3:$AS$7)</f>
        <v>3.2223799272623405E-6</v>
      </c>
      <c r="P9" s="5">
        <f>SUMPRODUCT('Fuel Price Data'!R33:R37,'BAU Fuel Use by Sector'!$AS$3:$AS$7)/SUM('BAU Fuel Use by Sector'!$AS$3:$AS$7)</f>
        <v>3.2223799272623405E-6</v>
      </c>
      <c r="Q9" s="5">
        <f>SUMPRODUCT('Fuel Price Data'!S33:S37,'BAU Fuel Use by Sector'!$AS$3:$AS$7)/SUM('BAU Fuel Use by Sector'!$AS$3:$AS$7)</f>
        <v>3.2223799272623405E-6</v>
      </c>
      <c r="R9" s="5">
        <f>SUMPRODUCT('Fuel Price Data'!T33:T37,'BAU Fuel Use by Sector'!$AS$3:$AS$7)/SUM('BAU Fuel Use by Sector'!$AS$3:$AS$7)</f>
        <v>3.2223799272623405E-6</v>
      </c>
      <c r="S9" s="5">
        <f>SUMPRODUCT('Fuel Price Data'!U33:U37,'BAU Fuel Use by Sector'!$AS$3:$AS$7)/SUM('BAU Fuel Use by Sector'!$AS$3:$AS$7)</f>
        <v>3.2223799272623405E-6</v>
      </c>
      <c r="T9" s="5">
        <f>SUMPRODUCT('Fuel Price Data'!V33:V37,'BAU Fuel Use by Sector'!$AS$3:$AS$7)/SUM('BAU Fuel Use by Sector'!$AS$3:$AS$7)</f>
        <v>3.2223799272623405E-6</v>
      </c>
      <c r="U9" s="5">
        <f>SUMPRODUCT('Fuel Price Data'!W33:W37,'BAU Fuel Use by Sector'!$AS$3:$AS$7)/SUM('BAU Fuel Use by Sector'!$AS$3:$AS$7)</f>
        <v>3.2223799272623405E-6</v>
      </c>
      <c r="V9" s="5">
        <f>SUMPRODUCT('Fuel Price Data'!X33:X37,'BAU Fuel Use by Sector'!$AS$3:$AS$7)/SUM('BAU Fuel Use by Sector'!$AS$3:$AS$7)</f>
        <v>3.2223799272623405E-6</v>
      </c>
      <c r="W9" s="5">
        <f>SUMPRODUCT('Fuel Price Data'!Y33:Y37,'BAU Fuel Use by Sector'!$AS$3:$AS$7)/SUM('BAU Fuel Use by Sector'!$AS$3:$AS$7)</f>
        <v>3.2223799272623405E-6</v>
      </c>
      <c r="X9" s="5">
        <f>SUMPRODUCT('Fuel Price Data'!Z33:Z37,'BAU Fuel Use by Sector'!$AS$3:$AS$7)/SUM('BAU Fuel Use by Sector'!$AS$3:$AS$7)</f>
        <v>3.2223799272623405E-6</v>
      </c>
      <c r="Y9" s="5">
        <f>SUMPRODUCT('Fuel Price Data'!AA33:AA37,'BAU Fuel Use by Sector'!$AS$3:$AS$7)/SUM('BAU Fuel Use by Sector'!$AS$3:$AS$7)</f>
        <v>3.2223799272623405E-6</v>
      </c>
      <c r="Z9" s="5">
        <f>SUMPRODUCT('Fuel Price Data'!AB33:AB37,'BAU Fuel Use by Sector'!$AS$3:$AS$7)/SUM('BAU Fuel Use by Sector'!$AS$3:$AS$7)</f>
        <v>3.2223799272623405E-6</v>
      </c>
      <c r="AA9" s="5">
        <f>SUMPRODUCT('Fuel Price Data'!AC33:AC37,'BAU Fuel Use by Sector'!$AS$3:$AS$7)/SUM('BAU Fuel Use by Sector'!$AS$3:$AS$7)</f>
        <v>3.2223799272623405E-6</v>
      </c>
      <c r="AB9" s="5">
        <f>SUMPRODUCT('Fuel Price Data'!AD33:AD37,'BAU Fuel Use by Sector'!$AS$3:$AS$7)/SUM('BAU Fuel Use by Sector'!$AS$3:$AS$7)</f>
        <v>3.2223799272623405E-6</v>
      </c>
      <c r="AC9" s="5">
        <f>SUMPRODUCT('Fuel Price Data'!AE33:AE37,'BAU Fuel Use by Sector'!$AS$3:$AS$7)/SUM('BAU Fuel Use by Sector'!$AS$3:$AS$7)</f>
        <v>3.2223799272623405E-6</v>
      </c>
      <c r="AD9" s="5">
        <f>SUMPRODUCT('Fuel Price Data'!AF33:AF37,'BAU Fuel Use by Sector'!$AS$3:$AS$7)/SUM('BAU Fuel Use by Sector'!$AS$3:$AS$7)</f>
        <v>3.2223799272623405E-6</v>
      </c>
      <c r="AE9" s="5">
        <f>SUMPRODUCT('Fuel Price Data'!AG33:AG37,'BAU Fuel Use by Sector'!$AS$3:$AS$7)/SUM('BAU Fuel Use by Sector'!$AS$3:$AS$7)</f>
        <v>3.2223799272623405E-6</v>
      </c>
      <c r="AF9" s="5">
        <f>SUMPRODUCT('Fuel Price Data'!AH33:AH37,'BAU Fuel Use by Sector'!$AS$3:$AS$7)/SUM('BAU Fuel Use by Sector'!$AS$3:$AS$7)</f>
        <v>3.2223799272623405E-6</v>
      </c>
      <c r="AG9" s="5">
        <f>SUMPRODUCT('Fuel Price Data'!AI33:AI37,'BAU Fuel Use by Sector'!$AS$3:$AS$7)/SUM('BAU Fuel Use by Sector'!$AS$3:$AS$7)</f>
        <v>3.2223799272623405E-6</v>
      </c>
    </row>
    <row r="10" spans="1:33" x14ac:dyDescent="0.45">
      <c r="A10" s="31" t="s">
        <v>6</v>
      </c>
      <c r="B10" s="5">
        <f>'India Petroleum Products'!$D$25*'Fuel Price Data'!D43/'Fuel Price Data'!$D$43</f>
        <v>1.343523787462453E-5</v>
      </c>
      <c r="C10" s="5">
        <f>'India Petroleum Products'!$D$25*'Fuel Price Data'!E43/'Fuel Price Data'!$D$43</f>
        <v>1.3301915712584952E-5</v>
      </c>
      <c r="D10" s="5">
        <f>'India Petroleum Products'!$D$25*'Fuel Price Data'!F43/'Fuel Price Data'!$D$43</f>
        <v>1.332009600740853E-5</v>
      </c>
      <c r="E10" s="5">
        <f>'India Petroleum Products'!$D$25*'Fuel Price Data'!G43/'Fuel Price Data'!$D$43</f>
        <v>1.332009600740853E-5</v>
      </c>
      <c r="F10" s="5">
        <f>'India Petroleum Products'!$D$25*'Fuel Price Data'!H43/'Fuel Price Data'!$D$43</f>
        <v>1.3265555122937795E-5</v>
      </c>
      <c r="G10" s="5">
        <f>'India Petroleum Products'!$D$25*'Fuel Price Data'!I43/'Fuel Price Data'!$D$43</f>
        <v>1.3089812272976536E-5</v>
      </c>
      <c r="H10" s="5">
        <f>'India Petroleum Products'!$D$25*'Fuel Price Data'!J43/'Fuel Price Data'!$D$43</f>
        <v>1.3241314729839693E-5</v>
      </c>
      <c r="I10" s="5">
        <f>'India Petroleum Products'!$D$25*'Fuel Price Data'!K43/'Fuel Price Data'!$D$43</f>
        <v>1.3350396498781164E-5</v>
      </c>
      <c r="J10" s="5">
        <f>'India Petroleum Products'!$D$25*'Fuel Price Data'!L43/'Fuel Price Data'!$D$43</f>
        <v>1.3514019152193369E-5</v>
      </c>
      <c r="K10" s="5">
        <f>'India Petroleum Products'!$D$25*'Fuel Price Data'!M43/'Fuel Price Data'!$D$43</f>
        <v>1.3580680233213157E-5</v>
      </c>
      <c r="L10" s="5">
        <f>'India Petroleum Products'!$D$25*'Fuel Price Data'!N43/'Fuel Price Data'!$D$43</f>
        <v>1.3762483181448943E-5</v>
      </c>
      <c r="M10" s="5">
        <f>'India Petroleum Products'!$D$25*'Fuel Price Data'!O43/'Fuel Price Data'!$D$43</f>
        <v>1.4186690060665776E-5</v>
      </c>
      <c r="N10" s="5">
        <f>'India Petroleum Products'!$D$25*'Fuel Price Data'!P43/'Fuel Price Data'!$D$43</f>
        <v>1.4283651633058192E-5</v>
      </c>
      <c r="O10" s="5">
        <f>'India Petroleum Products'!$D$25*'Fuel Price Data'!Q43/'Fuel Price Data'!$D$43</f>
        <v>1.4410913696823243E-5</v>
      </c>
      <c r="P10" s="5">
        <f>'India Petroleum Products'!$D$25*'Fuel Price Data'!R43/'Fuel Price Data'!$D$43</f>
        <v>1.466543782435334E-5</v>
      </c>
      <c r="Q10" s="5">
        <f>'India Petroleum Products'!$D$25*'Fuel Price Data'!S43/'Fuel Price Data'!$D$43</f>
        <v>1.4901781657059859E-5</v>
      </c>
      <c r="R10" s="5">
        <f>'India Petroleum Products'!$D$25*'Fuel Price Data'!T43/'Fuel Price Data'!$D$43</f>
        <v>1.5059344212197541E-5</v>
      </c>
      <c r="S10" s="5">
        <f>'India Petroleum Products'!$D$25*'Fuel Price Data'!U43/'Fuel Price Data'!$D$43</f>
        <v>1.5241147160433328E-5</v>
      </c>
      <c r="T10" s="5">
        <f>'India Petroleum Products'!$D$25*'Fuel Price Data'!V43/'Fuel Price Data'!$D$43</f>
        <v>1.528356784835501E-5</v>
      </c>
      <c r="U10" s="5">
        <f>'India Petroleum Products'!$D$25*'Fuel Price Data'!W43/'Fuel Price Data'!$D$43</f>
        <v>1.5453250600041741E-5</v>
      </c>
      <c r="V10" s="5">
        <f>'India Petroleum Products'!$D$25*'Fuel Price Data'!X43/'Fuel Price Data'!$D$43</f>
        <v>1.5659293941375635E-5</v>
      </c>
      <c r="W10" s="5">
        <f>'India Petroleum Products'!$D$25*'Fuel Price Data'!Y43/'Fuel Price Data'!$D$43</f>
        <v>1.5713834825846371E-5</v>
      </c>
      <c r="X10" s="5">
        <f>'India Petroleum Products'!$D$25*'Fuel Price Data'!Z43/'Fuel Price Data'!$D$43</f>
        <v>1.5828976693062366E-5</v>
      </c>
      <c r="Y10" s="5">
        <f>'India Petroleum Products'!$D$25*'Fuel Price Data'!AA43/'Fuel Price Data'!$D$43</f>
        <v>1.6071380624043411E-5</v>
      </c>
      <c r="Z10" s="5">
        <f>'India Petroleum Products'!$D$25*'Fuel Price Data'!AB43/'Fuel Price Data'!$D$43</f>
        <v>1.620470278608299E-5</v>
      </c>
      <c r="AA10" s="5">
        <f>'India Petroleum Products'!$D$25*'Fuel Price Data'!AC43/'Fuel Price Data'!$D$43</f>
        <v>1.6331964849848038E-5</v>
      </c>
      <c r="AB10" s="5">
        <f>'India Petroleum Products'!$D$25*'Fuel Price Data'!AD43/'Fuel Price Data'!$D$43</f>
        <v>1.6538008191181928E-5</v>
      </c>
      <c r="AC10" s="5">
        <f>'India Petroleum Products'!$D$25*'Fuel Price Data'!AE43/'Fuel Price Data'!$D$43</f>
        <v>1.6592549075652665E-5</v>
      </c>
      <c r="AD10" s="5">
        <f>'India Petroleum Products'!$D$25*'Fuel Price Data'!AF43/'Fuel Price Data'!$D$43</f>
        <v>1.6877373694555394E-5</v>
      </c>
      <c r="AE10" s="5">
        <f>'India Petroleum Products'!$D$25*'Fuel Price Data'!AG43/'Fuel Price Data'!$D$43</f>
        <v>1.7077356937614759E-5</v>
      </c>
      <c r="AF10" s="5">
        <f>'India Petroleum Products'!$D$25*'Fuel Price Data'!AH43/'Fuel Price Data'!$D$43</f>
        <v>1.7222799296203388E-5</v>
      </c>
      <c r="AG10" s="5">
        <f>'India Petroleum Products'!$D$25*'Fuel Price Data'!AI43/'Fuel Price Data'!$D$43</f>
        <v>1.7350061359968435E-5</v>
      </c>
    </row>
    <row r="11" spans="1:33" x14ac:dyDescent="0.45">
      <c r="A11" s="31" t="s">
        <v>7</v>
      </c>
      <c r="B11" s="5">
        <f>'India Petroleum Products'!$E$25*'Fuel Price Data'!D53/'Fuel Price Data'!$D$53</f>
        <v>1.2842023770145413E-5</v>
      </c>
      <c r="C11" s="5">
        <f>'India Petroleum Products'!$E$25*'Fuel Price Data'!E53/'Fuel Price Data'!$D$53</f>
        <v>1.2394789111483636E-5</v>
      </c>
      <c r="D11" s="5">
        <f>'India Petroleum Products'!$E$25*'Fuel Price Data'!F53/'Fuel Price Data'!$D$53</f>
        <v>1.246448801932703E-5</v>
      </c>
      <c r="E11" s="5">
        <f>'India Petroleum Products'!$E$25*'Fuel Price Data'!G53/'Fuel Price Data'!$D$53</f>
        <v>1.2656160015896364E-5</v>
      </c>
      <c r="F11" s="5">
        <f>'India Petroleum Products'!$E$25*'Fuel Price Data'!H53/'Fuel Price Data'!$D$53</f>
        <v>1.273166716606004E-5</v>
      </c>
      <c r="G11" s="5">
        <f>'India Petroleum Products'!$E$25*'Fuel Price Data'!I53/'Fuel Price Data'!$D$53</f>
        <v>1.2958188616551074E-5</v>
      </c>
      <c r="H11" s="5">
        <f>'India Petroleum Products'!$E$25*'Fuel Price Data'!J53/'Fuel Price Data'!$D$53</f>
        <v>1.3039504009035033E-5</v>
      </c>
      <c r="I11" s="5">
        <f>'India Petroleum Products'!$E$25*'Fuel Price Data'!K53/'Fuel Price Data'!$D$53</f>
        <v>1.327764194416663E-5</v>
      </c>
      <c r="J11" s="5">
        <f>'India Petroleum Products'!$E$25*'Fuel Price Data'!L53/'Fuel Price Data'!$D$53</f>
        <v>1.3306683155768045E-5</v>
      </c>
      <c r="K11" s="5">
        <f>'India Petroleum Products'!$E$25*'Fuel Price Data'!M53/'Fuel Price Data'!$D$53</f>
        <v>1.3515779879298227E-5</v>
      </c>
      <c r="L11" s="5">
        <f>'India Petroleum Products'!$E$25*'Fuel Price Data'!N53/'Fuel Price Data'!$D$53</f>
        <v>1.3637752968024169E-5</v>
      </c>
      <c r="M11" s="5">
        <f>'India Petroleum Products'!$E$25*'Fuel Price Data'!O53/'Fuel Price Data'!$D$53</f>
        <v>1.3922356841718026E-5</v>
      </c>
      <c r="N11" s="5">
        <f>'India Petroleum Products'!$E$25*'Fuel Price Data'!P53/'Fuel Price Data'!$D$53</f>
        <v>1.4079179384365664E-5</v>
      </c>
      <c r="O11" s="5">
        <f>'India Petroleum Products'!$E$25*'Fuel Price Data'!Q53/'Fuel Price Data'!$D$53</f>
        <v>1.4183727746130759E-5</v>
      </c>
      <c r="P11" s="5">
        <f>'India Petroleum Products'!$E$25*'Fuel Price Data'!R53/'Fuel Price Data'!$D$53</f>
        <v>1.4410249196621787E-5</v>
      </c>
      <c r="Q11" s="5">
        <f>'India Petroleum Products'!$E$25*'Fuel Price Data'!S53/'Fuel Price Data'!$D$53</f>
        <v>1.4526414043027444E-5</v>
      </c>
      <c r="R11" s="5">
        <f>'India Petroleum Products'!$E$25*'Fuel Price Data'!T53/'Fuel Price Data'!$D$53</f>
        <v>1.4654195374073667E-5</v>
      </c>
      <c r="S11" s="5">
        <f>'India Petroleum Products'!$E$25*'Fuel Price Data'!U53/'Fuel Price Data'!$D$53</f>
        <v>1.4805209674401024E-5</v>
      </c>
      <c r="T11" s="5">
        <f>'India Petroleum Products'!$E$25*'Fuel Price Data'!V53/'Fuel Price Data'!$D$53</f>
        <v>1.4903949793845833E-5</v>
      </c>
      <c r="U11" s="5">
        <f>'India Petroleum Products'!$E$25*'Fuel Price Data'!W53/'Fuel Price Data'!$D$53</f>
        <v>1.5031731124892056E-5</v>
      </c>
      <c r="V11" s="5">
        <f>'India Petroleum Products'!$E$25*'Fuel Price Data'!X53/'Fuel Price Data'!$D$53</f>
        <v>1.5159512455938282E-5</v>
      </c>
      <c r="W11" s="5">
        <f>'India Petroleum Products'!$E$25*'Fuel Price Data'!Y53/'Fuel Price Data'!$D$53</f>
        <v>1.5159512455938282E-5</v>
      </c>
      <c r="X11" s="5">
        <f>'India Petroleum Products'!$E$25*'Fuel Price Data'!Z53/'Fuel Price Data'!$D$53</f>
        <v>1.5258252575383087E-5</v>
      </c>
      <c r="Y11" s="5">
        <f>'India Petroleum Products'!$E$25*'Fuel Price Data'!AA53/'Fuel Price Data'!$D$53</f>
        <v>1.5484774025874119E-5</v>
      </c>
      <c r="Z11" s="5">
        <f>'India Petroleum Products'!$E$25*'Fuel Price Data'!AB53/'Fuel Price Data'!$D$53</f>
        <v>1.5577705902998645E-5</v>
      </c>
      <c r="AA11" s="5">
        <f>'India Petroleum Products'!$E$25*'Fuel Price Data'!AC53/'Fuel Price Data'!$D$53</f>
        <v>1.5699678991724587E-5</v>
      </c>
      <c r="AB11" s="5">
        <f>'India Petroleum Products'!$E$25*'Fuel Price Data'!AD53/'Fuel Price Data'!$D$53</f>
        <v>1.5914583957575052E-5</v>
      </c>
      <c r="AC11" s="5">
        <f>'India Petroleum Products'!$E$25*'Fuel Price Data'!AE53/'Fuel Price Data'!$D$53</f>
        <v>1.5920392199895336E-5</v>
      </c>
      <c r="AD11" s="5">
        <f>'India Petroleum Products'!$E$25*'Fuel Price Data'!AF53/'Fuel Price Data'!$D$53</f>
        <v>1.6071406500222689E-5</v>
      </c>
      <c r="AE11" s="5">
        <f>'India Petroleum Products'!$E$25*'Fuel Price Data'!AG53/'Fuel Price Data'!$D$53</f>
        <v>1.6210804315909474E-5</v>
      </c>
      <c r="AF11" s="5">
        <f>'India Petroleum Products'!$E$25*'Fuel Price Data'!AH53/'Fuel Price Data'!$D$53</f>
        <v>1.6309544435354288E-5</v>
      </c>
      <c r="AG11" s="5">
        <f>'India Petroleum Products'!$E$25*'Fuel Price Data'!AI53/'Fuel Price Data'!$D$53</f>
        <v>1.6396668070158527E-5</v>
      </c>
    </row>
    <row r="12" spans="1:33" x14ac:dyDescent="0.45">
      <c r="A12" t="s">
        <v>8</v>
      </c>
      <c r="B12" s="5">
        <f>SUMPRODUCT('Fuel Price Data'!D63:D67,'BAU Fuel Use by Sector'!$AV$3:$AV$7)/SUM('BAU Fuel Use by Sector'!$AV$3:$AV$7)</f>
        <v>3.3339920941025087E-5</v>
      </c>
      <c r="C12" s="5">
        <f>SUMPRODUCT('Fuel Price Data'!E63:E67,'BAU Fuel Use by Sector'!$AV$3:$AV$7)/SUM('BAU Fuel Use by Sector'!$AV$3:$AV$7)</f>
        <v>3.2932342445413534E-5</v>
      </c>
      <c r="D12" s="5">
        <f>SUMPRODUCT('Fuel Price Data'!F63:F67,'BAU Fuel Use by Sector'!$AV$3:$AV$7)/SUM('BAU Fuel Use by Sector'!$AV$3:$AV$7)</f>
        <v>4.0635576012471898E-5</v>
      </c>
      <c r="E12" s="5">
        <f>SUMPRODUCT('Fuel Price Data'!G63:G67,'BAU Fuel Use by Sector'!$AV$3:$AV$7)/SUM('BAU Fuel Use by Sector'!$AV$3:$AV$7)</f>
        <v>3.8624855434121564E-5</v>
      </c>
      <c r="F12" s="5">
        <f>SUMPRODUCT('Fuel Price Data'!H63:H67,'BAU Fuel Use by Sector'!$AV$3:$AV$7)/SUM('BAU Fuel Use by Sector'!$AV$3:$AV$7)</f>
        <v>3.8882988481342221E-5</v>
      </c>
      <c r="G12" s="5">
        <f>SUMPRODUCT('Fuel Price Data'!I63:I67,'BAU Fuel Use by Sector'!$AV$3:$AV$7)/SUM('BAU Fuel Use by Sector'!$AV$3:$AV$7)</f>
        <v>3.8747128982805028E-5</v>
      </c>
      <c r="H12" s="5">
        <f>SUMPRODUCT('Fuel Price Data'!J63:J67,'BAU Fuel Use by Sector'!$AV$3:$AV$7)/SUM('BAU Fuel Use by Sector'!$AV$3:$AV$7)</f>
        <v>3.7850456292459619E-5</v>
      </c>
      <c r="I12" s="5">
        <f>SUMPRODUCT('Fuel Price Data'!K63:K67,'BAU Fuel Use by Sector'!$AV$3:$AV$7)/SUM('BAU Fuel Use by Sector'!$AV$3:$AV$7)</f>
        <v>3.7959143891289367E-5</v>
      </c>
      <c r="J12" s="5">
        <f>SUMPRODUCT('Fuel Price Data'!L63:L67,'BAU Fuel Use by Sector'!$AV$3:$AV$7)/SUM('BAU Fuel Use by Sector'!$AV$3:$AV$7)</f>
        <v>3.8258034788071165E-5</v>
      </c>
      <c r="K12" s="5">
        <f>SUMPRODUCT('Fuel Price Data'!M63:M67,'BAU Fuel Use by Sector'!$AV$3:$AV$7)/SUM('BAU Fuel Use by Sector'!$AV$3:$AV$7)</f>
        <v>3.8624855434121564E-5</v>
      </c>
      <c r="L12" s="5">
        <f>SUMPRODUCT('Fuel Price Data'!N63:N67,'BAU Fuel Use by Sector'!$AV$3:$AV$7)/SUM('BAU Fuel Use by Sector'!$AV$3:$AV$7)</f>
        <v>3.9005262030025685E-5</v>
      </c>
      <c r="M12" s="5">
        <f>SUMPRODUCT('Fuel Price Data'!O63:O67,'BAU Fuel Use by Sector'!$AV$3:$AV$7)/SUM('BAU Fuel Use by Sector'!$AV$3:$AV$7)</f>
        <v>4.0839365260277671E-5</v>
      </c>
      <c r="N12" s="5">
        <f>SUMPRODUCT('Fuel Price Data'!P63:P67,'BAU Fuel Use by Sector'!$AV$3:$AV$7)/SUM('BAU Fuel Use by Sector'!$AV$3:$AV$7)</f>
        <v>4.1287701605450386E-5</v>
      </c>
      <c r="O12" s="5">
        <f>SUMPRODUCT('Fuel Price Data'!Q63:Q67,'BAU Fuel Use by Sector'!$AV$3:$AV$7)/SUM('BAU Fuel Use by Sector'!$AV$3:$AV$7)</f>
        <v>4.1505076803109882E-5</v>
      </c>
      <c r="P12" s="5">
        <f>SUMPRODUCT('Fuel Price Data'!R63:R67,'BAU Fuel Use by Sector'!$AV$3:$AV$7)/SUM('BAU Fuel Use by Sector'!$AV$3:$AV$7)</f>
        <v>4.2401749493455298E-5</v>
      </c>
      <c r="Q12" s="5">
        <f>SUMPRODUCT('Fuel Price Data'!S63:S67,'BAU Fuel Use by Sector'!$AV$3:$AV$7)/SUM('BAU Fuel Use by Sector'!$AV$3:$AV$7)</f>
        <v>4.3067461036287495E-5</v>
      </c>
      <c r="R12" s="5">
        <f>SUMPRODUCT('Fuel Price Data'!T63:T67,'BAU Fuel Use by Sector'!$AV$3:$AV$7)/SUM('BAU Fuel Use by Sector'!$AV$3:$AV$7)</f>
        <v>4.4534743620489103E-5</v>
      </c>
      <c r="S12" s="5">
        <f>SUMPRODUCT('Fuel Price Data'!U63:U67,'BAU Fuel Use by Sector'!$AV$3:$AV$7)/SUM('BAU Fuel Use by Sector'!$AV$3:$AV$7)</f>
        <v>4.4371712222244471E-5</v>
      </c>
      <c r="T12" s="5">
        <f>SUMPRODUCT('Fuel Price Data'!V63:V67,'BAU Fuel Use by Sector'!$AV$3:$AV$7)/SUM('BAU Fuel Use by Sector'!$AV$3:$AV$7)</f>
        <v>4.460267336975769E-5</v>
      </c>
      <c r="U12" s="5">
        <f>SUMPRODUCT('Fuel Price Data'!W63:W67,'BAU Fuel Use by Sector'!$AV$3:$AV$7)/SUM('BAU Fuel Use by Sector'!$AV$3:$AV$7)</f>
        <v>4.5879752656007227E-5</v>
      </c>
      <c r="V12" s="5">
        <f>SUMPRODUCT('Fuel Price Data'!X63:X67,'BAU Fuel Use by Sector'!$AV$3:$AV$7)/SUM('BAU Fuel Use by Sector'!$AV$3:$AV$7)</f>
        <v>4.7238347641379067E-5</v>
      </c>
      <c r="W12" s="5">
        <f>SUMPRODUCT('Fuel Price Data'!Y63:Y67,'BAU Fuel Use by Sector'!$AV$3:$AV$7)/SUM('BAU Fuel Use by Sector'!$AV$3:$AV$7)</f>
        <v>4.8379567429091417E-5</v>
      </c>
      <c r="X12" s="5">
        <f>SUMPRODUCT('Fuel Price Data'!Z63:Z67,'BAU Fuel Use by Sector'!$AV$3:$AV$7)/SUM('BAU Fuel Use by Sector'!$AV$3:$AV$7)</f>
        <v>4.8800731874556693E-5</v>
      </c>
      <c r="Y12" s="5">
        <f>SUMPRODUCT('Fuel Price Data'!AA63:AA67,'BAU Fuel Use by Sector'!$AV$3:$AV$7)/SUM('BAU Fuel Use by Sector'!$AV$3:$AV$7)</f>
        <v>5.0920140051736755E-5</v>
      </c>
      <c r="Z12" s="5">
        <f>SUMPRODUCT('Fuel Price Data'!AB63:AB67,'BAU Fuel Use by Sector'!$AV$3:$AV$7)/SUM('BAU Fuel Use by Sector'!$AV$3:$AV$7)</f>
        <v>5.1545093745007818E-5</v>
      </c>
      <c r="AA12" s="5">
        <f>SUMPRODUCT('Fuel Price Data'!AC63:AC67,'BAU Fuel Use by Sector'!$AV$3:$AV$7)/SUM('BAU Fuel Use by Sector'!$AV$3:$AV$7)</f>
        <v>5.2102117689010274E-5</v>
      </c>
      <c r="AB12" s="5">
        <f>SUMPRODUCT('Fuel Price Data'!AD63:AD67,'BAU Fuel Use by Sector'!$AV$3:$AV$7)/SUM('BAU Fuel Use by Sector'!$AV$3:$AV$7)</f>
        <v>5.267272758286646E-5</v>
      </c>
      <c r="AC12" s="5">
        <f>SUMPRODUCT('Fuel Price Data'!AE63:AE67,'BAU Fuel Use by Sector'!$AV$3:$AV$7)/SUM('BAU Fuel Use by Sector'!$AV$3:$AV$7)</f>
        <v>5.333843912569865E-5</v>
      </c>
      <c r="AD12" s="5">
        <f>SUMPRODUCT('Fuel Price Data'!AF63:AF67,'BAU Fuel Use by Sector'!$AV$3:$AV$7)/SUM('BAU Fuel Use by Sector'!$AV$3:$AV$7)</f>
        <v>5.7685943078888563E-5</v>
      </c>
      <c r="AE12" s="5">
        <f>SUMPRODUCT('Fuel Price Data'!AG63:AG67,'BAU Fuel Use by Sector'!$AV$3:$AV$7)/SUM('BAU Fuel Use by Sector'!$AV$3:$AV$7)</f>
        <v>5.9153225663090151E-5</v>
      </c>
      <c r="AF12" s="5">
        <f>SUMPRODUCT('Fuel Price Data'!AH63:AH67,'BAU Fuel Use by Sector'!$AV$3:$AV$7)/SUM('BAU Fuel Use by Sector'!$AV$3:$AV$7)</f>
        <v>5.9221155412358744E-5</v>
      </c>
      <c r="AG12" s="5">
        <f>SUMPRODUCT('Fuel Price Data'!AI63:AI67,'BAU Fuel Use by Sector'!$AV$3:$AV$7)/SUM('BAU Fuel Use by Sector'!$AV$3:$AV$7)</f>
        <v>5.9628733907970304E-5</v>
      </c>
    </row>
    <row r="13" spans="1:33" x14ac:dyDescent="0.45">
      <c r="A13" t="s">
        <v>9</v>
      </c>
      <c r="B13" s="5">
        <f>SUMPRODUCT('Fuel Price Data'!D73:D77,'BAU Fuel Use by Sector'!$AW$3:$AW$7)/SUM('BAU Fuel Use by Sector'!$AW$3:$AW$7)</f>
        <v>2.7203812071270485E-5</v>
      </c>
      <c r="C13" s="5">
        <f>SUMPRODUCT('Fuel Price Data'!E73:E77,'BAU Fuel Use by Sector'!$AW$3:$AW$7)/SUM('BAU Fuel Use by Sector'!$AW$3:$AW$7)</f>
        <v>2.6256415630977488E-5</v>
      </c>
      <c r="D13" s="5">
        <f>SUMPRODUCT('Fuel Price Data'!F73:F77,'BAU Fuel Use by Sector'!$AW$3:$AW$7)/SUM('BAU Fuel Use by Sector'!$AW$3:$AW$7)</f>
        <v>2.6404061829464708E-5</v>
      </c>
      <c r="E13" s="5">
        <f>SUMPRODUCT('Fuel Price Data'!G73:G77,'BAU Fuel Use by Sector'!$AW$3:$AW$7)/SUM('BAU Fuel Use by Sector'!$AW$3:$AW$7)</f>
        <v>2.6810088875304562E-5</v>
      </c>
      <c r="F13" s="5">
        <f>SUMPRODUCT('Fuel Price Data'!H73:H77,'BAU Fuel Use by Sector'!$AW$3:$AW$7)/SUM('BAU Fuel Use by Sector'!$AW$3:$AW$7)</f>
        <v>2.6970038923665724E-5</v>
      </c>
      <c r="G13" s="5">
        <f>SUMPRODUCT('Fuel Price Data'!I73:I77,'BAU Fuel Use by Sector'!$AW$3:$AW$7)/SUM('BAU Fuel Use by Sector'!$AW$3:$AW$7)</f>
        <v>2.7449889068749191E-5</v>
      </c>
      <c r="H13" s="5">
        <f>SUMPRODUCT('Fuel Price Data'!J73:J77,'BAU Fuel Use by Sector'!$AW$3:$AW$7)/SUM('BAU Fuel Use by Sector'!$AW$3:$AW$7)</f>
        <v>2.7622142966984281E-5</v>
      </c>
      <c r="I13" s="5">
        <f>SUMPRODUCT('Fuel Price Data'!K73:K77,'BAU Fuel Use by Sector'!$AW$3:$AW$7)/SUM('BAU Fuel Use by Sector'!$AW$3:$AW$7)</f>
        <v>2.8126600811815624E-5</v>
      </c>
      <c r="J13" s="5">
        <f>SUMPRODUCT('Fuel Price Data'!L73:L77,'BAU Fuel Use by Sector'!$AW$3:$AW$7)/SUM('BAU Fuel Use by Sector'!$AW$3:$AW$7)</f>
        <v>2.8188120061185296E-5</v>
      </c>
      <c r="K13" s="5">
        <f>SUMPRODUCT('Fuel Price Data'!M73:M77,'BAU Fuel Use by Sector'!$AW$3:$AW$7)/SUM('BAU Fuel Use by Sector'!$AW$3:$AW$7)</f>
        <v>2.8631058656646957E-5</v>
      </c>
      <c r="L13" s="5">
        <f>SUMPRODUCT('Fuel Price Data'!N73:N77,'BAU Fuel Use by Sector'!$AW$3:$AW$7)/SUM('BAU Fuel Use by Sector'!$AW$3:$AW$7)</f>
        <v>2.8889439503999591E-5</v>
      </c>
      <c r="M13" s="5">
        <f>SUMPRODUCT('Fuel Price Data'!O73:O77,'BAU Fuel Use by Sector'!$AW$3:$AW$7)/SUM('BAU Fuel Use by Sector'!$AW$3:$AW$7)</f>
        <v>2.9492328147822407E-5</v>
      </c>
      <c r="N13" s="5">
        <f>SUMPRODUCT('Fuel Price Data'!P73:P77,'BAU Fuel Use by Sector'!$AW$3:$AW$7)/SUM('BAU Fuel Use by Sector'!$AW$3:$AW$7)</f>
        <v>2.9824532094418661E-5</v>
      </c>
      <c r="O13" s="5">
        <f>SUMPRODUCT('Fuel Price Data'!Q73:Q77,'BAU Fuel Use by Sector'!$AW$3:$AW$7)/SUM('BAU Fuel Use by Sector'!$AW$3:$AW$7)</f>
        <v>3.0046001392149494E-5</v>
      </c>
      <c r="P13" s="5">
        <f>SUMPRODUCT('Fuel Price Data'!R73:R77,'BAU Fuel Use by Sector'!$AW$3:$AW$7)/SUM('BAU Fuel Use by Sector'!$AW$3:$AW$7)</f>
        <v>3.0525851537232962E-5</v>
      </c>
      <c r="Q13" s="5">
        <f>SUMPRODUCT('Fuel Price Data'!S73:S77,'BAU Fuel Use by Sector'!$AW$3:$AW$7)/SUM('BAU Fuel Use by Sector'!$AW$3:$AW$7)</f>
        <v>3.0771928534711665E-5</v>
      </c>
      <c r="R13" s="5">
        <f>SUMPRODUCT('Fuel Price Data'!T73:T77,'BAU Fuel Use by Sector'!$AW$3:$AW$7)/SUM('BAU Fuel Use by Sector'!$AW$3:$AW$7)</f>
        <v>3.1042613231938237E-5</v>
      </c>
      <c r="S13" s="5">
        <f>SUMPRODUCT('Fuel Price Data'!U73:U77,'BAU Fuel Use by Sector'!$AW$3:$AW$7)/SUM('BAU Fuel Use by Sector'!$AW$3:$AW$7)</f>
        <v>3.1362513328660553E-5</v>
      </c>
      <c r="T13" s="5">
        <f>SUMPRODUCT('Fuel Price Data'!V73:V77,'BAU Fuel Use by Sector'!$AW$3:$AW$7)/SUM('BAU Fuel Use by Sector'!$AW$3:$AW$7)</f>
        <v>3.1571678776517449E-5</v>
      </c>
      <c r="U13" s="5">
        <f>SUMPRODUCT('Fuel Price Data'!W73:W77,'BAU Fuel Use by Sector'!$AW$3:$AW$7)/SUM('BAU Fuel Use by Sector'!$AW$3:$AW$7)</f>
        <v>3.184236347374402E-5</v>
      </c>
      <c r="V13" s="5">
        <f>SUMPRODUCT('Fuel Price Data'!X73:X77,'BAU Fuel Use by Sector'!$AW$3:$AW$7)/SUM('BAU Fuel Use by Sector'!$AW$3:$AW$7)</f>
        <v>3.2113048170970599E-5</v>
      </c>
      <c r="W13" s="5">
        <f>SUMPRODUCT('Fuel Price Data'!Y73:Y77,'BAU Fuel Use by Sector'!$AW$3:$AW$7)/SUM('BAU Fuel Use by Sector'!$AW$3:$AW$7)</f>
        <v>3.2113048170970599E-5</v>
      </c>
      <c r="X13" s="5">
        <f>SUMPRODUCT('Fuel Price Data'!Z73:Z77,'BAU Fuel Use by Sector'!$AW$3:$AW$7)/SUM('BAU Fuel Use by Sector'!$AW$3:$AW$7)</f>
        <v>3.2322213618827488E-5</v>
      </c>
      <c r="Y13" s="5">
        <f>SUMPRODUCT('Fuel Price Data'!AA73:AA77,'BAU Fuel Use by Sector'!$AW$3:$AW$7)/SUM('BAU Fuel Use by Sector'!$AW$3:$AW$7)</f>
        <v>3.2802063763910956E-5</v>
      </c>
      <c r="Z13" s="5">
        <f>SUMPRODUCT('Fuel Price Data'!AB73:AB77,'BAU Fuel Use by Sector'!$AW$3:$AW$7)/SUM('BAU Fuel Use by Sector'!$AW$3:$AW$7)</f>
        <v>3.2998925361893921E-5</v>
      </c>
      <c r="AA13" s="5">
        <f>SUMPRODUCT('Fuel Price Data'!AC73:AC77,'BAU Fuel Use by Sector'!$AW$3:$AW$7)/SUM('BAU Fuel Use by Sector'!$AW$3:$AW$7)</f>
        <v>3.3257306209246561E-5</v>
      </c>
      <c r="AB13" s="5">
        <f>SUMPRODUCT('Fuel Price Data'!AD73:AD77,'BAU Fuel Use by Sector'!$AW$3:$AW$7)/SUM('BAU Fuel Use by Sector'!$AW$3:$AW$7)</f>
        <v>3.3712548654582146E-5</v>
      </c>
      <c r="AC13" s="5">
        <f>SUMPRODUCT('Fuel Price Data'!AE73:AE77,'BAU Fuel Use by Sector'!$AW$3:$AW$7)/SUM('BAU Fuel Use by Sector'!$AW$3:$AW$7)</f>
        <v>3.3724852504456091E-5</v>
      </c>
      <c r="AD13" s="5">
        <f>SUMPRODUCT('Fuel Price Data'!AF73:AF77,'BAU Fuel Use by Sector'!$AW$3:$AW$7)/SUM('BAU Fuel Use by Sector'!$AW$3:$AW$7)</f>
        <v>3.4044752601178407E-5</v>
      </c>
      <c r="AE13" s="5">
        <f>SUMPRODUCT('Fuel Price Data'!AG73:AG77,'BAU Fuel Use by Sector'!$AW$3:$AW$7)/SUM('BAU Fuel Use by Sector'!$AW$3:$AW$7)</f>
        <v>3.4340044998152841E-5</v>
      </c>
      <c r="AF13" s="5">
        <f>SUMPRODUCT('Fuel Price Data'!AH73:AH77,'BAU Fuel Use by Sector'!$AW$3:$AW$7)/SUM('BAU Fuel Use by Sector'!$AW$3:$AW$7)</f>
        <v>3.4549210446009744E-5</v>
      </c>
      <c r="AG13" s="5">
        <f>SUMPRODUCT('Fuel Price Data'!AI73:AI77,'BAU Fuel Use by Sector'!$AW$3:$AW$7)/SUM('BAU Fuel Use by Sector'!$AW$3:$AW$7)</f>
        <v>3.4733768194118764E-5</v>
      </c>
    </row>
    <row r="14" spans="1:33" x14ac:dyDescent="0.45">
      <c r="A14" t="s">
        <v>10</v>
      </c>
      <c r="B14" s="5">
        <f>SUMPRODUCT('Fuel Price Data'!D83:D87,'BAU Fuel Use by Sector'!$AX$3:$AX$7)/SUM('BAU Fuel Use by Sector'!$AX$3:$AX$7)</f>
        <v>2.6397241269659963E-5</v>
      </c>
      <c r="C14" s="5">
        <f>SUMPRODUCT('Fuel Price Data'!E83:E87,'BAU Fuel Use by Sector'!$AX$3:$AX$7)/SUM('BAU Fuel Use by Sector'!$AX$3:$AX$7)</f>
        <v>2.5477934359771307E-5</v>
      </c>
      <c r="D14" s="5">
        <f>SUMPRODUCT('Fuel Price Data'!F83:F87,'BAU Fuel Use by Sector'!$AX$3:$AX$7)/SUM('BAU Fuel Use by Sector'!$AX$3:$AX$7)</f>
        <v>2.5621202969104608E-5</v>
      </c>
      <c r="E14" s="5">
        <f>SUMPRODUCT('Fuel Price Data'!G83:G87,'BAU Fuel Use by Sector'!$AX$3:$AX$7)/SUM('BAU Fuel Use by Sector'!$AX$3:$AX$7)</f>
        <v>2.6015191644771169E-5</v>
      </c>
      <c r="F14" s="5">
        <f>SUMPRODUCT('Fuel Price Data'!H83:H87,'BAU Fuel Use by Sector'!$AX$3:$AX$7)/SUM('BAU Fuel Use by Sector'!$AX$3:$AX$7)</f>
        <v>2.6170399304882245E-5</v>
      </c>
      <c r="G14" s="5">
        <f>SUMPRODUCT('Fuel Price Data'!I83:I87,'BAU Fuel Use by Sector'!$AX$3:$AX$7)/SUM('BAU Fuel Use by Sector'!$AX$3:$AX$7)</f>
        <v>2.6636022285215459E-5</v>
      </c>
      <c r="H14" s="5">
        <f>SUMPRODUCT('Fuel Price Data'!J83:J87,'BAU Fuel Use by Sector'!$AX$3:$AX$7)/SUM('BAU Fuel Use by Sector'!$AX$3:$AX$7)</f>
        <v>2.6803168996104305E-5</v>
      </c>
      <c r="I14" s="5">
        <f>SUMPRODUCT('Fuel Price Data'!K83:K87,'BAU Fuel Use by Sector'!$AX$3:$AX$7)/SUM('BAU Fuel Use by Sector'!$AX$3:$AX$7)</f>
        <v>2.7292670077993074E-5</v>
      </c>
      <c r="J14" s="5">
        <f>SUMPRODUCT('Fuel Price Data'!L83:L87,'BAU Fuel Use by Sector'!$AX$3:$AX$7)/SUM('BAU Fuel Use by Sector'!$AX$3:$AX$7)</f>
        <v>2.7352365331881946E-5</v>
      </c>
      <c r="K14" s="5">
        <f>SUMPRODUCT('Fuel Price Data'!M83:M87,'BAU Fuel Use by Sector'!$AX$3:$AX$7)/SUM('BAU Fuel Use by Sector'!$AX$3:$AX$7)</f>
        <v>2.7782171159881837E-5</v>
      </c>
      <c r="L14" s="5">
        <f>SUMPRODUCT('Fuel Price Data'!N83:N87,'BAU Fuel Use by Sector'!$AX$3:$AX$7)/SUM('BAU Fuel Use by Sector'!$AX$3:$AX$7)</f>
        <v>2.8032891226215106E-5</v>
      </c>
      <c r="M14" s="5">
        <f>SUMPRODUCT('Fuel Price Data'!O83:O87,'BAU Fuel Use by Sector'!$AX$3:$AX$7)/SUM('BAU Fuel Use by Sector'!$AX$3:$AX$7)</f>
        <v>2.861790471432607E-5</v>
      </c>
      <c r="N14" s="5">
        <f>SUMPRODUCT('Fuel Price Data'!P83:P87,'BAU Fuel Use by Sector'!$AX$3:$AX$7)/SUM('BAU Fuel Use by Sector'!$AX$3:$AX$7)</f>
        <v>2.8940259085325982E-5</v>
      </c>
      <c r="O14" s="5">
        <f>SUMPRODUCT('Fuel Price Data'!Q83:Q87,'BAU Fuel Use by Sector'!$AX$3:$AX$7)/SUM('BAU Fuel Use by Sector'!$AX$3:$AX$7)</f>
        <v>2.9155161999325932E-5</v>
      </c>
      <c r="P14" s="5">
        <f>SUMPRODUCT('Fuel Price Data'!R83:R87,'BAU Fuel Use by Sector'!$AX$3:$AX$7)/SUM('BAU Fuel Use by Sector'!$AX$3:$AX$7)</f>
        <v>2.9620784979659142E-5</v>
      </c>
      <c r="Q14" s="5">
        <f>SUMPRODUCT('Fuel Price Data'!S83:S87,'BAU Fuel Use by Sector'!$AX$3:$AX$7)/SUM('BAU Fuel Use by Sector'!$AX$3:$AX$7)</f>
        <v>2.9859565995214641E-5</v>
      </c>
      <c r="R14" s="5">
        <f>SUMPRODUCT('Fuel Price Data'!T83:T87,'BAU Fuel Use by Sector'!$AX$3:$AX$7)/SUM('BAU Fuel Use by Sector'!$AX$3:$AX$7)</f>
        <v>3.0122225112325689E-5</v>
      </c>
      <c r="S14" s="5">
        <f>SUMPRODUCT('Fuel Price Data'!U83:U87,'BAU Fuel Use by Sector'!$AX$3:$AX$7)/SUM('BAU Fuel Use by Sector'!$AX$3:$AX$7)</f>
        <v>3.0432640432547824E-5</v>
      </c>
      <c r="T14" s="5">
        <f>SUMPRODUCT('Fuel Price Data'!V83:V87,'BAU Fuel Use by Sector'!$AX$3:$AX$7)/SUM('BAU Fuel Use by Sector'!$AX$3:$AX$7)</f>
        <v>3.063560429577E-5</v>
      </c>
      <c r="U14" s="5">
        <f>SUMPRODUCT('Fuel Price Data'!W83:W87,'BAU Fuel Use by Sector'!$AX$3:$AX$7)/SUM('BAU Fuel Use by Sector'!$AX$3:$AX$7)</f>
        <v>3.0898263412881047E-5</v>
      </c>
      <c r="V14" s="5">
        <f>SUMPRODUCT('Fuel Price Data'!X83:X87,'BAU Fuel Use by Sector'!$AX$3:$AX$7)/SUM('BAU Fuel Use by Sector'!$AX$3:$AX$7)</f>
        <v>3.1160922529992095E-5</v>
      </c>
      <c r="W14" s="5">
        <f>SUMPRODUCT('Fuel Price Data'!Y83:Y87,'BAU Fuel Use by Sector'!$AX$3:$AX$7)/SUM('BAU Fuel Use by Sector'!$AX$3:$AX$7)</f>
        <v>3.1160922529992095E-5</v>
      </c>
      <c r="X14" s="5">
        <f>SUMPRODUCT('Fuel Price Data'!Z83:Z87,'BAU Fuel Use by Sector'!$AX$3:$AX$7)/SUM('BAU Fuel Use by Sector'!$AX$3:$AX$7)</f>
        <v>3.1363886393214258E-5</v>
      </c>
      <c r="Y14" s="5">
        <f>SUMPRODUCT('Fuel Price Data'!AA83:AA87,'BAU Fuel Use by Sector'!$AX$3:$AX$7)/SUM('BAU Fuel Use by Sector'!$AX$3:$AX$7)</f>
        <v>3.1829509373547475E-5</v>
      </c>
      <c r="Z14" s="5">
        <f>SUMPRODUCT('Fuel Price Data'!AB83:AB87,'BAU Fuel Use by Sector'!$AX$3:$AX$7)/SUM('BAU Fuel Use by Sector'!$AX$3:$AX$7)</f>
        <v>3.2020534185991877E-5</v>
      </c>
      <c r="AA14" s="5">
        <f>SUMPRODUCT('Fuel Price Data'!AC83:AC87,'BAU Fuel Use by Sector'!$AX$3:$AX$7)/SUM('BAU Fuel Use by Sector'!$AX$3:$AX$7)</f>
        <v>3.2271254252325143E-5</v>
      </c>
      <c r="AB14" s="5">
        <f>SUMPRODUCT('Fuel Price Data'!AD83:AD87,'BAU Fuel Use by Sector'!$AX$3:$AX$7)/SUM('BAU Fuel Use by Sector'!$AX$3:$AX$7)</f>
        <v>3.2712999131102805E-5</v>
      </c>
      <c r="AC14" s="5">
        <f>SUMPRODUCT('Fuel Price Data'!AE83:AE87,'BAU Fuel Use by Sector'!$AX$3:$AX$7)/SUM('BAU Fuel Use by Sector'!$AX$3:$AX$7)</f>
        <v>3.2724938181880579E-5</v>
      </c>
      <c r="AD14" s="5">
        <f>SUMPRODUCT('Fuel Price Data'!AF83:AF87,'BAU Fuel Use by Sector'!$AX$3:$AX$7)/SUM('BAU Fuel Use by Sector'!$AX$3:$AX$7)</f>
        <v>3.303535350210273E-5</v>
      </c>
      <c r="AE14" s="5">
        <f>SUMPRODUCT('Fuel Price Data'!AG83:AG87,'BAU Fuel Use by Sector'!$AX$3:$AX$7)/SUM('BAU Fuel Use by Sector'!$AX$3:$AX$7)</f>
        <v>3.332189072076932E-5</v>
      </c>
      <c r="AF14" s="5">
        <f>SUMPRODUCT('Fuel Price Data'!AH83:AH87,'BAU Fuel Use by Sector'!$AX$3:$AX$7)/SUM('BAU Fuel Use by Sector'!$AX$3:$AX$7)</f>
        <v>3.3524854583991489E-5</v>
      </c>
      <c r="AG14" s="5">
        <f>SUMPRODUCT('Fuel Price Data'!AI83:AI87,'BAU Fuel Use by Sector'!$AX$3:$AX$7)/SUM('BAU Fuel Use by Sector'!$AX$3:$AX$7)</f>
        <v>3.370394034565811E-5</v>
      </c>
    </row>
    <row r="15" spans="1:33" x14ac:dyDescent="0.45">
      <c r="A15" t="s">
        <v>19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  <c r="Z15" s="4">
        <v>0</v>
      </c>
      <c r="AA15" s="4">
        <v>0</v>
      </c>
      <c r="AB15" s="4">
        <v>0</v>
      </c>
      <c r="AC15" s="4">
        <v>0</v>
      </c>
      <c r="AD15" s="4">
        <v>0</v>
      </c>
      <c r="AE15" s="4">
        <v>0</v>
      </c>
      <c r="AF15" s="4">
        <v>0</v>
      </c>
      <c r="AG15" s="4">
        <v>0</v>
      </c>
    </row>
    <row r="16" spans="1:33" x14ac:dyDescent="0.45">
      <c r="A16" t="s">
        <v>15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45">
      <c r="A17" s="3" t="s">
        <v>11</v>
      </c>
      <c r="B17" s="11">
        <f>SUMPRODUCT('Fuel Price Data'!D93:D97,'BAU Fuel Use by Sector'!$BA$3:$BA$7)/SUM('BAU Fuel Use by Sector'!$BA$3:$BA$7)</f>
        <v>2.0041484567789146E-6</v>
      </c>
      <c r="C17" s="11">
        <f>SUMPRODUCT('Fuel Price Data'!E93:E97,'BAU Fuel Use by Sector'!$BA$3:$BA$7)/SUM('BAU Fuel Use by Sector'!$BA$3:$BA$7)</f>
        <v>2.0139247907144217E-6</v>
      </c>
      <c r="D17" s="11">
        <f>SUMPRODUCT('Fuel Price Data'!F93:F97,'BAU Fuel Use by Sector'!$BA$3:$BA$7)/SUM('BAU Fuel Use by Sector'!$BA$3:$BA$7)</f>
        <v>1.9845957889079007E-6</v>
      </c>
      <c r="E17" s="11">
        <f>SUMPRODUCT('Fuel Price Data'!G93:G97,'BAU Fuel Use by Sector'!$BA$3:$BA$7)/SUM('BAU Fuel Use by Sector'!$BA$3:$BA$7)</f>
        <v>1.9552667871013802E-6</v>
      </c>
      <c r="F17" s="11">
        <f>SUMPRODUCT('Fuel Price Data'!H93:H97,'BAU Fuel Use by Sector'!$BA$3:$BA$7)/SUM('BAU Fuel Use by Sector'!$BA$3:$BA$7)</f>
        <v>1.9357141192303667E-6</v>
      </c>
      <c r="G17" s="11">
        <f>SUMPRODUCT('Fuel Price Data'!I93:I97,'BAU Fuel Use by Sector'!$BA$3:$BA$7)/SUM('BAU Fuel Use by Sector'!$BA$3:$BA$7)</f>
        <v>1.9259377852948596E-6</v>
      </c>
      <c r="H17" s="11">
        <f>SUMPRODUCT('Fuel Price Data'!J93:J97,'BAU Fuel Use by Sector'!$BA$3:$BA$7)/SUM('BAU Fuel Use by Sector'!$BA$3:$BA$7)</f>
        <v>1.9063851174238457E-6</v>
      </c>
      <c r="I17" s="11">
        <f>SUMPRODUCT('Fuel Price Data'!K93:K97,'BAU Fuel Use by Sector'!$BA$3:$BA$7)/SUM('BAU Fuel Use by Sector'!$BA$3:$BA$7)</f>
        <v>1.9161614513593525E-6</v>
      </c>
      <c r="J17" s="11">
        <f>SUMPRODUCT('Fuel Price Data'!L93:L97,'BAU Fuel Use by Sector'!$BA$3:$BA$7)/SUM('BAU Fuel Use by Sector'!$BA$3:$BA$7)</f>
        <v>1.9259377852948596E-6</v>
      </c>
      <c r="K17" s="11">
        <f>SUMPRODUCT('Fuel Price Data'!M93:M97,'BAU Fuel Use by Sector'!$BA$3:$BA$7)/SUM('BAU Fuel Use by Sector'!$BA$3:$BA$7)</f>
        <v>1.9161614513593525E-6</v>
      </c>
      <c r="L17" s="11">
        <f>SUMPRODUCT('Fuel Price Data'!N93:N97,'BAU Fuel Use by Sector'!$BA$3:$BA$7)/SUM('BAU Fuel Use by Sector'!$BA$3:$BA$7)</f>
        <v>1.9161614513593525E-6</v>
      </c>
      <c r="M17" s="11">
        <f>SUMPRODUCT('Fuel Price Data'!O93:O97,'BAU Fuel Use by Sector'!$BA$3:$BA$7)/SUM('BAU Fuel Use by Sector'!$BA$3:$BA$7)</f>
        <v>1.9161614513593525E-6</v>
      </c>
      <c r="N17" s="11">
        <f>SUMPRODUCT('Fuel Price Data'!P93:P97,'BAU Fuel Use by Sector'!$BA$3:$BA$7)/SUM('BAU Fuel Use by Sector'!$BA$3:$BA$7)</f>
        <v>1.9063851174238457E-6</v>
      </c>
      <c r="O17" s="11">
        <f>SUMPRODUCT('Fuel Price Data'!Q93:Q97,'BAU Fuel Use by Sector'!$BA$3:$BA$7)/SUM('BAU Fuel Use by Sector'!$BA$3:$BA$7)</f>
        <v>1.9063851174238457E-6</v>
      </c>
      <c r="P17" s="11">
        <f>SUMPRODUCT('Fuel Price Data'!R93:R97,'BAU Fuel Use by Sector'!$BA$3:$BA$7)/SUM('BAU Fuel Use by Sector'!$BA$3:$BA$7)</f>
        <v>1.9161614513593525E-6</v>
      </c>
      <c r="Q17" s="11">
        <f>SUMPRODUCT('Fuel Price Data'!S93:S97,'BAU Fuel Use by Sector'!$BA$3:$BA$7)/SUM('BAU Fuel Use by Sector'!$BA$3:$BA$7)</f>
        <v>1.9161614513593525E-6</v>
      </c>
      <c r="R17" s="11">
        <f>SUMPRODUCT('Fuel Price Data'!T93:T97,'BAU Fuel Use by Sector'!$BA$3:$BA$7)/SUM('BAU Fuel Use by Sector'!$BA$3:$BA$7)</f>
        <v>1.9063851174238457E-6</v>
      </c>
      <c r="S17" s="11">
        <f>SUMPRODUCT('Fuel Price Data'!U93:U97,'BAU Fuel Use by Sector'!$BA$3:$BA$7)/SUM('BAU Fuel Use by Sector'!$BA$3:$BA$7)</f>
        <v>1.9063851174238457E-6</v>
      </c>
      <c r="T17" s="11">
        <f>SUMPRODUCT('Fuel Price Data'!V93:V97,'BAU Fuel Use by Sector'!$BA$3:$BA$7)/SUM('BAU Fuel Use by Sector'!$BA$3:$BA$7)</f>
        <v>1.9161614513593525E-6</v>
      </c>
      <c r="U17" s="11">
        <f>SUMPRODUCT('Fuel Price Data'!W93:W97,'BAU Fuel Use by Sector'!$BA$3:$BA$7)/SUM('BAU Fuel Use by Sector'!$BA$3:$BA$7)</f>
        <v>1.9161614513593525E-6</v>
      </c>
      <c r="V17" s="11">
        <f>SUMPRODUCT('Fuel Price Data'!X93:X97,'BAU Fuel Use by Sector'!$BA$3:$BA$7)/SUM('BAU Fuel Use by Sector'!$BA$3:$BA$7)</f>
        <v>1.9063851174238457E-6</v>
      </c>
      <c r="W17" s="11">
        <f>SUMPRODUCT('Fuel Price Data'!Y93:Y97,'BAU Fuel Use by Sector'!$BA$3:$BA$7)/SUM('BAU Fuel Use by Sector'!$BA$3:$BA$7)</f>
        <v>1.9063851174238457E-6</v>
      </c>
      <c r="X17" s="11">
        <f>SUMPRODUCT('Fuel Price Data'!Z93:Z97,'BAU Fuel Use by Sector'!$BA$3:$BA$7)/SUM('BAU Fuel Use by Sector'!$BA$3:$BA$7)</f>
        <v>1.9063851174238457E-6</v>
      </c>
      <c r="Y17" s="11">
        <f>SUMPRODUCT('Fuel Price Data'!AA93:AA97,'BAU Fuel Use by Sector'!$BA$3:$BA$7)/SUM('BAU Fuel Use by Sector'!$BA$3:$BA$7)</f>
        <v>1.9063851174238457E-6</v>
      </c>
      <c r="Z17" s="11">
        <f>SUMPRODUCT('Fuel Price Data'!AB93:AB97,'BAU Fuel Use by Sector'!$BA$3:$BA$7)/SUM('BAU Fuel Use by Sector'!$BA$3:$BA$7)</f>
        <v>1.9063851174238457E-6</v>
      </c>
      <c r="AA17" s="11">
        <f>SUMPRODUCT('Fuel Price Data'!AC93:AC97,'BAU Fuel Use by Sector'!$BA$3:$BA$7)/SUM('BAU Fuel Use by Sector'!$BA$3:$BA$7)</f>
        <v>1.9063851174238457E-6</v>
      </c>
      <c r="AB17" s="11">
        <f>SUMPRODUCT('Fuel Price Data'!AD93:AD97,'BAU Fuel Use by Sector'!$BA$3:$BA$7)/SUM('BAU Fuel Use by Sector'!$BA$3:$BA$7)</f>
        <v>1.9063851174238457E-6</v>
      </c>
      <c r="AC17" s="11">
        <f>SUMPRODUCT('Fuel Price Data'!AE93:AE97,'BAU Fuel Use by Sector'!$BA$3:$BA$7)/SUM('BAU Fuel Use by Sector'!$BA$3:$BA$7)</f>
        <v>1.9063851174238457E-6</v>
      </c>
      <c r="AD17" s="11">
        <f>SUMPRODUCT('Fuel Price Data'!AF93:AF97,'BAU Fuel Use by Sector'!$BA$3:$BA$7)/SUM('BAU Fuel Use by Sector'!$BA$3:$BA$7)</f>
        <v>1.9063851174238457E-6</v>
      </c>
      <c r="AE17" s="11">
        <f>SUMPRODUCT('Fuel Price Data'!AG93:AG97,'BAU Fuel Use by Sector'!$BA$3:$BA$7)/SUM('BAU Fuel Use by Sector'!$BA$3:$BA$7)</f>
        <v>1.9063851174238457E-6</v>
      </c>
      <c r="AF17" s="11">
        <f>SUMPRODUCT('Fuel Price Data'!AH93:AH97,'BAU Fuel Use by Sector'!$BA$3:$BA$7)/SUM('BAU Fuel Use by Sector'!$BA$3:$BA$7)</f>
        <v>1.9063851174238457E-6</v>
      </c>
      <c r="AG17" s="11">
        <f>SUMPRODUCT('Fuel Price Data'!AI93:AI97,'BAU Fuel Use by Sector'!$BA$3:$BA$7)/SUM('BAU Fuel Use by Sector'!$BA$3:$BA$7)</f>
        <v>1.9063851174238457E-6</v>
      </c>
    </row>
    <row r="18" spans="1:33" x14ac:dyDescent="0.45">
      <c r="A18" s="27" t="s">
        <v>40</v>
      </c>
      <c r="B18" s="11">
        <f>Crude!C54/About!$B$40*About!$B$47*'India Petroleum Products'!$C$27</f>
        <v>1.1013701389321849E-5</v>
      </c>
      <c r="C18" s="11">
        <f>Crude!D54/About!$B$40*About!$B$47*'India Petroleum Products'!$C$27</f>
        <v>1.01679842384896E-5</v>
      </c>
      <c r="D18" s="11">
        <f>Crude!E54/About!$B$40*About!$B$47*'India Petroleum Products'!$C$27</f>
        <v>1.071133589482181E-5</v>
      </c>
      <c r="E18" s="11">
        <f>Crude!F54/About!$B$40*About!$B$47*'India Petroleum Products'!$C$27</f>
        <v>1.112319067478454E-5</v>
      </c>
      <c r="F18" s="11">
        <f>Crude!G54/About!$B$40*About!$B$47*'India Petroleum Products'!$C$27</f>
        <v>1.1356010930699103E-5</v>
      </c>
      <c r="G18" s="11">
        <f>Crude!H54/About!$B$40*About!$B$47*'India Petroleum Products'!$C$27</f>
        <v>1.1644827236265364E-5</v>
      </c>
      <c r="H18" s="11">
        <f>Crude!I54/About!$B$40*About!$B$47*'India Petroleum Products'!$C$27</f>
        <v>1.1945768137677961E-5</v>
      </c>
      <c r="I18" s="11">
        <f>Crude!J54/About!$B$40*About!$B$47*'India Petroleum Products'!$C$27</f>
        <v>1.2230200825890973E-5</v>
      </c>
      <c r="J18" s="11">
        <f>Crude!K54/About!$B$40*About!$B$47*'India Petroleum Products'!$C$27</f>
        <v>1.2440298326746642E-5</v>
      </c>
      <c r="K18" s="11">
        <f>Crude!L54/About!$B$40*About!$B$47*'India Petroleum Products'!$C$27</f>
        <v>1.2715975945864492E-5</v>
      </c>
      <c r="L18" s="11">
        <f>Crude!M54/About!$B$40*About!$B$47*'India Petroleum Products'!$C$27</f>
        <v>1.2987371964969869E-5</v>
      </c>
      <c r="M18" s="11">
        <f>Crude!N54/About!$B$40*About!$B$47*'India Petroleum Products'!$C$27</f>
        <v>1.3179103737569398E-5</v>
      </c>
      <c r="N18" s="11">
        <f>Crude!O54/About!$B$40*About!$B$47*'India Petroleum Products'!$C$27</f>
        <v>1.3447349384722095E-5</v>
      </c>
      <c r="O18" s="11">
        <f>Crude!P54/About!$B$40*About!$B$47*'India Petroleum Products'!$C$27</f>
        <v>1.3664243638836729E-5</v>
      </c>
      <c r="P18" s="11">
        <f>Crude!Q54/About!$B$40*About!$B$47*'India Petroleum Products'!$C$27</f>
        <v>1.3990393424881953E-5</v>
      </c>
      <c r="Q18" s="11">
        <f>Crude!R54/About!$B$40*About!$B$47*'India Petroleum Products'!$C$27</f>
        <v>1.4229901638731249E-5</v>
      </c>
      <c r="R18" s="11">
        <f>Crude!S54/About!$B$40*About!$B$47*'India Petroleum Products'!$C$27</f>
        <v>1.4481452243653134E-5</v>
      </c>
      <c r="S18" s="11">
        <f>Crude!T54/About!$B$40*About!$B$47*'India Petroleum Products'!$C$27</f>
        <v>1.4751116748676505E-5</v>
      </c>
      <c r="T18" s="11">
        <f>Crude!U54/About!$B$40*About!$B$47*'India Petroleum Products'!$C$27</f>
        <v>1.4976873650649399E-5</v>
      </c>
      <c r="U18" s="11">
        <f>Crude!V54/About!$B$40*About!$B$47*'India Petroleum Products'!$C$27</f>
        <v>1.5230972777351726E-5</v>
      </c>
      <c r="V18" s="11">
        <f>Crude!W54/About!$B$40*About!$B$47*'India Petroleum Products'!$C$27</f>
        <v>1.5495980286355687E-5</v>
      </c>
      <c r="W18" s="11">
        <f>Crude!X54/About!$B$40*About!$B$47*'India Petroleum Products'!$C$27</f>
        <v>1.5724951342843543E-5</v>
      </c>
      <c r="X18" s="11">
        <f>Crude!Y54/About!$B$40*About!$B$47*'India Petroleum Products'!$C$27</f>
        <v>1.5926190193113249E-5</v>
      </c>
      <c r="Y18" s="11">
        <f>Crude!Z54/About!$B$40*About!$B$47*'India Petroleum Products'!$C$27</f>
        <v>1.628581609187169E-5</v>
      </c>
      <c r="Z18" s="11">
        <f>Crude!AA54/About!$B$40*About!$B$47*'India Petroleum Products'!$C$27</f>
        <v>1.6492112186773757E-5</v>
      </c>
      <c r="AA18" s="11">
        <f>Crude!AB54/About!$B$40*About!$B$47*'India Petroleum Products'!$C$27</f>
        <v>1.6737499692992834E-5</v>
      </c>
      <c r="AB18" s="11">
        <f>Crude!AC54/About!$B$40*About!$B$47*'India Petroleum Products'!$C$27</f>
        <v>1.6990537978386667E-5</v>
      </c>
      <c r="AC18" s="11">
        <f>Crude!AD54/About!$B$40*About!$B$47*'India Petroleum Products'!$C$27</f>
        <v>1.7209994136454206E-5</v>
      </c>
      <c r="AD18" s="11">
        <f>Crude!AE54/About!$B$40*About!$B$47*'India Petroleum Products'!$C$27</f>
        <v>1.7506719653538884E-5</v>
      </c>
      <c r="AE18" s="11">
        <f>Crude!AF54/About!$B$40*About!$B$47*'India Petroleum Products'!$C$27</f>
        <v>1.7785844659320457E-5</v>
      </c>
      <c r="AF18" s="11">
        <f>Crude!AG54/About!$B$40*About!$B$47*'India Petroleum Products'!$C$27</f>
        <v>1.8039617573844533E-5</v>
      </c>
      <c r="AG18" s="11">
        <f>Crude!AH54/About!$B$40*About!$B$47*'India Petroleum Products'!$C$27</f>
        <v>1.8245606052574247E-5</v>
      </c>
    </row>
    <row r="19" spans="1:33" x14ac:dyDescent="0.45">
      <c r="A19" t="s">
        <v>41</v>
      </c>
      <c r="B19" s="11">
        <f>'Fuel Price Data'!D113</f>
        <v>0</v>
      </c>
      <c r="C19" s="11">
        <f>'Fuel Price Data'!E113</f>
        <v>0</v>
      </c>
      <c r="D19" s="11">
        <f>'Fuel Price Data'!F113</f>
        <v>0</v>
      </c>
      <c r="E19" s="11">
        <f>'Fuel Price Data'!G113</f>
        <v>0</v>
      </c>
      <c r="F19" s="11">
        <f>'Fuel Price Data'!H113</f>
        <v>0</v>
      </c>
      <c r="G19" s="11">
        <f>'Fuel Price Data'!I113</f>
        <v>0</v>
      </c>
      <c r="H19" s="11">
        <f>'Fuel Price Data'!J113</f>
        <v>0</v>
      </c>
      <c r="I19" s="11">
        <f>'Fuel Price Data'!K113</f>
        <v>0</v>
      </c>
      <c r="J19" s="11">
        <f>'Fuel Price Data'!L113</f>
        <v>0</v>
      </c>
      <c r="K19" s="11">
        <f>'Fuel Price Data'!M113</f>
        <v>0</v>
      </c>
      <c r="L19" s="11">
        <f>'Fuel Price Data'!N113</f>
        <v>0</v>
      </c>
      <c r="M19" s="11">
        <f>'Fuel Price Data'!O113</f>
        <v>0</v>
      </c>
      <c r="N19" s="11">
        <f>'Fuel Price Data'!P113</f>
        <v>0</v>
      </c>
      <c r="O19" s="11">
        <f>'Fuel Price Data'!Q113</f>
        <v>0</v>
      </c>
      <c r="P19" s="11">
        <f>'Fuel Price Data'!R113</f>
        <v>0</v>
      </c>
      <c r="Q19" s="11">
        <f>'Fuel Price Data'!S113</f>
        <v>0</v>
      </c>
      <c r="R19" s="11">
        <f>'Fuel Price Data'!T113</f>
        <v>0</v>
      </c>
      <c r="S19" s="11">
        <f>'Fuel Price Data'!U113</f>
        <v>0</v>
      </c>
      <c r="T19" s="11">
        <f>'Fuel Price Data'!V113</f>
        <v>0</v>
      </c>
      <c r="U19" s="11">
        <f>'Fuel Price Data'!W113</f>
        <v>0</v>
      </c>
      <c r="V19" s="11">
        <f>'Fuel Price Data'!X113</f>
        <v>0</v>
      </c>
      <c r="W19" s="11">
        <f>'Fuel Price Data'!Y113</f>
        <v>0</v>
      </c>
      <c r="X19" s="11">
        <f>'Fuel Price Data'!Z113</f>
        <v>0</v>
      </c>
      <c r="Y19" s="11">
        <f>'Fuel Price Data'!AA113</f>
        <v>0</v>
      </c>
      <c r="Z19" s="11">
        <f>'Fuel Price Data'!AB113</f>
        <v>0</v>
      </c>
      <c r="AA19" s="11">
        <f>'Fuel Price Data'!AC113</f>
        <v>0</v>
      </c>
      <c r="AB19" s="11">
        <f>'Fuel Price Data'!AD113</f>
        <v>0</v>
      </c>
      <c r="AC19" s="11">
        <f>'Fuel Price Data'!AE113</f>
        <v>0</v>
      </c>
      <c r="AD19" s="11">
        <f>'Fuel Price Data'!AF113</f>
        <v>0</v>
      </c>
      <c r="AE19" s="11">
        <f>'Fuel Price Data'!AG113</f>
        <v>0</v>
      </c>
      <c r="AF19" s="11">
        <f>'Fuel Price Data'!AH113</f>
        <v>0</v>
      </c>
      <c r="AG19" s="11">
        <f>'Fuel Price Data'!AI113</f>
        <v>0</v>
      </c>
    </row>
    <row r="20" spans="1:33" x14ac:dyDescent="0.45">
      <c r="A20" t="s">
        <v>42</v>
      </c>
      <c r="B20" s="5">
        <f>'India Petroleum Products'!$G$25*'Fuel Price Data'!D125/'Fuel Price Data'!$D$125</f>
        <v>9.9106469845578083E-6</v>
      </c>
      <c r="C20" s="5">
        <f>'India Petroleum Products'!$G$25*'Fuel Price Data'!E125/'Fuel Price Data'!$D$125</f>
        <v>9.7854305743645186E-6</v>
      </c>
      <c r="D20" s="5">
        <f>'India Petroleum Products'!$G$25*'Fuel Price Data'!F125/'Fuel Price Data'!$D$125</f>
        <v>9.9570234327775415E-6</v>
      </c>
      <c r="E20" s="5">
        <f>'India Petroleum Products'!$G$25*'Fuel Price Data'!G125/'Fuel Price Data'!$D$125</f>
        <v>1.0286296215137677E-5</v>
      </c>
      <c r="F20" s="5">
        <f>'India Petroleum Products'!$G$25*'Fuel Price Data'!H125/'Fuel Price Data'!$D$125</f>
        <v>1.0610931352675835E-5</v>
      </c>
      <c r="G20" s="5">
        <f>'India Petroleum Products'!$G$25*'Fuel Price Data'!I125/'Fuel Price Data'!$D$125</f>
        <v>1.096803000396781E-5</v>
      </c>
      <c r="H20" s="5">
        <f>'India Petroleum Products'!$G$25*'Fuel Price Data'!J125/'Fuel Price Data'!$D$125</f>
        <v>1.1422519196521234E-5</v>
      </c>
      <c r="I20" s="5">
        <f>'India Petroleum Products'!$G$25*'Fuel Price Data'!K125/'Fuel Price Data'!$D$125</f>
        <v>1.1914109547650448E-5</v>
      </c>
      <c r="J20" s="5">
        <f>'India Petroleum Products'!$G$25*'Fuel Price Data'!L125/'Fuel Price Data'!$D$125</f>
        <v>1.2308309357518209E-5</v>
      </c>
      <c r="K20" s="5">
        <f>'India Petroleum Products'!$G$25*'Fuel Price Data'!M125/'Fuel Price Data'!$D$125</f>
        <v>1.2609756270946504E-5</v>
      </c>
      <c r="L20" s="5">
        <f>'India Petroleum Products'!$G$25*'Fuel Price Data'!N125/'Fuel Price Data'!$D$125</f>
        <v>1.2823087932757293E-5</v>
      </c>
      <c r="M20" s="5">
        <f>'India Petroleum Products'!$G$25*'Fuel Price Data'!O125/'Fuel Price Data'!$D$125</f>
        <v>1.3003956080814269E-5</v>
      </c>
      <c r="N20" s="5">
        <f>'India Petroleum Products'!$G$25*'Fuel Price Data'!P125/'Fuel Price Data'!$D$125</f>
        <v>1.3073520753143876E-5</v>
      </c>
      <c r="O20" s="5">
        <f>'India Petroleum Products'!$G$25*'Fuel Price Data'!Q125/'Fuel Price Data'!$D$125</f>
        <v>1.3147723070295455E-5</v>
      </c>
      <c r="P20" s="5">
        <f>'India Petroleum Products'!$G$25*'Fuel Price Data'!R125/'Fuel Price Data'!$D$125</f>
        <v>1.3296127704598611E-5</v>
      </c>
      <c r="Q20" s="5">
        <f>'India Petroleum Products'!$G$25*'Fuel Price Data'!S125/'Fuel Price Data'!$D$125</f>
        <v>1.3449169983723743E-5</v>
      </c>
      <c r="R20" s="5">
        <f>'India Petroleum Products'!$G$25*'Fuel Price Data'!T125/'Fuel Price Data'!$D$125</f>
        <v>1.3620762842136771E-5</v>
      </c>
      <c r="S20" s="5">
        <f>'India Petroleum Products'!$G$25*'Fuel Price Data'!U125/'Fuel Price Data'!$D$125</f>
        <v>1.3810906279837693E-5</v>
      </c>
      <c r="T20" s="5">
        <f>'India Petroleum Products'!$G$25*'Fuel Price Data'!V125/'Fuel Price Data'!$D$125</f>
        <v>1.401960029682651E-5</v>
      </c>
      <c r="U20" s="5">
        <f>'India Petroleum Products'!$G$25*'Fuel Price Data'!W125/'Fuel Price Data'!$D$125</f>
        <v>1.4232931958637301E-5</v>
      </c>
      <c r="V20" s="5">
        <f>'India Petroleum Products'!$G$25*'Fuel Price Data'!X125/'Fuel Price Data'!$D$125</f>
        <v>1.443698833080414E-5</v>
      </c>
      <c r="W20" s="5">
        <f>'India Petroleum Products'!$G$25*'Fuel Price Data'!Y125/'Fuel Price Data'!$D$125</f>
        <v>1.4627131768505064E-5</v>
      </c>
      <c r="X20" s="5">
        <f>'India Petroleum Products'!$G$25*'Fuel Price Data'!Z125/'Fuel Price Data'!$D$125</f>
        <v>1.4807999916562038E-5</v>
      </c>
      <c r="Y20" s="5">
        <f>'India Petroleum Products'!$G$25*'Fuel Price Data'!AA125/'Fuel Price Data'!$D$125</f>
        <v>1.5030606868016775E-5</v>
      </c>
      <c r="Z20" s="5">
        <f>'India Petroleum Products'!$G$25*'Fuel Price Data'!AB125/'Fuel Price Data'!$D$125</f>
        <v>1.5234663240183621E-5</v>
      </c>
      <c r="AA20" s="5">
        <f>'India Petroleum Products'!$G$25*'Fuel Price Data'!AC125/'Fuel Price Data'!$D$125</f>
        <v>1.5434081967528486E-5</v>
      </c>
      <c r="AB20" s="5">
        <f>'India Petroleum Products'!$G$25*'Fuel Price Data'!AD125/'Fuel Price Data'!$D$125</f>
        <v>1.563350069487336E-5</v>
      </c>
      <c r="AC20" s="5">
        <f>'India Petroleum Products'!$G$25*'Fuel Price Data'!AE125/'Fuel Price Data'!$D$125</f>
        <v>1.5823644132574282E-5</v>
      </c>
      <c r="AD20" s="5">
        <f>'India Petroleum Products'!$G$25*'Fuel Price Data'!AF125/'Fuel Price Data'!$D$125</f>
        <v>1.6046251084029021E-5</v>
      </c>
      <c r="AE20" s="5">
        <f>'India Petroleum Products'!$G$25*'Fuel Price Data'!AG125/'Fuel Price Data'!$D$125</f>
        <v>1.6278133325127704E-5</v>
      </c>
      <c r="AF20" s="5">
        <f>'India Petroleum Products'!$G$25*'Fuel Price Data'!AH125/'Fuel Price Data'!$D$125</f>
        <v>1.6491464986938495E-5</v>
      </c>
      <c r="AG20" s="5">
        <f>'India Petroleum Products'!$G$25*'Fuel Price Data'!AI125/'Fuel Price Data'!$D$125</f>
        <v>1.6695521359105338E-5</v>
      </c>
    </row>
    <row r="21" spans="1:33" x14ac:dyDescent="0.45">
      <c r="A21" t="s">
        <v>43</v>
      </c>
      <c r="B21" s="9">
        <f>SUMPRODUCT('Fuel Price Data'!D133:D137,'BAU Fuel Use by Sector'!$BE$3:$BE$7)/SUM('BAU Fuel Use by Sector'!$BE$3:$BE$7)</f>
        <v>0</v>
      </c>
      <c r="C21" s="9">
        <f>SUMPRODUCT('Fuel Price Data'!E133:E137,'BAU Fuel Use by Sector'!$BE$3:$BE$7)/SUM('BAU Fuel Use by Sector'!$BE$3:$BE$7)</f>
        <v>0</v>
      </c>
      <c r="D21" s="9">
        <f>SUMPRODUCT('Fuel Price Data'!F133:F137,'BAU Fuel Use by Sector'!$BE$3:$BE$7)/SUM('BAU Fuel Use by Sector'!$BE$3:$BE$7)</f>
        <v>0</v>
      </c>
      <c r="E21" s="9">
        <f>SUMPRODUCT('Fuel Price Data'!G133:G137,'BAU Fuel Use by Sector'!$BE$3:$BE$7)/SUM('BAU Fuel Use by Sector'!$BE$3:$BE$7)</f>
        <v>0</v>
      </c>
      <c r="F21" s="9">
        <f>SUMPRODUCT('Fuel Price Data'!H133:H137,'BAU Fuel Use by Sector'!$BE$3:$BE$7)/SUM('BAU Fuel Use by Sector'!$BE$3:$BE$7)</f>
        <v>0</v>
      </c>
      <c r="G21" s="9">
        <f>SUMPRODUCT('Fuel Price Data'!I133:I137,'BAU Fuel Use by Sector'!$BE$3:$BE$7)/SUM('BAU Fuel Use by Sector'!$BE$3:$BE$7)</f>
        <v>0</v>
      </c>
      <c r="H21" s="9">
        <f>SUMPRODUCT('Fuel Price Data'!J133:J137,'BAU Fuel Use by Sector'!$BE$3:$BE$7)/SUM('BAU Fuel Use by Sector'!$BE$3:$BE$7)</f>
        <v>0</v>
      </c>
      <c r="I21" s="9">
        <f>SUMPRODUCT('Fuel Price Data'!K133:K137,'BAU Fuel Use by Sector'!$BE$3:$BE$7)/SUM('BAU Fuel Use by Sector'!$BE$3:$BE$7)</f>
        <v>0</v>
      </c>
      <c r="J21" s="9">
        <f>SUMPRODUCT('Fuel Price Data'!L133:L137,'BAU Fuel Use by Sector'!$BE$3:$BE$7)/SUM('BAU Fuel Use by Sector'!$BE$3:$BE$7)</f>
        <v>0</v>
      </c>
      <c r="K21" s="9">
        <f>SUMPRODUCT('Fuel Price Data'!M133:M137,'BAU Fuel Use by Sector'!$BE$3:$BE$7)/SUM('BAU Fuel Use by Sector'!$BE$3:$BE$7)</f>
        <v>0</v>
      </c>
      <c r="L21" s="9">
        <f>SUMPRODUCT('Fuel Price Data'!N133:N137,'BAU Fuel Use by Sector'!$BE$3:$BE$7)/SUM('BAU Fuel Use by Sector'!$BE$3:$BE$7)</f>
        <v>0</v>
      </c>
      <c r="M21" s="9">
        <f>SUMPRODUCT('Fuel Price Data'!O133:O137,'BAU Fuel Use by Sector'!$BE$3:$BE$7)/SUM('BAU Fuel Use by Sector'!$BE$3:$BE$7)</f>
        <v>0</v>
      </c>
      <c r="N21" s="9">
        <f>SUMPRODUCT('Fuel Price Data'!P133:P137,'BAU Fuel Use by Sector'!$BE$3:$BE$7)/SUM('BAU Fuel Use by Sector'!$BE$3:$BE$7)</f>
        <v>0</v>
      </c>
      <c r="O21" s="9">
        <f>SUMPRODUCT('Fuel Price Data'!Q133:Q137,'BAU Fuel Use by Sector'!$BE$3:$BE$7)/SUM('BAU Fuel Use by Sector'!$BE$3:$BE$7)</f>
        <v>0</v>
      </c>
      <c r="P21" s="9">
        <f>SUMPRODUCT('Fuel Price Data'!R133:R137,'BAU Fuel Use by Sector'!$BE$3:$BE$7)/SUM('BAU Fuel Use by Sector'!$BE$3:$BE$7)</f>
        <v>0</v>
      </c>
      <c r="Q21" s="9">
        <f>SUMPRODUCT('Fuel Price Data'!S133:S137,'BAU Fuel Use by Sector'!$BE$3:$BE$7)/SUM('BAU Fuel Use by Sector'!$BE$3:$BE$7)</f>
        <v>0</v>
      </c>
      <c r="R21" s="9">
        <f>SUMPRODUCT('Fuel Price Data'!T133:T137,'BAU Fuel Use by Sector'!$BE$3:$BE$7)/SUM('BAU Fuel Use by Sector'!$BE$3:$BE$7)</f>
        <v>0</v>
      </c>
      <c r="S21" s="9">
        <f>SUMPRODUCT('Fuel Price Data'!U133:U137,'BAU Fuel Use by Sector'!$BE$3:$BE$7)/SUM('BAU Fuel Use by Sector'!$BE$3:$BE$7)</f>
        <v>0</v>
      </c>
      <c r="T21" s="9">
        <f>SUMPRODUCT('Fuel Price Data'!V133:V137,'BAU Fuel Use by Sector'!$BE$3:$BE$7)/SUM('BAU Fuel Use by Sector'!$BE$3:$BE$7)</f>
        <v>0</v>
      </c>
      <c r="U21" s="9">
        <f>SUMPRODUCT('Fuel Price Data'!W133:W137,'BAU Fuel Use by Sector'!$BE$3:$BE$7)/SUM('BAU Fuel Use by Sector'!$BE$3:$BE$7)</f>
        <v>0</v>
      </c>
      <c r="V21" s="9">
        <f>SUMPRODUCT('Fuel Price Data'!X133:X137,'BAU Fuel Use by Sector'!$BE$3:$BE$7)/SUM('BAU Fuel Use by Sector'!$BE$3:$BE$7)</f>
        <v>0</v>
      </c>
      <c r="W21" s="9">
        <f>SUMPRODUCT('Fuel Price Data'!Y133:Y137,'BAU Fuel Use by Sector'!$BE$3:$BE$7)/SUM('BAU Fuel Use by Sector'!$BE$3:$BE$7)</f>
        <v>0</v>
      </c>
      <c r="X21" s="9">
        <f>SUMPRODUCT('Fuel Price Data'!Z133:Z137,'BAU Fuel Use by Sector'!$BE$3:$BE$7)/SUM('BAU Fuel Use by Sector'!$BE$3:$BE$7)</f>
        <v>0</v>
      </c>
      <c r="Y21" s="9">
        <f>SUMPRODUCT('Fuel Price Data'!AA133:AA137,'BAU Fuel Use by Sector'!$BE$3:$BE$7)/SUM('BAU Fuel Use by Sector'!$BE$3:$BE$7)</f>
        <v>0</v>
      </c>
      <c r="Z21" s="9">
        <f>SUMPRODUCT('Fuel Price Data'!AB133:AB137,'BAU Fuel Use by Sector'!$BE$3:$BE$7)/SUM('BAU Fuel Use by Sector'!$BE$3:$BE$7)</f>
        <v>0</v>
      </c>
      <c r="AA21" s="9">
        <f>SUMPRODUCT('Fuel Price Data'!AC133:AC137,'BAU Fuel Use by Sector'!$BE$3:$BE$7)/SUM('BAU Fuel Use by Sector'!$BE$3:$BE$7)</f>
        <v>0</v>
      </c>
      <c r="AB21" s="9">
        <f>SUMPRODUCT('Fuel Price Data'!AD133:AD137,'BAU Fuel Use by Sector'!$BE$3:$BE$7)/SUM('BAU Fuel Use by Sector'!$BE$3:$BE$7)</f>
        <v>0</v>
      </c>
      <c r="AC21" s="9">
        <f>SUMPRODUCT('Fuel Price Data'!AE133:AE137,'BAU Fuel Use by Sector'!$BE$3:$BE$7)/SUM('BAU Fuel Use by Sector'!$BE$3:$BE$7)</f>
        <v>0</v>
      </c>
      <c r="AD21" s="9">
        <f>SUMPRODUCT('Fuel Price Data'!AF133:AF137,'BAU Fuel Use by Sector'!$BE$3:$BE$7)/SUM('BAU Fuel Use by Sector'!$BE$3:$BE$7)</f>
        <v>0</v>
      </c>
      <c r="AE21" s="9">
        <f>SUMPRODUCT('Fuel Price Data'!AG133:AG137,'BAU Fuel Use by Sector'!$BE$3:$BE$7)/SUM('BAU Fuel Use by Sector'!$BE$3:$BE$7)</f>
        <v>0</v>
      </c>
      <c r="AF21" s="9">
        <f>SUMPRODUCT('Fuel Price Data'!AH133:AH137,'BAU Fuel Use by Sector'!$BE$3:$BE$7)/SUM('BAU Fuel Use by Sector'!$BE$3:$BE$7)</f>
        <v>0</v>
      </c>
      <c r="AG21" s="9">
        <f>SUMPRODUCT('Fuel Price Data'!AI133:AI137,'BAU Fuel Use by Sector'!$BE$3:$BE$7)/SUM('BAU Fuel Use by Sector'!$BE$3:$BE$7)</f>
        <v>0</v>
      </c>
    </row>
    <row r="22" spans="1:33" x14ac:dyDescent="0.45">
      <c r="A22" t="s">
        <v>44</v>
      </c>
      <c r="B22" s="5">
        <f>'Fuel Price Data'!B143</f>
        <v>9.664456391730412E-5</v>
      </c>
      <c r="C22" s="5">
        <f>'Fuel Price Data'!C143</f>
        <v>9.499252008965796E-5</v>
      </c>
      <c r="D22" s="5">
        <f>'Fuel Price Data'!D143</f>
        <v>9.33404762620118E-5</v>
      </c>
      <c r="E22" s="5">
        <f>'Fuel Price Data'!E143</f>
        <v>9.168843243436564E-5</v>
      </c>
      <c r="F22" s="5">
        <f>'Fuel Price Data'!F143</f>
        <v>9.0036388606719073E-5</v>
      </c>
      <c r="G22" s="5">
        <f>'Fuel Price Data'!G143</f>
        <v>8.8384344779072913E-5</v>
      </c>
      <c r="H22" s="5">
        <f>'Fuel Price Data'!H143</f>
        <v>8.6732300951426752E-5</v>
      </c>
      <c r="I22" s="5">
        <f>'Fuel Price Data'!I143</f>
        <v>8.5080257123780592E-5</v>
      </c>
      <c r="J22" s="5">
        <f>'Fuel Price Data'!J143</f>
        <v>8.3428213296134446E-5</v>
      </c>
      <c r="K22" s="5">
        <f>'Fuel Price Data'!K143</f>
        <v>8.1776169468488285E-5</v>
      </c>
      <c r="L22" s="5">
        <f>'Fuel Price Data'!L143</f>
        <v>8.0124125640841705E-5</v>
      </c>
      <c r="M22" s="5">
        <f>'Fuel Price Data'!M143</f>
        <v>7.8472081813195558E-5</v>
      </c>
      <c r="N22" s="5">
        <f>'Fuel Price Data'!N143</f>
        <v>7.6820037985549398E-5</v>
      </c>
      <c r="O22" s="5">
        <f>'Fuel Price Data'!O143</f>
        <v>7.5167994157903238E-5</v>
      </c>
      <c r="P22" s="5">
        <f>'Fuel Price Data'!P143</f>
        <v>7.3825708547940554E-5</v>
      </c>
      <c r="Q22" s="5">
        <f>'Fuel Price Data'!Q143</f>
        <v>7.248342293797787E-5</v>
      </c>
      <c r="R22" s="5">
        <f>'Fuel Price Data'!R143</f>
        <v>7.1141137328015186E-5</v>
      </c>
      <c r="S22" s="5">
        <f>'Fuel Price Data'!S143</f>
        <v>6.9798851718052922E-5</v>
      </c>
      <c r="T22" s="5">
        <f>'Fuel Price Data'!T143</f>
        <v>6.8456566108090238E-5</v>
      </c>
      <c r="U22" s="5">
        <f>'Fuel Price Data'!U143</f>
        <v>6.7114280498127555E-5</v>
      </c>
      <c r="V22" s="5">
        <f>'Fuel Price Data'!V143</f>
        <v>6.5771994888165277E-5</v>
      </c>
      <c r="W22" s="5">
        <f>'Fuel Price Data'!W143</f>
        <v>6.4429709278202593E-5</v>
      </c>
      <c r="X22" s="5">
        <f>'Fuel Price Data'!X143</f>
        <v>6.3087423668239909E-5</v>
      </c>
      <c r="Y22" s="5">
        <f>'Fuel Price Data'!Y143</f>
        <v>6.1745138058277646E-5</v>
      </c>
      <c r="Z22" s="5">
        <f>'Fuel Price Data'!Z143</f>
        <v>6.0402852448314962E-5</v>
      </c>
      <c r="AA22" s="5">
        <f>'Fuel Price Data'!AA143</f>
        <v>5.9060566838352285E-5</v>
      </c>
      <c r="AB22" s="5">
        <f>'Fuel Price Data'!AB143</f>
        <v>5.7718281228389594E-5</v>
      </c>
      <c r="AC22" s="5">
        <f>'Fuel Price Data'!AC143</f>
        <v>5.6375995618427323E-5</v>
      </c>
      <c r="AD22" s="5">
        <f>'Fuel Price Data'!AD143</f>
        <v>5.5033710008464639E-5</v>
      </c>
      <c r="AE22" s="5">
        <f>'Fuel Price Data'!AE143</f>
        <v>5.3691424398501962E-5</v>
      </c>
      <c r="AF22" s="5">
        <f>'Fuel Price Data'!AF143</f>
        <v>5.2349138788539692E-5</v>
      </c>
      <c r="AG22" s="5">
        <f>'Fuel Price Data'!AG143</f>
        <v>5.1006853178577008E-5</v>
      </c>
    </row>
  </sheetData>
  <pageMargins left="0.7" right="0.7" top="0.75" bottom="0.75" header="0.3" footer="0.3"/>
  <pageSetup orientation="portrait" r:id="rId1"/>
  <ignoredErrors>
    <ignoredError sqref="B6:AG8 B15:AG16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0"/>
  <sheetViews>
    <sheetView topLeftCell="B37" workbookViewId="0">
      <selection activeCell="C35" sqref="C35"/>
    </sheetView>
  </sheetViews>
  <sheetFormatPr defaultRowHeight="14.25" x14ac:dyDescent="0.45"/>
  <cols>
    <col min="1" max="1" width="19.3984375" hidden="1" customWidth="1"/>
    <col min="2" max="2" width="42.73046875" customWidth="1"/>
  </cols>
  <sheetData>
    <row r="1" spans="1:35" ht="15" customHeight="1" thickBot="1" x14ac:dyDescent="0.5">
      <c r="B1" s="12" t="s">
        <v>1217</v>
      </c>
      <c r="C1" s="13">
        <v>2019</v>
      </c>
      <c r="D1" s="13">
        <v>2020</v>
      </c>
      <c r="E1" s="13">
        <v>2021</v>
      </c>
      <c r="F1" s="13">
        <v>2022</v>
      </c>
      <c r="G1" s="13">
        <v>2023</v>
      </c>
      <c r="H1" s="13">
        <v>2024</v>
      </c>
      <c r="I1" s="13">
        <v>2025</v>
      </c>
      <c r="J1" s="13">
        <v>2026</v>
      </c>
      <c r="K1" s="13">
        <v>2027</v>
      </c>
      <c r="L1" s="13">
        <v>2028</v>
      </c>
      <c r="M1" s="13">
        <v>2029</v>
      </c>
      <c r="N1" s="13">
        <v>2030</v>
      </c>
      <c r="O1" s="13">
        <v>2031</v>
      </c>
      <c r="P1" s="13">
        <v>2032</v>
      </c>
      <c r="Q1" s="13">
        <v>2033</v>
      </c>
      <c r="R1" s="13">
        <v>2034</v>
      </c>
      <c r="S1" s="13">
        <v>2035</v>
      </c>
      <c r="T1" s="13">
        <v>2036</v>
      </c>
      <c r="U1" s="13">
        <v>2037</v>
      </c>
      <c r="V1" s="13">
        <v>2038</v>
      </c>
      <c r="W1" s="13">
        <v>2039</v>
      </c>
      <c r="X1" s="13">
        <v>2040</v>
      </c>
      <c r="Y1" s="13">
        <v>2041</v>
      </c>
      <c r="Z1" s="13">
        <v>2042</v>
      </c>
      <c r="AA1" s="13">
        <v>2043</v>
      </c>
      <c r="AB1" s="13">
        <v>2044</v>
      </c>
      <c r="AC1" s="13">
        <v>2045</v>
      </c>
      <c r="AD1" s="13">
        <v>2046</v>
      </c>
      <c r="AE1" s="13">
        <v>2047</v>
      </c>
      <c r="AF1" s="13">
        <v>2048</v>
      </c>
      <c r="AG1" s="13">
        <v>2049</v>
      </c>
      <c r="AH1" s="13">
        <v>2050</v>
      </c>
    </row>
    <row r="2" spans="1:35" ht="15" customHeight="1" thickTop="1" x14ac:dyDescent="0.45">
      <c r="C2" s="14"/>
      <c r="D2" s="14"/>
      <c r="E2" s="14"/>
      <c r="F2" s="14"/>
      <c r="G2" s="14"/>
    </row>
    <row r="3" spans="1:35" ht="15" customHeight="1" x14ac:dyDescent="0.45">
      <c r="C3" s="14" t="s">
        <v>1218</v>
      </c>
      <c r="D3" s="14" t="s">
        <v>1219</v>
      </c>
      <c r="E3" s="14"/>
      <c r="F3" s="14"/>
      <c r="G3" s="14"/>
    </row>
    <row r="4" spans="1:35" ht="15" customHeight="1" x14ac:dyDescent="0.45">
      <c r="C4" s="14" t="s">
        <v>1220</v>
      </c>
      <c r="D4" s="14" t="s">
        <v>1221</v>
      </c>
      <c r="E4" s="14"/>
      <c r="F4" s="14"/>
      <c r="G4" s="14" t="s">
        <v>1222</v>
      </c>
    </row>
    <row r="5" spans="1:35" ht="15" customHeight="1" x14ac:dyDescent="0.45">
      <c r="C5" s="14" t="s">
        <v>1223</v>
      </c>
      <c r="D5" s="14" t="s">
        <v>1224</v>
      </c>
      <c r="E5" s="14"/>
      <c r="F5" s="14"/>
      <c r="G5" s="14"/>
    </row>
    <row r="6" spans="1:35" ht="15" customHeight="1" x14ac:dyDescent="0.45">
      <c r="C6" s="14" t="s">
        <v>1225</v>
      </c>
      <c r="D6" s="14"/>
      <c r="E6" s="14" t="s">
        <v>1226</v>
      </c>
      <c r="F6" s="14"/>
      <c r="G6" s="14"/>
    </row>
    <row r="10" spans="1:35" ht="15" customHeight="1" x14ac:dyDescent="0.5">
      <c r="A10" s="15" t="s">
        <v>1227</v>
      </c>
      <c r="B10" s="16" t="s">
        <v>1228</v>
      </c>
    </row>
    <row r="11" spans="1:35" ht="15" customHeight="1" x14ac:dyDescent="0.45">
      <c r="B11" s="12" t="s">
        <v>1229</v>
      </c>
    </row>
    <row r="12" spans="1:35" ht="15" customHeight="1" x14ac:dyDescent="0.45">
      <c r="B12" s="12" t="s">
        <v>1230</v>
      </c>
      <c r="C12" s="17" t="s">
        <v>1230</v>
      </c>
      <c r="D12" s="17" t="s">
        <v>1230</v>
      </c>
      <c r="E12" s="17" t="s">
        <v>1230</v>
      </c>
      <c r="F12" s="17" t="s">
        <v>1230</v>
      </c>
      <c r="G12" s="17" t="s">
        <v>1230</v>
      </c>
      <c r="H12" s="17" t="s">
        <v>1230</v>
      </c>
      <c r="I12" s="17" t="s">
        <v>1230</v>
      </c>
      <c r="J12" s="17" t="s">
        <v>1230</v>
      </c>
      <c r="K12" s="17" t="s">
        <v>1230</v>
      </c>
      <c r="L12" s="17" t="s">
        <v>1230</v>
      </c>
      <c r="M12" s="17" t="s">
        <v>1230</v>
      </c>
      <c r="N12" s="17" t="s">
        <v>1230</v>
      </c>
      <c r="O12" s="17" t="s">
        <v>1230</v>
      </c>
      <c r="P12" s="17" t="s">
        <v>1230</v>
      </c>
      <c r="Q12" s="17" t="s">
        <v>1230</v>
      </c>
      <c r="R12" s="17" t="s">
        <v>1230</v>
      </c>
      <c r="S12" s="17" t="s">
        <v>1230</v>
      </c>
      <c r="T12" s="17" t="s">
        <v>1230</v>
      </c>
      <c r="U12" s="17" t="s">
        <v>1230</v>
      </c>
      <c r="V12" s="17" t="s">
        <v>1230</v>
      </c>
      <c r="W12" s="17" t="s">
        <v>1230</v>
      </c>
      <c r="X12" s="17" t="s">
        <v>1230</v>
      </c>
      <c r="Y12" s="17" t="s">
        <v>1230</v>
      </c>
      <c r="Z12" s="17" t="s">
        <v>1230</v>
      </c>
      <c r="AA12" s="17" t="s">
        <v>1230</v>
      </c>
      <c r="AB12" s="17" t="s">
        <v>1230</v>
      </c>
      <c r="AC12" s="17" t="s">
        <v>1230</v>
      </c>
      <c r="AD12" s="17" t="s">
        <v>1230</v>
      </c>
      <c r="AE12" s="17" t="s">
        <v>1230</v>
      </c>
      <c r="AF12" s="17" t="s">
        <v>1230</v>
      </c>
      <c r="AG12" s="17" t="s">
        <v>1230</v>
      </c>
      <c r="AH12" s="17" t="s">
        <v>1230</v>
      </c>
      <c r="AI12" s="17" t="s">
        <v>1231</v>
      </c>
    </row>
    <row r="13" spans="1:35" ht="15" customHeight="1" thickBot="1" x14ac:dyDescent="0.5">
      <c r="B13" s="13" t="s">
        <v>1232</v>
      </c>
      <c r="C13" s="13">
        <v>2019</v>
      </c>
      <c r="D13" s="13">
        <v>2020</v>
      </c>
      <c r="E13" s="13">
        <v>2021</v>
      </c>
      <c r="F13" s="13">
        <v>2022</v>
      </c>
      <c r="G13" s="13">
        <v>2023</v>
      </c>
      <c r="H13" s="13">
        <v>2024</v>
      </c>
      <c r="I13" s="13">
        <v>2025</v>
      </c>
      <c r="J13" s="13">
        <v>2026</v>
      </c>
      <c r="K13" s="13">
        <v>2027</v>
      </c>
      <c r="L13" s="13">
        <v>2028</v>
      </c>
      <c r="M13" s="13">
        <v>2029</v>
      </c>
      <c r="N13" s="13">
        <v>2030</v>
      </c>
      <c r="O13" s="13">
        <v>2031</v>
      </c>
      <c r="P13" s="13">
        <v>2032</v>
      </c>
      <c r="Q13" s="13">
        <v>2033</v>
      </c>
      <c r="R13" s="13">
        <v>2034</v>
      </c>
      <c r="S13" s="13">
        <v>2035</v>
      </c>
      <c r="T13" s="13">
        <v>2036</v>
      </c>
      <c r="U13" s="13">
        <v>2037</v>
      </c>
      <c r="V13" s="13">
        <v>2038</v>
      </c>
      <c r="W13" s="13">
        <v>2039</v>
      </c>
      <c r="X13" s="13">
        <v>2040</v>
      </c>
      <c r="Y13" s="13">
        <v>2041</v>
      </c>
      <c r="Z13" s="13">
        <v>2042</v>
      </c>
      <c r="AA13" s="13">
        <v>2043</v>
      </c>
      <c r="AB13" s="13">
        <v>2044</v>
      </c>
      <c r="AC13" s="13">
        <v>2045</v>
      </c>
      <c r="AD13" s="13">
        <v>2046</v>
      </c>
      <c r="AE13" s="13">
        <v>2047</v>
      </c>
      <c r="AF13" s="13">
        <v>2048</v>
      </c>
      <c r="AG13" s="13">
        <v>2049</v>
      </c>
      <c r="AH13" s="13">
        <v>2050</v>
      </c>
      <c r="AI13" s="13">
        <v>2050</v>
      </c>
    </row>
    <row r="14" spans="1:35" ht="15" customHeight="1" thickTop="1" x14ac:dyDescent="0.45"/>
    <row r="15" spans="1:35" ht="15" customHeight="1" x14ac:dyDescent="0.45">
      <c r="B15" s="18" t="s">
        <v>1233</v>
      </c>
    </row>
    <row r="16" spans="1:35" ht="15" customHeight="1" x14ac:dyDescent="0.45">
      <c r="A16" s="15" t="s">
        <v>1234</v>
      </c>
      <c r="B16" s="19" t="s">
        <v>1235</v>
      </c>
      <c r="C16" s="20">
        <v>25.611993999999999</v>
      </c>
      <c r="D16" s="20">
        <v>27.470048999999999</v>
      </c>
      <c r="E16" s="20">
        <v>28.494802</v>
      </c>
      <c r="F16" s="20">
        <v>29.284983</v>
      </c>
      <c r="G16" s="20">
        <v>29.437076999999999</v>
      </c>
      <c r="H16" s="20">
        <v>29.64554</v>
      </c>
      <c r="I16" s="20">
        <v>29.641725999999998</v>
      </c>
      <c r="J16" s="20">
        <v>29.790983000000001</v>
      </c>
      <c r="K16" s="20">
        <v>29.775186999999999</v>
      </c>
      <c r="L16" s="20">
        <v>29.516684000000001</v>
      </c>
      <c r="M16" s="20">
        <v>29.532515</v>
      </c>
      <c r="N16" s="20">
        <v>29.747253000000001</v>
      </c>
      <c r="O16" s="20">
        <v>29.890884</v>
      </c>
      <c r="P16" s="20">
        <v>30.092388</v>
      </c>
      <c r="Q16" s="20">
        <v>30.068521</v>
      </c>
      <c r="R16" s="20">
        <v>29.858008999999999</v>
      </c>
      <c r="S16" s="20">
        <v>29.67897</v>
      </c>
      <c r="T16" s="20">
        <v>29.407720999999999</v>
      </c>
      <c r="U16" s="20">
        <v>29.011500999999999</v>
      </c>
      <c r="V16" s="20">
        <v>28.693753999999998</v>
      </c>
      <c r="W16" s="20">
        <v>28.532722</v>
      </c>
      <c r="X16" s="20">
        <v>28.853625999999998</v>
      </c>
      <c r="Y16" s="20">
        <v>29.041647000000001</v>
      </c>
      <c r="Z16" s="20">
        <v>29.058005999999999</v>
      </c>
      <c r="AA16" s="20">
        <v>28.954979000000002</v>
      </c>
      <c r="AB16" s="20">
        <v>28.623829000000001</v>
      </c>
      <c r="AC16" s="20">
        <v>28.151617000000002</v>
      </c>
      <c r="AD16" s="20">
        <v>27.620864999999998</v>
      </c>
      <c r="AE16" s="20">
        <v>27.029858000000001</v>
      </c>
      <c r="AF16" s="20">
        <v>26.494122000000001</v>
      </c>
      <c r="AG16" s="20">
        <v>25.881308000000001</v>
      </c>
      <c r="AH16" s="20">
        <v>24.796230000000001</v>
      </c>
      <c r="AI16" s="21">
        <v>-1.044E-3</v>
      </c>
    </row>
    <row r="17" spans="1:35" ht="15" customHeight="1" x14ac:dyDescent="0.45">
      <c r="A17" s="15" t="s">
        <v>1236</v>
      </c>
      <c r="B17" s="19" t="s">
        <v>1237</v>
      </c>
      <c r="C17" s="20">
        <v>6.6019019999999999</v>
      </c>
      <c r="D17" s="20">
        <v>7.2318899999999999</v>
      </c>
      <c r="E17" s="20">
        <v>7.3844390000000004</v>
      </c>
      <c r="F17" s="20">
        <v>8.1545550000000002</v>
      </c>
      <c r="G17" s="20">
        <v>8.1970700000000001</v>
      </c>
      <c r="H17" s="20">
        <v>8.2711670000000002</v>
      </c>
      <c r="I17" s="20">
        <v>8.3764719999999997</v>
      </c>
      <c r="J17" s="20">
        <v>8.5405770000000008</v>
      </c>
      <c r="K17" s="20">
        <v>8.6869639999999997</v>
      </c>
      <c r="L17" s="20">
        <v>8.7605109999999993</v>
      </c>
      <c r="M17" s="20">
        <v>8.7734959999999997</v>
      </c>
      <c r="N17" s="20">
        <v>8.7436039999999995</v>
      </c>
      <c r="O17" s="20">
        <v>8.7293579999999995</v>
      </c>
      <c r="P17" s="20">
        <v>8.6874260000000003</v>
      </c>
      <c r="Q17" s="20">
        <v>8.6625510000000006</v>
      </c>
      <c r="R17" s="20">
        <v>8.6945510000000006</v>
      </c>
      <c r="S17" s="20">
        <v>8.7301959999999994</v>
      </c>
      <c r="T17" s="20">
        <v>8.7063439999999996</v>
      </c>
      <c r="U17" s="20">
        <v>8.6320999999999994</v>
      </c>
      <c r="V17" s="20">
        <v>8.586074</v>
      </c>
      <c r="W17" s="20">
        <v>8.5737070000000006</v>
      </c>
      <c r="X17" s="20">
        <v>8.5956320000000002</v>
      </c>
      <c r="Y17" s="20">
        <v>8.6115080000000006</v>
      </c>
      <c r="Z17" s="20">
        <v>8.6138320000000004</v>
      </c>
      <c r="AA17" s="20">
        <v>8.6202470000000009</v>
      </c>
      <c r="AB17" s="20">
        <v>8.5840709999999998</v>
      </c>
      <c r="AC17" s="20">
        <v>8.5441120000000002</v>
      </c>
      <c r="AD17" s="20">
        <v>8.4679190000000002</v>
      </c>
      <c r="AE17" s="20">
        <v>8.4433570000000007</v>
      </c>
      <c r="AF17" s="20">
        <v>8.4490289999999995</v>
      </c>
      <c r="AG17" s="20">
        <v>8.3908400000000007</v>
      </c>
      <c r="AH17" s="20">
        <v>8.1908840000000005</v>
      </c>
      <c r="AI17" s="21">
        <v>6.9810000000000002E-3</v>
      </c>
    </row>
    <row r="18" spans="1:35" ht="15" customHeight="1" x14ac:dyDescent="0.45">
      <c r="A18" s="15" t="s">
        <v>1238</v>
      </c>
      <c r="B18" s="19" t="s">
        <v>1239</v>
      </c>
      <c r="C18" s="20">
        <v>35.031666000000001</v>
      </c>
      <c r="D18" s="20">
        <v>36.033656999999998</v>
      </c>
      <c r="E18" s="20">
        <v>37.331187999999997</v>
      </c>
      <c r="F18" s="20">
        <v>37.590195000000001</v>
      </c>
      <c r="G18" s="20">
        <v>37.847774999999999</v>
      </c>
      <c r="H18" s="20">
        <v>38.332695000000001</v>
      </c>
      <c r="I18" s="20">
        <v>39.291294000000001</v>
      </c>
      <c r="J18" s="20">
        <v>39.964728999999998</v>
      </c>
      <c r="K18" s="20">
        <v>40.147494999999999</v>
      </c>
      <c r="L18" s="20">
        <v>40.689774</v>
      </c>
      <c r="M18" s="20">
        <v>40.984023999999998</v>
      </c>
      <c r="N18" s="20">
        <v>40.933514000000002</v>
      </c>
      <c r="O18" s="20">
        <v>41.105021999999998</v>
      </c>
      <c r="P18" s="20">
        <v>41.415512</v>
      </c>
      <c r="Q18" s="20">
        <v>41.783867000000001</v>
      </c>
      <c r="R18" s="20">
        <v>42.303432000000001</v>
      </c>
      <c r="S18" s="20">
        <v>42.534461999999998</v>
      </c>
      <c r="T18" s="20">
        <v>42.787467999999997</v>
      </c>
      <c r="U18" s="20">
        <v>43.062252000000001</v>
      </c>
      <c r="V18" s="20">
        <v>43.329517000000003</v>
      </c>
      <c r="W18" s="20">
        <v>43.569817</v>
      </c>
      <c r="X18" s="20">
        <v>43.935242000000002</v>
      </c>
      <c r="Y18" s="20">
        <v>44.149737999999999</v>
      </c>
      <c r="Z18" s="20">
        <v>44.370525000000001</v>
      </c>
      <c r="AA18" s="20">
        <v>44.607227000000002</v>
      </c>
      <c r="AB18" s="20">
        <v>44.817394</v>
      </c>
      <c r="AC18" s="20">
        <v>44.978980999999997</v>
      </c>
      <c r="AD18" s="20">
        <v>45.196522000000002</v>
      </c>
      <c r="AE18" s="20">
        <v>45.565365</v>
      </c>
      <c r="AF18" s="20">
        <v>46.018310999999997</v>
      </c>
      <c r="AG18" s="20">
        <v>46.380791000000002</v>
      </c>
      <c r="AH18" s="20">
        <v>46.616813999999998</v>
      </c>
      <c r="AI18" s="21">
        <v>9.2589999999999999E-3</v>
      </c>
    </row>
    <row r="19" spans="1:35" ht="15" customHeight="1" x14ac:dyDescent="0.45">
      <c r="A19" s="15" t="s">
        <v>1240</v>
      </c>
      <c r="B19" s="19" t="s">
        <v>1241</v>
      </c>
      <c r="C19" s="20">
        <v>13.567287</v>
      </c>
      <c r="D19" s="20">
        <v>12.301702000000001</v>
      </c>
      <c r="E19" s="20">
        <v>11.91614</v>
      </c>
      <c r="F19" s="20">
        <v>12.097934</v>
      </c>
      <c r="G19" s="20">
        <v>11.528378</v>
      </c>
      <c r="H19" s="20">
        <v>11.431785</v>
      </c>
      <c r="I19" s="20">
        <v>10.959244</v>
      </c>
      <c r="J19" s="20">
        <v>11.374874999999999</v>
      </c>
      <c r="K19" s="20">
        <v>11.346437999999999</v>
      </c>
      <c r="L19" s="20">
        <v>11.251115</v>
      </c>
      <c r="M19" s="20">
        <v>11.165606</v>
      </c>
      <c r="N19" s="20">
        <v>11.150665</v>
      </c>
      <c r="O19" s="20">
        <v>11.095863</v>
      </c>
      <c r="P19" s="20">
        <v>11.075275</v>
      </c>
      <c r="Q19" s="20">
        <v>11.138650999999999</v>
      </c>
      <c r="R19" s="20">
        <v>11.05944</v>
      </c>
      <c r="S19" s="20">
        <v>10.961893</v>
      </c>
      <c r="T19" s="20">
        <v>10.900166</v>
      </c>
      <c r="U19" s="20">
        <v>10.886232</v>
      </c>
      <c r="V19" s="20">
        <v>10.788899000000001</v>
      </c>
      <c r="W19" s="20">
        <v>10.740030000000001</v>
      </c>
      <c r="X19" s="20">
        <v>10.712185</v>
      </c>
      <c r="Y19" s="20">
        <v>10.675381</v>
      </c>
      <c r="Z19" s="20">
        <v>10.670083</v>
      </c>
      <c r="AA19" s="20">
        <v>10.665628</v>
      </c>
      <c r="AB19" s="20">
        <v>10.664737000000001</v>
      </c>
      <c r="AC19" s="20">
        <v>10.636405999999999</v>
      </c>
      <c r="AD19" s="20">
        <v>10.700362999999999</v>
      </c>
      <c r="AE19" s="20">
        <v>10.683536</v>
      </c>
      <c r="AF19" s="20">
        <v>10.674272999999999</v>
      </c>
      <c r="AG19" s="20">
        <v>10.649559999999999</v>
      </c>
      <c r="AH19" s="20">
        <v>10.675205999999999</v>
      </c>
      <c r="AI19" s="21">
        <v>-7.7039999999999999E-3</v>
      </c>
    </row>
    <row r="20" spans="1:35" ht="15" customHeight="1" x14ac:dyDescent="0.45">
      <c r="A20" s="15" t="s">
        <v>1242</v>
      </c>
      <c r="B20" s="19" t="s">
        <v>1243</v>
      </c>
      <c r="C20" s="20">
        <v>8.4447150000000004</v>
      </c>
      <c r="D20" s="20">
        <v>8.2963240000000003</v>
      </c>
      <c r="E20" s="20">
        <v>8.1618230000000001</v>
      </c>
      <c r="F20" s="20">
        <v>8.0091900000000003</v>
      </c>
      <c r="G20" s="20">
        <v>8.0310430000000004</v>
      </c>
      <c r="H20" s="20">
        <v>8.0633920000000003</v>
      </c>
      <c r="I20" s="20">
        <v>7.8221889999999998</v>
      </c>
      <c r="J20" s="20">
        <v>7.0982510000000003</v>
      </c>
      <c r="K20" s="20">
        <v>7.1011790000000001</v>
      </c>
      <c r="L20" s="20">
        <v>7.1049009999999999</v>
      </c>
      <c r="M20" s="20">
        <v>7.1086070000000001</v>
      </c>
      <c r="N20" s="20">
        <v>7.1157079999999997</v>
      </c>
      <c r="O20" s="20">
        <v>7.1268459999999996</v>
      </c>
      <c r="P20" s="20">
        <v>7.1344240000000001</v>
      </c>
      <c r="Q20" s="20">
        <v>6.9723090000000001</v>
      </c>
      <c r="R20" s="20">
        <v>6.7987950000000001</v>
      </c>
      <c r="S20" s="20">
        <v>6.8134930000000002</v>
      </c>
      <c r="T20" s="20">
        <v>6.8244199999999999</v>
      </c>
      <c r="U20" s="20">
        <v>6.8266289999999996</v>
      </c>
      <c r="V20" s="20">
        <v>6.8288320000000002</v>
      </c>
      <c r="W20" s="20">
        <v>6.8288320000000002</v>
      </c>
      <c r="X20" s="20">
        <v>6.7398020000000001</v>
      </c>
      <c r="Y20" s="20">
        <v>6.7529009999999996</v>
      </c>
      <c r="Z20" s="20">
        <v>6.7623740000000003</v>
      </c>
      <c r="AA20" s="20">
        <v>6.6799390000000001</v>
      </c>
      <c r="AB20" s="20">
        <v>6.6878409999999997</v>
      </c>
      <c r="AC20" s="20">
        <v>6.6964040000000002</v>
      </c>
      <c r="AD20" s="20">
        <v>6.7008619999999999</v>
      </c>
      <c r="AE20" s="20">
        <v>6.7053180000000001</v>
      </c>
      <c r="AF20" s="20">
        <v>6.708094</v>
      </c>
      <c r="AG20" s="20">
        <v>6.7114479999999999</v>
      </c>
      <c r="AH20" s="20">
        <v>6.7162949999999997</v>
      </c>
      <c r="AI20" s="21">
        <v>-7.3600000000000002E-3</v>
      </c>
    </row>
    <row r="21" spans="1:35" ht="15" customHeight="1" x14ac:dyDescent="0.45">
      <c r="A21" s="15" t="s">
        <v>1244</v>
      </c>
      <c r="B21" s="19" t="s">
        <v>1245</v>
      </c>
      <c r="C21" s="20">
        <v>2.6272229999999999</v>
      </c>
      <c r="D21" s="20">
        <v>2.6280489999999999</v>
      </c>
      <c r="E21" s="20">
        <v>2.6091600000000001</v>
      </c>
      <c r="F21" s="20">
        <v>2.5599219999999998</v>
      </c>
      <c r="G21" s="20">
        <v>2.5150700000000001</v>
      </c>
      <c r="H21" s="20">
        <v>2.4734569999999998</v>
      </c>
      <c r="I21" s="20">
        <v>2.4585080000000001</v>
      </c>
      <c r="J21" s="20">
        <v>2.3993739999999999</v>
      </c>
      <c r="K21" s="20">
        <v>2.3926940000000001</v>
      </c>
      <c r="L21" s="20">
        <v>2.3837269999999999</v>
      </c>
      <c r="M21" s="20">
        <v>2.3771840000000002</v>
      </c>
      <c r="N21" s="20">
        <v>2.371095</v>
      </c>
      <c r="O21" s="20">
        <v>2.372903</v>
      </c>
      <c r="P21" s="20">
        <v>2.363693</v>
      </c>
      <c r="Q21" s="20">
        <v>2.3590360000000001</v>
      </c>
      <c r="R21" s="20">
        <v>2.356455</v>
      </c>
      <c r="S21" s="20">
        <v>2.3473850000000001</v>
      </c>
      <c r="T21" s="20">
        <v>2.3418030000000001</v>
      </c>
      <c r="U21" s="20">
        <v>2.3342529999999999</v>
      </c>
      <c r="V21" s="20">
        <v>2.3264710000000002</v>
      </c>
      <c r="W21" s="20">
        <v>2.3167970000000002</v>
      </c>
      <c r="X21" s="20">
        <v>2.3068300000000002</v>
      </c>
      <c r="Y21" s="20">
        <v>2.298737</v>
      </c>
      <c r="Z21" s="20">
        <v>2.2840549999999999</v>
      </c>
      <c r="AA21" s="20">
        <v>2.2847749999999998</v>
      </c>
      <c r="AB21" s="20">
        <v>2.2813439999999998</v>
      </c>
      <c r="AC21" s="20">
        <v>2.2727469999999999</v>
      </c>
      <c r="AD21" s="20">
        <v>2.2737039999999999</v>
      </c>
      <c r="AE21" s="20">
        <v>2.2817509999999999</v>
      </c>
      <c r="AF21" s="20">
        <v>2.2799499999999999</v>
      </c>
      <c r="AG21" s="20">
        <v>2.2737780000000001</v>
      </c>
      <c r="AH21" s="20">
        <v>2.2625250000000001</v>
      </c>
      <c r="AI21" s="21">
        <v>-4.8089999999999999E-3</v>
      </c>
    </row>
    <row r="22" spans="1:35" ht="15" customHeight="1" x14ac:dyDescent="0.45">
      <c r="A22" s="15" t="s">
        <v>1246</v>
      </c>
      <c r="B22" s="19" t="s">
        <v>1247</v>
      </c>
      <c r="C22" s="20">
        <v>4.8234599999999999</v>
      </c>
      <c r="D22" s="20">
        <v>4.7398749999999996</v>
      </c>
      <c r="E22" s="20">
        <v>4.8134420000000002</v>
      </c>
      <c r="F22" s="20">
        <v>4.8773650000000002</v>
      </c>
      <c r="G22" s="20">
        <v>4.8942509999999997</v>
      </c>
      <c r="H22" s="20">
        <v>4.9273809999999996</v>
      </c>
      <c r="I22" s="20">
        <v>4.9563370000000004</v>
      </c>
      <c r="J22" s="20">
        <v>4.9946830000000002</v>
      </c>
      <c r="K22" s="20">
        <v>5.0237579999999999</v>
      </c>
      <c r="L22" s="20">
        <v>5.07172</v>
      </c>
      <c r="M22" s="20">
        <v>5.0997880000000002</v>
      </c>
      <c r="N22" s="20">
        <v>5.133343</v>
      </c>
      <c r="O22" s="20">
        <v>5.1501830000000002</v>
      </c>
      <c r="P22" s="20">
        <v>5.1613689999999997</v>
      </c>
      <c r="Q22" s="20">
        <v>5.1743240000000004</v>
      </c>
      <c r="R22" s="20">
        <v>5.1895920000000002</v>
      </c>
      <c r="S22" s="20">
        <v>5.2043090000000003</v>
      </c>
      <c r="T22" s="20">
        <v>5.2177829999999998</v>
      </c>
      <c r="U22" s="20">
        <v>5.2270830000000004</v>
      </c>
      <c r="V22" s="20">
        <v>5.2400510000000002</v>
      </c>
      <c r="W22" s="20">
        <v>5.2517810000000003</v>
      </c>
      <c r="X22" s="20">
        <v>5.2697789999999998</v>
      </c>
      <c r="Y22" s="20">
        <v>5.2909540000000002</v>
      </c>
      <c r="Z22" s="20">
        <v>5.3100639999999997</v>
      </c>
      <c r="AA22" s="20">
        <v>5.3353330000000003</v>
      </c>
      <c r="AB22" s="20">
        <v>5.360538</v>
      </c>
      <c r="AC22" s="20">
        <v>5.3880650000000001</v>
      </c>
      <c r="AD22" s="20">
        <v>5.4140160000000002</v>
      </c>
      <c r="AE22" s="20">
        <v>5.4475600000000002</v>
      </c>
      <c r="AF22" s="20">
        <v>5.4759770000000003</v>
      </c>
      <c r="AG22" s="20">
        <v>5.5068549999999998</v>
      </c>
      <c r="AH22" s="20">
        <v>5.5353389999999996</v>
      </c>
      <c r="AI22" s="21">
        <v>4.4510000000000001E-3</v>
      </c>
    </row>
    <row r="23" spans="1:35" ht="15" customHeight="1" x14ac:dyDescent="0.45">
      <c r="A23" s="15" t="s">
        <v>1248</v>
      </c>
      <c r="B23" s="19" t="s">
        <v>1249</v>
      </c>
      <c r="C23" s="20">
        <v>3.9866130000000002</v>
      </c>
      <c r="D23" s="20">
        <v>4.4920280000000004</v>
      </c>
      <c r="E23" s="20">
        <v>5.0645519999999999</v>
      </c>
      <c r="F23" s="20">
        <v>5.8791070000000003</v>
      </c>
      <c r="G23" s="20">
        <v>6.4832999999999998</v>
      </c>
      <c r="H23" s="20">
        <v>6.7789630000000001</v>
      </c>
      <c r="I23" s="20">
        <v>7.2154259999999999</v>
      </c>
      <c r="J23" s="20">
        <v>7.3763969999999999</v>
      </c>
      <c r="K23" s="20">
        <v>7.5805249999999997</v>
      </c>
      <c r="L23" s="20">
        <v>7.7764329999999999</v>
      </c>
      <c r="M23" s="20">
        <v>8.060765</v>
      </c>
      <c r="N23" s="20">
        <v>8.4724140000000006</v>
      </c>
      <c r="O23" s="20">
        <v>8.5990500000000001</v>
      </c>
      <c r="P23" s="20">
        <v>8.6252949999999995</v>
      </c>
      <c r="Q23" s="20">
        <v>8.6702870000000001</v>
      </c>
      <c r="R23" s="20">
        <v>8.7115349999999996</v>
      </c>
      <c r="S23" s="20">
        <v>8.9610610000000008</v>
      </c>
      <c r="T23" s="20">
        <v>9.1560959999999998</v>
      </c>
      <c r="U23" s="20">
        <v>9.3085830000000005</v>
      </c>
      <c r="V23" s="20">
        <v>9.4918940000000003</v>
      </c>
      <c r="W23" s="20">
        <v>9.6658430000000006</v>
      </c>
      <c r="X23" s="20">
        <v>9.8714049999999993</v>
      </c>
      <c r="Y23" s="20">
        <v>10.118544</v>
      </c>
      <c r="Z23" s="20">
        <v>10.417507000000001</v>
      </c>
      <c r="AA23" s="20">
        <v>10.760035</v>
      </c>
      <c r="AB23" s="20">
        <v>11.121703</v>
      </c>
      <c r="AC23" s="20">
        <v>11.526014</v>
      </c>
      <c r="AD23" s="20">
        <v>11.799397000000001</v>
      </c>
      <c r="AE23" s="20">
        <v>12.039868</v>
      </c>
      <c r="AF23" s="20">
        <v>12.214866000000001</v>
      </c>
      <c r="AG23" s="20">
        <v>12.415702</v>
      </c>
      <c r="AH23" s="20">
        <v>12.642707</v>
      </c>
      <c r="AI23" s="21">
        <v>3.7932E-2</v>
      </c>
    </row>
    <row r="24" spans="1:35" ht="15" customHeight="1" x14ac:dyDescent="0.45">
      <c r="A24" s="15" t="s">
        <v>1250</v>
      </c>
      <c r="B24" s="19" t="s">
        <v>1251</v>
      </c>
      <c r="C24" s="20">
        <v>1.4188879999999999</v>
      </c>
      <c r="D24" s="20">
        <v>0.82741600000000004</v>
      </c>
      <c r="E24" s="20">
        <v>0.76915900000000004</v>
      </c>
      <c r="F24" s="20">
        <v>0.81370399999999998</v>
      </c>
      <c r="G24" s="20">
        <v>0.90498599999999996</v>
      </c>
      <c r="H24" s="20">
        <v>0.93629899999999999</v>
      </c>
      <c r="I24" s="20">
        <v>0.88239900000000004</v>
      </c>
      <c r="J24" s="20">
        <v>0.73650400000000005</v>
      </c>
      <c r="K24" s="20">
        <v>0.70337899999999998</v>
      </c>
      <c r="L24" s="20">
        <v>0.71896099999999996</v>
      </c>
      <c r="M24" s="20">
        <v>0.71672899999999995</v>
      </c>
      <c r="N24" s="20">
        <v>0.67875799999999997</v>
      </c>
      <c r="O24" s="20">
        <v>0.673709</v>
      </c>
      <c r="P24" s="20">
        <v>0.67886000000000002</v>
      </c>
      <c r="Q24" s="20">
        <v>0.65972900000000001</v>
      </c>
      <c r="R24" s="20">
        <v>0.68534600000000001</v>
      </c>
      <c r="S24" s="20">
        <v>0.68765500000000002</v>
      </c>
      <c r="T24" s="20">
        <v>0.67360299999999995</v>
      </c>
      <c r="U24" s="20">
        <v>0.70967199999999997</v>
      </c>
      <c r="V24" s="20">
        <v>0.71401099999999995</v>
      </c>
      <c r="W24" s="20">
        <v>0.71428100000000005</v>
      </c>
      <c r="X24" s="20">
        <v>0.70825099999999996</v>
      </c>
      <c r="Y24" s="20">
        <v>0.71667899999999995</v>
      </c>
      <c r="Z24" s="20">
        <v>0.71788600000000002</v>
      </c>
      <c r="AA24" s="20">
        <v>0.720414</v>
      </c>
      <c r="AB24" s="20">
        <v>0.72780400000000001</v>
      </c>
      <c r="AC24" s="20">
        <v>0.73664099999999999</v>
      </c>
      <c r="AD24" s="20">
        <v>0.73240700000000003</v>
      </c>
      <c r="AE24" s="20">
        <v>0.75258800000000003</v>
      </c>
      <c r="AF24" s="20">
        <v>0.76302599999999998</v>
      </c>
      <c r="AG24" s="20">
        <v>0.77178400000000003</v>
      </c>
      <c r="AH24" s="20">
        <v>0.77161299999999999</v>
      </c>
      <c r="AI24" s="21">
        <v>-1.9458E-2</v>
      </c>
    </row>
    <row r="25" spans="1:35" ht="15" customHeight="1" x14ac:dyDescent="0.45">
      <c r="A25" s="15" t="s">
        <v>1252</v>
      </c>
      <c r="B25" s="18" t="s">
        <v>1253</v>
      </c>
      <c r="C25" s="22">
        <v>102.113747</v>
      </c>
      <c r="D25" s="22">
        <v>104.020996</v>
      </c>
      <c r="E25" s="22">
        <v>106.544701</v>
      </c>
      <c r="F25" s="22">
        <v>109.266953</v>
      </c>
      <c r="G25" s="22">
        <v>109.83895099999999</v>
      </c>
      <c r="H25" s="22">
        <v>110.860687</v>
      </c>
      <c r="I25" s="22">
        <v>111.60359200000001</v>
      </c>
      <c r="J25" s="22">
        <v>112.276375</v>
      </c>
      <c r="K25" s="22">
        <v>112.757622</v>
      </c>
      <c r="L25" s="22">
        <v>113.273827</v>
      </c>
      <c r="M25" s="22">
        <v>113.818718</v>
      </c>
      <c r="N25" s="22">
        <v>114.346352</v>
      </c>
      <c r="O25" s="22">
        <v>114.74382</v>
      </c>
      <c r="P25" s="22">
        <v>115.234238</v>
      </c>
      <c r="Q25" s="22">
        <v>115.48928100000001</v>
      </c>
      <c r="R25" s="22">
        <v>115.65715</v>
      </c>
      <c r="S25" s="22">
        <v>115.91941799999999</v>
      </c>
      <c r="T25" s="22">
        <v>116.015396</v>
      </c>
      <c r="U25" s="22">
        <v>115.998306</v>
      </c>
      <c r="V25" s="22">
        <v>115.999512</v>
      </c>
      <c r="W25" s="22">
        <v>116.19381</v>
      </c>
      <c r="X25" s="22">
        <v>116.992744</v>
      </c>
      <c r="Y25" s="22">
        <v>117.65609000000001</v>
      </c>
      <c r="Z25" s="22">
        <v>118.204323</v>
      </c>
      <c r="AA25" s="22">
        <v>118.62857099999999</v>
      </c>
      <c r="AB25" s="22">
        <v>118.86927</v>
      </c>
      <c r="AC25" s="22">
        <v>118.930992</v>
      </c>
      <c r="AD25" s="22">
        <v>118.906059</v>
      </c>
      <c r="AE25" s="22">
        <v>118.94918800000001</v>
      </c>
      <c r="AF25" s="22">
        <v>119.077637</v>
      </c>
      <c r="AG25" s="22">
        <v>118.982063</v>
      </c>
      <c r="AH25" s="22">
        <v>118.20761899999999</v>
      </c>
      <c r="AI25" s="23">
        <v>4.7320000000000001E-3</v>
      </c>
    </row>
    <row r="27" spans="1:35" ht="15" customHeight="1" x14ac:dyDescent="0.45">
      <c r="B27" s="18" t="s">
        <v>1254</v>
      </c>
    </row>
    <row r="28" spans="1:35" ht="15" customHeight="1" x14ac:dyDescent="0.45">
      <c r="A28" s="15" t="s">
        <v>1255</v>
      </c>
      <c r="B28" s="19" t="s">
        <v>1256</v>
      </c>
      <c r="C28" s="20">
        <v>15.553844</v>
      </c>
      <c r="D28" s="20">
        <v>15.955926</v>
      </c>
      <c r="E28" s="20">
        <v>14.746981</v>
      </c>
      <c r="F28" s="20">
        <v>14.677569</v>
      </c>
      <c r="G28" s="20">
        <v>14.71904</v>
      </c>
      <c r="H28" s="20">
        <v>15.418278000000001</v>
      </c>
      <c r="I28" s="20">
        <v>14.744417</v>
      </c>
      <c r="J28" s="20">
        <v>15.570346000000001</v>
      </c>
      <c r="K28" s="20">
        <v>14.863301999999999</v>
      </c>
      <c r="L28" s="20">
        <v>15.257555999999999</v>
      </c>
      <c r="M28" s="20">
        <v>15.021279</v>
      </c>
      <c r="N28" s="20">
        <v>14.408842</v>
      </c>
      <c r="O28" s="20">
        <v>14.093935999999999</v>
      </c>
      <c r="P28" s="20">
        <v>14.057603</v>
      </c>
      <c r="Q28" s="20">
        <v>13.628367000000001</v>
      </c>
      <c r="R28" s="20">
        <v>14.341786000000001</v>
      </c>
      <c r="S28" s="20">
        <v>14.514404000000001</v>
      </c>
      <c r="T28" s="20">
        <v>14.28753</v>
      </c>
      <c r="U28" s="20">
        <v>15.278381</v>
      </c>
      <c r="V28" s="20">
        <v>15.240164</v>
      </c>
      <c r="W28" s="20">
        <v>15.243741</v>
      </c>
      <c r="X28" s="20">
        <v>15.07306</v>
      </c>
      <c r="Y28" s="20">
        <v>15.523645999999999</v>
      </c>
      <c r="Z28" s="20">
        <v>15.265840000000001</v>
      </c>
      <c r="AA28" s="20">
        <v>15.396822</v>
      </c>
      <c r="AB28" s="20">
        <v>15.742918</v>
      </c>
      <c r="AC28" s="20">
        <v>16.219759</v>
      </c>
      <c r="AD28" s="20">
        <v>15.569623999999999</v>
      </c>
      <c r="AE28" s="20">
        <v>16.714656999999999</v>
      </c>
      <c r="AF28" s="20">
        <v>17.507576</v>
      </c>
      <c r="AG28" s="20">
        <v>17.736098999999999</v>
      </c>
      <c r="AH28" s="20">
        <v>17.060542999999999</v>
      </c>
      <c r="AI28" s="21">
        <v>2.9870000000000001E-3</v>
      </c>
    </row>
    <row r="29" spans="1:35" ht="15" customHeight="1" x14ac:dyDescent="0.45">
      <c r="A29" s="15" t="s">
        <v>1257</v>
      </c>
      <c r="B29" s="19" t="s">
        <v>1258</v>
      </c>
      <c r="C29" s="20">
        <v>4.8218459999999999</v>
      </c>
      <c r="D29" s="20">
        <v>4.8682829999999999</v>
      </c>
      <c r="E29" s="20">
        <v>4.2536339999999999</v>
      </c>
      <c r="F29" s="20">
        <v>4.2231249999999996</v>
      </c>
      <c r="G29" s="20">
        <v>4.2503019999999996</v>
      </c>
      <c r="H29" s="20">
        <v>4.2614799999999997</v>
      </c>
      <c r="I29" s="20">
        <v>4.0865369999999999</v>
      </c>
      <c r="J29" s="20">
        <v>3.8264770000000001</v>
      </c>
      <c r="K29" s="20">
        <v>3.7689370000000002</v>
      </c>
      <c r="L29" s="20">
        <v>3.5921449999999999</v>
      </c>
      <c r="M29" s="20">
        <v>3.521687</v>
      </c>
      <c r="N29" s="20">
        <v>3.5552640000000002</v>
      </c>
      <c r="O29" s="20">
        <v>3.5350760000000001</v>
      </c>
      <c r="P29" s="20">
        <v>3.5446019999999998</v>
      </c>
      <c r="Q29" s="20">
        <v>3.5730620000000002</v>
      </c>
      <c r="R29" s="20">
        <v>3.5460820000000002</v>
      </c>
      <c r="S29" s="20">
        <v>3.5583019999999999</v>
      </c>
      <c r="T29" s="20">
        <v>3.5499969999999998</v>
      </c>
      <c r="U29" s="20">
        <v>3.605515</v>
      </c>
      <c r="V29" s="20">
        <v>3.6364779999999999</v>
      </c>
      <c r="W29" s="20">
        <v>3.669384</v>
      </c>
      <c r="X29" s="20">
        <v>3.7044459999999999</v>
      </c>
      <c r="Y29" s="20">
        <v>3.763665</v>
      </c>
      <c r="Z29" s="20">
        <v>3.7893180000000002</v>
      </c>
      <c r="AA29" s="20">
        <v>3.8217789999999998</v>
      </c>
      <c r="AB29" s="20">
        <v>3.847737</v>
      </c>
      <c r="AC29" s="20">
        <v>3.9163230000000002</v>
      </c>
      <c r="AD29" s="20">
        <v>3.9913919999999998</v>
      </c>
      <c r="AE29" s="20">
        <v>4.0042749999999998</v>
      </c>
      <c r="AF29" s="20">
        <v>4.0643799999999999</v>
      </c>
      <c r="AG29" s="20">
        <v>4.1425689999999999</v>
      </c>
      <c r="AH29" s="20">
        <v>4.2591049999999999</v>
      </c>
      <c r="AI29" s="21">
        <v>-3.9950000000000003E-3</v>
      </c>
    </row>
    <row r="30" spans="1:35" ht="15" customHeight="1" x14ac:dyDescent="0.45">
      <c r="A30" s="15" t="s">
        <v>1259</v>
      </c>
      <c r="B30" s="19" t="s">
        <v>1260</v>
      </c>
      <c r="C30" s="20">
        <v>2.7904170000000001</v>
      </c>
      <c r="D30" s="20">
        <v>2.737625</v>
      </c>
      <c r="E30" s="20">
        <v>2.5053109999999998</v>
      </c>
      <c r="F30" s="20">
        <v>2.4984670000000002</v>
      </c>
      <c r="G30" s="20">
        <v>2.4013659999999999</v>
      </c>
      <c r="H30" s="20">
        <v>2.3791709999999999</v>
      </c>
      <c r="I30" s="20">
        <v>2.4546790000000001</v>
      </c>
      <c r="J30" s="20">
        <v>2.571234</v>
      </c>
      <c r="K30" s="20">
        <v>2.4594520000000002</v>
      </c>
      <c r="L30" s="20">
        <v>2.2421310000000001</v>
      </c>
      <c r="M30" s="20">
        <v>2.1955010000000001</v>
      </c>
      <c r="N30" s="20">
        <v>2.1763569999999999</v>
      </c>
      <c r="O30" s="20">
        <v>2.2368290000000002</v>
      </c>
      <c r="P30" s="20">
        <v>2.2121330000000001</v>
      </c>
      <c r="Q30" s="20">
        <v>2.1109870000000002</v>
      </c>
      <c r="R30" s="20">
        <v>2.082128</v>
      </c>
      <c r="S30" s="20">
        <v>2.056724</v>
      </c>
      <c r="T30" s="20">
        <v>2.0427010000000001</v>
      </c>
      <c r="U30" s="20">
        <v>2.0694300000000001</v>
      </c>
      <c r="V30" s="20">
        <v>2.0636679999999998</v>
      </c>
      <c r="W30" s="20">
        <v>2.065515</v>
      </c>
      <c r="X30" s="20">
        <v>2.0697510000000001</v>
      </c>
      <c r="Y30" s="20">
        <v>2.0653260000000002</v>
      </c>
      <c r="Z30" s="20">
        <v>2.0557919999999998</v>
      </c>
      <c r="AA30" s="20">
        <v>2.0450620000000002</v>
      </c>
      <c r="AB30" s="20">
        <v>2.0243169999999999</v>
      </c>
      <c r="AC30" s="20">
        <v>2.0110999999999999</v>
      </c>
      <c r="AD30" s="20">
        <v>2.0049169999999998</v>
      </c>
      <c r="AE30" s="20">
        <v>2.0089250000000001</v>
      </c>
      <c r="AF30" s="20">
        <v>1.9932430000000001</v>
      </c>
      <c r="AG30" s="20">
        <v>1.9922690000000001</v>
      </c>
      <c r="AH30" s="20">
        <v>1.9917320000000001</v>
      </c>
      <c r="AI30" s="21">
        <v>-1.0817999999999999E-2</v>
      </c>
    </row>
    <row r="31" spans="1:35" ht="15" customHeight="1" x14ac:dyDescent="0.45">
      <c r="A31" s="15" t="s">
        <v>1261</v>
      </c>
      <c r="B31" s="19" t="s">
        <v>1262</v>
      </c>
      <c r="C31" s="20">
        <v>0.29147099999999998</v>
      </c>
      <c r="D31" s="20">
        <v>0.31148300000000001</v>
      </c>
      <c r="E31" s="20">
        <v>0.197879</v>
      </c>
      <c r="F31" s="20">
        <v>0.192162</v>
      </c>
      <c r="G31" s="20">
        <v>0.18914300000000001</v>
      </c>
      <c r="H31" s="20">
        <v>0.192052</v>
      </c>
      <c r="I31" s="20">
        <v>0.185666</v>
      </c>
      <c r="J31" s="20">
        <v>0.196601</v>
      </c>
      <c r="K31" s="20">
        <v>0.21040800000000001</v>
      </c>
      <c r="L31" s="20">
        <v>0.21635499999999999</v>
      </c>
      <c r="M31" s="20">
        <v>0.21065800000000001</v>
      </c>
      <c r="N31" s="20">
        <v>0.21084700000000001</v>
      </c>
      <c r="O31" s="20">
        <v>0.202959</v>
      </c>
      <c r="P31" s="20">
        <v>0.21087</v>
      </c>
      <c r="Q31" s="20">
        <v>0.21102299999999999</v>
      </c>
      <c r="R31" s="20">
        <v>0.219916</v>
      </c>
      <c r="S31" s="20">
        <v>0.217975</v>
      </c>
      <c r="T31" s="20">
        <v>0.21322199999999999</v>
      </c>
      <c r="U31" s="20">
        <v>0.21205599999999999</v>
      </c>
      <c r="V31" s="20">
        <v>0.21080499999999999</v>
      </c>
      <c r="W31" s="20">
        <v>0.21180299999999999</v>
      </c>
      <c r="X31" s="20">
        <v>0.211116</v>
      </c>
      <c r="Y31" s="20">
        <v>0.21271100000000001</v>
      </c>
      <c r="Z31" s="20">
        <v>0.21129300000000001</v>
      </c>
      <c r="AA31" s="20">
        <v>0.20986099999999999</v>
      </c>
      <c r="AB31" s="20">
        <v>0.20839099999999999</v>
      </c>
      <c r="AC31" s="20">
        <v>0.20740400000000001</v>
      </c>
      <c r="AD31" s="20">
        <v>0.20299700000000001</v>
      </c>
      <c r="AE31" s="20">
        <v>0.20074500000000001</v>
      </c>
      <c r="AF31" s="20">
        <v>0.198074</v>
      </c>
      <c r="AG31" s="20">
        <v>0.19659199999999999</v>
      </c>
      <c r="AH31" s="20">
        <v>0.195047</v>
      </c>
      <c r="AI31" s="21">
        <v>-1.2874E-2</v>
      </c>
    </row>
    <row r="32" spans="1:35" ht="15" customHeight="1" x14ac:dyDescent="0.45">
      <c r="A32" s="15" t="s">
        <v>1263</v>
      </c>
      <c r="B32" s="18" t="s">
        <v>1253</v>
      </c>
      <c r="C32" s="22">
        <v>23.457578999999999</v>
      </c>
      <c r="D32" s="22">
        <v>23.873318000000001</v>
      </c>
      <c r="E32" s="22">
        <v>21.703804000000002</v>
      </c>
      <c r="F32" s="22">
        <v>21.591322000000002</v>
      </c>
      <c r="G32" s="22">
        <v>21.559850999999998</v>
      </c>
      <c r="H32" s="22">
        <v>22.250982</v>
      </c>
      <c r="I32" s="22">
        <v>21.471299999999999</v>
      </c>
      <c r="J32" s="22">
        <v>22.164657999999999</v>
      </c>
      <c r="K32" s="22">
        <v>21.302098999999998</v>
      </c>
      <c r="L32" s="22">
        <v>21.308188999999999</v>
      </c>
      <c r="M32" s="22">
        <v>20.949127000000001</v>
      </c>
      <c r="N32" s="22">
        <v>20.351310999999999</v>
      </c>
      <c r="O32" s="22">
        <v>20.068798000000001</v>
      </c>
      <c r="P32" s="22">
        <v>20.025207999999999</v>
      </c>
      <c r="Q32" s="22">
        <v>19.523439</v>
      </c>
      <c r="R32" s="22">
        <v>20.189913000000001</v>
      </c>
      <c r="S32" s="22">
        <v>20.347405999999999</v>
      </c>
      <c r="T32" s="22">
        <v>20.093451000000002</v>
      </c>
      <c r="U32" s="22">
        <v>21.165379999999999</v>
      </c>
      <c r="V32" s="22">
        <v>21.151116999999999</v>
      </c>
      <c r="W32" s="22">
        <v>21.190442999999998</v>
      </c>
      <c r="X32" s="22">
        <v>21.058371000000001</v>
      </c>
      <c r="Y32" s="22">
        <v>21.565349999999999</v>
      </c>
      <c r="Z32" s="22">
        <v>21.322243</v>
      </c>
      <c r="AA32" s="22">
        <v>21.473521999999999</v>
      </c>
      <c r="AB32" s="22">
        <v>21.823364000000002</v>
      </c>
      <c r="AC32" s="22">
        <v>22.354588</v>
      </c>
      <c r="AD32" s="22">
        <v>21.768930000000001</v>
      </c>
      <c r="AE32" s="22">
        <v>22.928599999999999</v>
      </c>
      <c r="AF32" s="22">
        <v>23.763273000000002</v>
      </c>
      <c r="AG32" s="22">
        <v>24.067530000000001</v>
      </c>
      <c r="AH32" s="22">
        <v>23.506428</v>
      </c>
      <c r="AI32" s="23">
        <v>6.7000000000000002E-5</v>
      </c>
    </row>
    <row r="34" spans="1:35" ht="15" customHeight="1" x14ac:dyDescent="0.45">
      <c r="B34" s="18" t="s">
        <v>1264</v>
      </c>
    </row>
    <row r="35" spans="1:35" ht="15" customHeight="1" x14ac:dyDescent="0.45">
      <c r="A35" s="15" t="s">
        <v>1265</v>
      </c>
      <c r="B35" s="19" t="s">
        <v>1266</v>
      </c>
      <c r="C35" s="20">
        <v>16.702090999999999</v>
      </c>
      <c r="D35" s="20">
        <v>19.429749999999999</v>
      </c>
      <c r="E35" s="20">
        <v>19.203918000000002</v>
      </c>
      <c r="F35" s="20">
        <v>20.904346</v>
      </c>
      <c r="G35" s="20">
        <v>21.426331999999999</v>
      </c>
      <c r="H35" s="20">
        <v>22.721699000000001</v>
      </c>
      <c r="I35" s="20">
        <v>22.201430999999999</v>
      </c>
      <c r="J35" s="20">
        <v>23.043635999999999</v>
      </c>
      <c r="K35" s="20">
        <v>22.691139</v>
      </c>
      <c r="L35" s="20">
        <v>22.767050000000001</v>
      </c>
      <c r="M35" s="20">
        <v>22.613102000000001</v>
      </c>
      <c r="N35" s="20">
        <v>22.22241</v>
      </c>
      <c r="O35" s="20">
        <v>22.091737999999999</v>
      </c>
      <c r="P35" s="20">
        <v>22.258441999999999</v>
      </c>
      <c r="Q35" s="20">
        <v>21.989692999999999</v>
      </c>
      <c r="R35" s="20">
        <v>22.429055999999999</v>
      </c>
      <c r="S35" s="20">
        <v>22.497185000000002</v>
      </c>
      <c r="T35" s="20">
        <v>22.096921999999999</v>
      </c>
      <c r="U35" s="20">
        <v>22.619617000000002</v>
      </c>
      <c r="V35" s="20">
        <v>22.251132999999999</v>
      </c>
      <c r="W35" s="20">
        <v>22.084496000000001</v>
      </c>
      <c r="X35" s="20">
        <v>22.271158</v>
      </c>
      <c r="Y35" s="20">
        <v>22.863661</v>
      </c>
      <c r="Z35" s="20">
        <v>22.565138000000001</v>
      </c>
      <c r="AA35" s="20">
        <v>22.484831</v>
      </c>
      <c r="AB35" s="20">
        <v>22.337135</v>
      </c>
      <c r="AC35" s="20">
        <v>22.191292000000001</v>
      </c>
      <c r="AD35" s="20">
        <v>20.846298000000001</v>
      </c>
      <c r="AE35" s="20">
        <v>21.177911999999999</v>
      </c>
      <c r="AF35" s="20">
        <v>21.276543</v>
      </c>
      <c r="AG35" s="20">
        <v>20.703648000000001</v>
      </c>
      <c r="AH35" s="20">
        <v>18.656486999999998</v>
      </c>
      <c r="AI35" s="21">
        <v>3.5760000000000002E-3</v>
      </c>
    </row>
    <row r="36" spans="1:35" ht="15" customHeight="1" x14ac:dyDescent="0.45">
      <c r="A36" s="15" t="s">
        <v>1267</v>
      </c>
      <c r="B36" s="19" t="s">
        <v>1260</v>
      </c>
      <c r="C36" s="20">
        <v>4.4833109999999996</v>
      </c>
      <c r="D36" s="20">
        <v>5.391038</v>
      </c>
      <c r="E36" s="20">
        <v>6.298673</v>
      </c>
      <c r="F36" s="20">
        <v>6.6466700000000003</v>
      </c>
      <c r="G36" s="20">
        <v>6.8403340000000004</v>
      </c>
      <c r="H36" s="20">
        <v>7.3325469999999999</v>
      </c>
      <c r="I36" s="20">
        <v>8.2720099999999999</v>
      </c>
      <c r="J36" s="20">
        <v>9.0331150000000004</v>
      </c>
      <c r="K36" s="20">
        <v>9.2627690000000005</v>
      </c>
      <c r="L36" s="20">
        <v>9.5766270000000002</v>
      </c>
      <c r="M36" s="20">
        <v>9.78857</v>
      </c>
      <c r="N36" s="20">
        <v>9.9352470000000004</v>
      </c>
      <c r="O36" s="20">
        <v>9.9640760000000004</v>
      </c>
      <c r="P36" s="20">
        <v>10.002685</v>
      </c>
      <c r="Q36" s="20">
        <v>10.012971</v>
      </c>
      <c r="R36" s="20">
        <v>10.033694000000001</v>
      </c>
      <c r="S36" s="20">
        <v>10.057024</v>
      </c>
      <c r="T36" s="20">
        <v>10.103948000000001</v>
      </c>
      <c r="U36" s="20">
        <v>10.085648000000001</v>
      </c>
      <c r="V36" s="20">
        <v>10.09483</v>
      </c>
      <c r="W36" s="20">
        <v>10.105273</v>
      </c>
      <c r="X36" s="20">
        <v>10.137658</v>
      </c>
      <c r="Y36" s="20">
        <v>10.119766</v>
      </c>
      <c r="Z36" s="20">
        <v>10.127851</v>
      </c>
      <c r="AA36" s="20">
        <v>10.137839</v>
      </c>
      <c r="AB36" s="20">
        <v>10.175268000000001</v>
      </c>
      <c r="AC36" s="20">
        <v>10.159141999999999</v>
      </c>
      <c r="AD36" s="20">
        <v>10.165965999999999</v>
      </c>
      <c r="AE36" s="20">
        <v>10.173054</v>
      </c>
      <c r="AF36" s="20">
        <v>10.20885</v>
      </c>
      <c r="AG36" s="20">
        <v>10.192398000000001</v>
      </c>
      <c r="AH36" s="20">
        <v>10.173192999999999</v>
      </c>
      <c r="AI36" s="21">
        <v>2.6785E-2</v>
      </c>
    </row>
    <row r="37" spans="1:35" ht="15" customHeight="1" x14ac:dyDescent="0.45">
      <c r="A37" s="15" t="s">
        <v>1268</v>
      </c>
      <c r="B37" s="19" t="s">
        <v>1269</v>
      </c>
      <c r="C37" s="20">
        <v>2.3848479999999999</v>
      </c>
      <c r="D37" s="20">
        <v>2.0873010000000001</v>
      </c>
      <c r="E37" s="20">
        <v>2.2188530000000002</v>
      </c>
      <c r="F37" s="20">
        <v>2.7331300000000001</v>
      </c>
      <c r="G37" s="20">
        <v>2.7490260000000002</v>
      </c>
      <c r="H37" s="20">
        <v>2.7655249999999998</v>
      </c>
      <c r="I37" s="20">
        <v>2.7840210000000001</v>
      </c>
      <c r="J37" s="20">
        <v>2.799102</v>
      </c>
      <c r="K37" s="20">
        <v>2.7826019999999998</v>
      </c>
      <c r="L37" s="20">
        <v>2.7140339999999998</v>
      </c>
      <c r="M37" s="20">
        <v>2.6624780000000001</v>
      </c>
      <c r="N37" s="20">
        <v>2.6604939999999999</v>
      </c>
      <c r="O37" s="20">
        <v>2.6597249999999999</v>
      </c>
      <c r="P37" s="20">
        <v>2.6590400000000001</v>
      </c>
      <c r="Q37" s="20">
        <v>2.6583990000000002</v>
      </c>
      <c r="R37" s="20">
        <v>2.6517430000000002</v>
      </c>
      <c r="S37" s="20">
        <v>2.651135</v>
      </c>
      <c r="T37" s="20">
        <v>2.6505740000000002</v>
      </c>
      <c r="U37" s="20">
        <v>2.6500530000000002</v>
      </c>
      <c r="V37" s="20">
        <v>2.649575</v>
      </c>
      <c r="W37" s="20">
        <v>2.6491340000000001</v>
      </c>
      <c r="X37" s="20">
        <v>2.64873</v>
      </c>
      <c r="Y37" s="20">
        <v>2.6483620000000001</v>
      </c>
      <c r="Z37" s="20">
        <v>2.6723490000000001</v>
      </c>
      <c r="AA37" s="20">
        <v>2.6977259999999998</v>
      </c>
      <c r="AB37" s="20">
        <v>2.697454</v>
      </c>
      <c r="AC37" s="20">
        <v>2.7057540000000002</v>
      </c>
      <c r="AD37" s="20">
        <v>2.7056239999999998</v>
      </c>
      <c r="AE37" s="20">
        <v>2.6968100000000002</v>
      </c>
      <c r="AF37" s="20">
        <v>2.6966480000000002</v>
      </c>
      <c r="AG37" s="20">
        <v>2.7053980000000002</v>
      </c>
      <c r="AH37" s="20">
        <v>2.7053739999999999</v>
      </c>
      <c r="AI37" s="21">
        <v>4.0759999999999998E-3</v>
      </c>
    </row>
    <row r="38" spans="1:35" ht="15" customHeight="1" x14ac:dyDescent="0.45">
      <c r="A38" s="15" t="s">
        <v>1270</v>
      </c>
      <c r="B38" s="18" t="s">
        <v>1253</v>
      </c>
      <c r="C38" s="22">
        <v>23.570250000000001</v>
      </c>
      <c r="D38" s="22">
        <v>26.908090999999999</v>
      </c>
      <c r="E38" s="22">
        <v>27.721443000000001</v>
      </c>
      <c r="F38" s="22">
        <v>30.284147000000001</v>
      </c>
      <c r="G38" s="22">
        <v>31.015694</v>
      </c>
      <c r="H38" s="22">
        <v>32.819771000000003</v>
      </c>
      <c r="I38" s="22">
        <v>33.257461999999997</v>
      </c>
      <c r="J38" s="22">
        <v>34.875853999999997</v>
      </c>
      <c r="K38" s="22">
        <v>34.736507000000003</v>
      </c>
      <c r="L38" s="22">
        <v>35.057713</v>
      </c>
      <c r="M38" s="22">
        <v>35.064152</v>
      </c>
      <c r="N38" s="22">
        <v>34.818153000000002</v>
      </c>
      <c r="O38" s="22">
        <v>34.715538000000002</v>
      </c>
      <c r="P38" s="22">
        <v>34.920166000000002</v>
      </c>
      <c r="Q38" s="22">
        <v>34.661059999999999</v>
      </c>
      <c r="R38" s="22">
        <v>35.114494000000001</v>
      </c>
      <c r="S38" s="22">
        <v>35.205340999999997</v>
      </c>
      <c r="T38" s="22">
        <v>34.851444000000001</v>
      </c>
      <c r="U38" s="22">
        <v>35.355316000000002</v>
      </c>
      <c r="V38" s="22">
        <v>34.995536999999999</v>
      </c>
      <c r="W38" s="22">
        <v>34.838904999999997</v>
      </c>
      <c r="X38" s="22">
        <v>35.057549000000002</v>
      </c>
      <c r="Y38" s="22">
        <v>35.631790000000002</v>
      </c>
      <c r="Z38" s="22">
        <v>35.365336999999997</v>
      </c>
      <c r="AA38" s="22">
        <v>35.320396000000002</v>
      </c>
      <c r="AB38" s="22">
        <v>35.209857999999997</v>
      </c>
      <c r="AC38" s="22">
        <v>35.056187000000001</v>
      </c>
      <c r="AD38" s="22">
        <v>33.717888000000002</v>
      </c>
      <c r="AE38" s="22">
        <v>34.047775000000001</v>
      </c>
      <c r="AF38" s="22">
        <v>34.182040999999998</v>
      </c>
      <c r="AG38" s="22">
        <v>33.601444000000001</v>
      </c>
      <c r="AH38" s="22">
        <v>31.535053000000001</v>
      </c>
      <c r="AI38" s="23">
        <v>9.4350000000000007E-3</v>
      </c>
    </row>
    <row r="40" spans="1:35" ht="15" customHeight="1" x14ac:dyDescent="0.45">
      <c r="A40" s="15" t="s">
        <v>1271</v>
      </c>
      <c r="B40" s="18" t="s">
        <v>1272</v>
      </c>
      <c r="C40" s="22">
        <v>2.0051730000000001</v>
      </c>
      <c r="D40" s="22">
        <v>1.395311</v>
      </c>
      <c r="E40" s="22">
        <v>0.31388899999999997</v>
      </c>
      <c r="F40" s="22">
        <v>0.27928199999999997</v>
      </c>
      <c r="G40" s="22">
        <v>0.27027699999999999</v>
      </c>
      <c r="H40" s="22">
        <v>0.280891</v>
      </c>
      <c r="I40" s="22">
        <v>0.24202699999999999</v>
      </c>
      <c r="J40" s="22">
        <v>0.30258200000000002</v>
      </c>
      <c r="K40" s="22">
        <v>0.24679200000000001</v>
      </c>
      <c r="L40" s="22">
        <v>0.316021</v>
      </c>
      <c r="M40" s="22">
        <v>0.31348799999999999</v>
      </c>
      <c r="N40" s="22">
        <v>0.326683</v>
      </c>
      <c r="O40" s="22">
        <v>0.30522500000000002</v>
      </c>
      <c r="P40" s="22">
        <v>0.30619000000000002</v>
      </c>
      <c r="Q40" s="22">
        <v>0.196102</v>
      </c>
      <c r="R40" s="22">
        <v>0.26288600000000001</v>
      </c>
      <c r="S40" s="22">
        <v>0.27232699999999999</v>
      </c>
      <c r="T40" s="22">
        <v>0.18753400000000001</v>
      </c>
      <c r="U40" s="22">
        <v>0.30293300000000001</v>
      </c>
      <c r="V40" s="22">
        <v>0.29396800000000001</v>
      </c>
      <c r="W40" s="22">
        <v>0.29736299999999999</v>
      </c>
      <c r="X40" s="22">
        <v>0.27624500000000002</v>
      </c>
      <c r="Y40" s="22">
        <v>0.31004700000000002</v>
      </c>
      <c r="Z40" s="22">
        <v>0.27367000000000002</v>
      </c>
      <c r="AA40" s="22">
        <v>0.28415299999999999</v>
      </c>
      <c r="AB40" s="22">
        <v>0.290325</v>
      </c>
      <c r="AC40" s="22">
        <v>0.27345999999999998</v>
      </c>
      <c r="AD40" s="22">
        <v>0.243225</v>
      </c>
      <c r="AE40" s="22">
        <v>0.28258100000000003</v>
      </c>
      <c r="AF40" s="22">
        <v>0.31215999999999999</v>
      </c>
      <c r="AG40" s="22">
        <v>0.295788</v>
      </c>
      <c r="AH40" s="22">
        <v>0.254417</v>
      </c>
      <c r="AI40" s="23" t="s">
        <v>1273</v>
      </c>
    </row>
    <row r="42" spans="1:35" ht="15" customHeight="1" x14ac:dyDescent="0.45">
      <c r="B42" s="18" t="s">
        <v>1274</v>
      </c>
    </row>
    <row r="43" spans="1:35" ht="15" customHeight="1" x14ac:dyDescent="0.45">
      <c r="A43" s="15" t="s">
        <v>1275</v>
      </c>
      <c r="B43" s="19" t="s">
        <v>1276</v>
      </c>
      <c r="C43" s="20">
        <v>38.035392999999999</v>
      </c>
      <c r="D43" s="20">
        <v>38.281551</v>
      </c>
      <c r="E43" s="20">
        <v>38.194522999999997</v>
      </c>
      <c r="F43" s="20">
        <v>38.067791</v>
      </c>
      <c r="G43" s="20">
        <v>37.910881000000003</v>
      </c>
      <c r="H43" s="20">
        <v>37.636485999999998</v>
      </c>
      <c r="I43" s="20">
        <v>37.401595999999998</v>
      </c>
      <c r="J43" s="20">
        <v>37.254978000000001</v>
      </c>
      <c r="K43" s="20">
        <v>37.025654000000003</v>
      </c>
      <c r="L43" s="20">
        <v>36.959000000000003</v>
      </c>
      <c r="M43" s="20">
        <v>36.854236999999998</v>
      </c>
      <c r="N43" s="20">
        <v>36.842789000000003</v>
      </c>
      <c r="O43" s="20">
        <v>36.794589999999999</v>
      </c>
      <c r="P43" s="20">
        <v>36.740558999999998</v>
      </c>
      <c r="Q43" s="20">
        <v>36.651111999999998</v>
      </c>
      <c r="R43" s="20">
        <v>36.683517000000002</v>
      </c>
      <c r="S43" s="20">
        <v>36.670482999999997</v>
      </c>
      <c r="T43" s="20">
        <v>36.619984000000002</v>
      </c>
      <c r="U43" s="20">
        <v>36.633986999999998</v>
      </c>
      <c r="V43" s="20">
        <v>36.659450999999997</v>
      </c>
      <c r="W43" s="20">
        <v>36.704563</v>
      </c>
      <c r="X43" s="20">
        <v>36.747784000000003</v>
      </c>
      <c r="Y43" s="20">
        <v>36.86544</v>
      </c>
      <c r="Z43" s="20">
        <v>36.995640000000002</v>
      </c>
      <c r="AA43" s="20">
        <v>37.145873999999999</v>
      </c>
      <c r="AB43" s="20">
        <v>37.317386999999997</v>
      </c>
      <c r="AC43" s="20">
        <v>37.533596000000003</v>
      </c>
      <c r="AD43" s="20">
        <v>37.730907000000002</v>
      </c>
      <c r="AE43" s="20">
        <v>37.954109000000003</v>
      </c>
      <c r="AF43" s="20">
        <v>38.181632999999998</v>
      </c>
      <c r="AG43" s="20">
        <v>38.41666</v>
      </c>
      <c r="AH43" s="20">
        <v>38.663657999999998</v>
      </c>
      <c r="AI43" s="21">
        <v>5.2899999999999996E-4</v>
      </c>
    </row>
    <row r="44" spans="1:35" ht="15" customHeight="1" x14ac:dyDescent="0.45">
      <c r="A44" s="15" t="s">
        <v>1277</v>
      </c>
      <c r="B44" s="19" t="s">
        <v>1260</v>
      </c>
      <c r="C44" s="20">
        <v>32.145389999999999</v>
      </c>
      <c r="D44" s="20">
        <v>32.202682000000003</v>
      </c>
      <c r="E44" s="20">
        <v>33.071632000000001</v>
      </c>
      <c r="F44" s="20">
        <v>32.998856000000004</v>
      </c>
      <c r="G44" s="20">
        <v>32.985461999999998</v>
      </c>
      <c r="H44" s="20">
        <v>32.969062999999998</v>
      </c>
      <c r="I44" s="20">
        <v>33.063847000000003</v>
      </c>
      <c r="J44" s="20">
        <v>33.072158999999999</v>
      </c>
      <c r="K44" s="20">
        <v>32.902473000000001</v>
      </c>
      <c r="L44" s="20">
        <v>32.900860000000002</v>
      </c>
      <c r="M44" s="20">
        <v>32.929447000000003</v>
      </c>
      <c r="N44" s="20">
        <v>32.680709999999998</v>
      </c>
      <c r="O44" s="20">
        <v>32.879432999999999</v>
      </c>
      <c r="P44" s="20">
        <v>33.152904999999997</v>
      </c>
      <c r="Q44" s="20">
        <v>33.413578000000001</v>
      </c>
      <c r="R44" s="20">
        <v>33.883789</v>
      </c>
      <c r="S44" s="20">
        <v>34.050732000000004</v>
      </c>
      <c r="T44" s="20">
        <v>34.238548000000002</v>
      </c>
      <c r="U44" s="20">
        <v>34.522491000000002</v>
      </c>
      <c r="V44" s="20">
        <v>34.760570999999999</v>
      </c>
      <c r="W44" s="20">
        <v>34.983902</v>
      </c>
      <c r="X44" s="20">
        <v>35.316647000000003</v>
      </c>
      <c r="Y44" s="20">
        <v>35.527850999999998</v>
      </c>
      <c r="Z44" s="20">
        <v>35.729934999999998</v>
      </c>
      <c r="AA44" s="20">
        <v>35.940024999999999</v>
      </c>
      <c r="AB44" s="20">
        <v>36.082644999999999</v>
      </c>
      <c r="AC44" s="20">
        <v>36.243198</v>
      </c>
      <c r="AD44" s="20">
        <v>36.443565</v>
      </c>
      <c r="AE44" s="20">
        <v>36.784999999999997</v>
      </c>
      <c r="AF44" s="20">
        <v>37.169860999999997</v>
      </c>
      <c r="AG44" s="20">
        <v>37.552455999999999</v>
      </c>
      <c r="AH44" s="20">
        <v>37.810448000000001</v>
      </c>
      <c r="AI44" s="21">
        <v>5.2500000000000003E-3</v>
      </c>
    </row>
    <row r="45" spans="1:35" ht="15" customHeight="1" x14ac:dyDescent="0.45">
      <c r="A45" s="15" t="s">
        <v>1278</v>
      </c>
      <c r="B45" s="19" t="s">
        <v>1279</v>
      </c>
      <c r="C45" s="20">
        <v>11.249905999999999</v>
      </c>
      <c r="D45" s="20">
        <v>10.258844</v>
      </c>
      <c r="E45" s="20">
        <v>9.692323</v>
      </c>
      <c r="F45" s="20">
        <v>9.3449170000000006</v>
      </c>
      <c r="G45" s="20">
        <v>8.7503430000000009</v>
      </c>
      <c r="H45" s="20">
        <v>8.6285659999999993</v>
      </c>
      <c r="I45" s="20">
        <v>8.1450560000000003</v>
      </c>
      <c r="J45" s="20">
        <v>8.5590670000000006</v>
      </c>
      <c r="K45" s="20">
        <v>8.5411090000000005</v>
      </c>
      <c r="L45" s="20">
        <v>8.5189839999999997</v>
      </c>
      <c r="M45" s="20">
        <v>8.4811650000000007</v>
      </c>
      <c r="N45" s="20">
        <v>8.4593629999999997</v>
      </c>
      <c r="O45" s="20">
        <v>8.4033610000000003</v>
      </c>
      <c r="P45" s="20">
        <v>8.3855629999999994</v>
      </c>
      <c r="Q45" s="20">
        <v>8.4497440000000008</v>
      </c>
      <c r="R45" s="20">
        <v>8.3760080000000006</v>
      </c>
      <c r="S45" s="20">
        <v>8.2780059999999995</v>
      </c>
      <c r="T45" s="20">
        <v>8.2168209999999995</v>
      </c>
      <c r="U45" s="20">
        <v>8.2037809999999993</v>
      </c>
      <c r="V45" s="20">
        <v>8.1111909999999998</v>
      </c>
      <c r="W45" s="20">
        <v>8.0575279999999996</v>
      </c>
      <c r="X45" s="20">
        <v>8.0319649999999996</v>
      </c>
      <c r="Y45" s="20">
        <v>7.995692</v>
      </c>
      <c r="Z45" s="20">
        <v>7.9653229999999997</v>
      </c>
      <c r="AA45" s="20">
        <v>7.9357379999999997</v>
      </c>
      <c r="AB45" s="20">
        <v>7.9339510000000004</v>
      </c>
      <c r="AC45" s="20">
        <v>7.896763</v>
      </c>
      <c r="AD45" s="20">
        <v>7.9624959999999998</v>
      </c>
      <c r="AE45" s="20">
        <v>7.9530839999999996</v>
      </c>
      <c r="AF45" s="20">
        <v>7.9441959999999998</v>
      </c>
      <c r="AG45" s="20">
        <v>7.9108299999999998</v>
      </c>
      <c r="AH45" s="20">
        <v>7.9364470000000003</v>
      </c>
      <c r="AI45" s="21">
        <v>-1.1192000000000001E-2</v>
      </c>
    </row>
    <row r="46" spans="1:35" ht="15" customHeight="1" x14ac:dyDescent="0.45">
      <c r="A46" s="15" t="s">
        <v>1280</v>
      </c>
      <c r="B46" s="19" t="s">
        <v>1243</v>
      </c>
      <c r="C46" s="20">
        <v>8.4447150000000004</v>
      </c>
      <c r="D46" s="20">
        <v>8.2963240000000003</v>
      </c>
      <c r="E46" s="20">
        <v>8.1618230000000001</v>
      </c>
      <c r="F46" s="20">
        <v>8.0091900000000003</v>
      </c>
      <c r="G46" s="20">
        <v>8.0310430000000004</v>
      </c>
      <c r="H46" s="20">
        <v>8.0633920000000003</v>
      </c>
      <c r="I46" s="20">
        <v>7.8221889999999998</v>
      </c>
      <c r="J46" s="20">
        <v>7.0982510000000003</v>
      </c>
      <c r="K46" s="20">
        <v>7.1011790000000001</v>
      </c>
      <c r="L46" s="20">
        <v>7.1049009999999999</v>
      </c>
      <c r="M46" s="20">
        <v>7.1086070000000001</v>
      </c>
      <c r="N46" s="20">
        <v>7.1157079999999997</v>
      </c>
      <c r="O46" s="20">
        <v>7.1268459999999996</v>
      </c>
      <c r="P46" s="20">
        <v>7.1344240000000001</v>
      </c>
      <c r="Q46" s="20">
        <v>6.9723090000000001</v>
      </c>
      <c r="R46" s="20">
        <v>6.7987950000000001</v>
      </c>
      <c r="S46" s="20">
        <v>6.8134930000000002</v>
      </c>
      <c r="T46" s="20">
        <v>6.8244199999999999</v>
      </c>
      <c r="U46" s="20">
        <v>6.8266289999999996</v>
      </c>
      <c r="V46" s="20">
        <v>6.8288320000000002</v>
      </c>
      <c r="W46" s="20">
        <v>6.8288320000000002</v>
      </c>
      <c r="X46" s="20">
        <v>6.7398020000000001</v>
      </c>
      <c r="Y46" s="20">
        <v>6.7529009999999996</v>
      </c>
      <c r="Z46" s="20">
        <v>6.7623740000000003</v>
      </c>
      <c r="AA46" s="20">
        <v>6.6799390000000001</v>
      </c>
      <c r="AB46" s="20">
        <v>6.6878409999999997</v>
      </c>
      <c r="AC46" s="20">
        <v>6.6964040000000002</v>
      </c>
      <c r="AD46" s="20">
        <v>6.7008619999999999</v>
      </c>
      <c r="AE46" s="20">
        <v>6.7053180000000001</v>
      </c>
      <c r="AF46" s="20">
        <v>6.708094</v>
      </c>
      <c r="AG46" s="20">
        <v>6.7114479999999999</v>
      </c>
      <c r="AH46" s="20">
        <v>6.7162949999999997</v>
      </c>
      <c r="AI46" s="21">
        <v>-7.3600000000000002E-3</v>
      </c>
    </row>
    <row r="47" spans="1:35" ht="15" customHeight="1" x14ac:dyDescent="0.45">
      <c r="A47" s="15" t="s">
        <v>1281</v>
      </c>
      <c r="B47" s="19" t="s">
        <v>1245</v>
      </c>
      <c r="C47" s="20">
        <v>2.6272229999999999</v>
      </c>
      <c r="D47" s="20">
        <v>2.6280489999999999</v>
      </c>
      <c r="E47" s="20">
        <v>2.6091600000000001</v>
      </c>
      <c r="F47" s="20">
        <v>2.5599219999999998</v>
      </c>
      <c r="G47" s="20">
        <v>2.5150700000000001</v>
      </c>
      <c r="H47" s="20">
        <v>2.4734569999999998</v>
      </c>
      <c r="I47" s="20">
        <v>2.4585080000000001</v>
      </c>
      <c r="J47" s="20">
        <v>2.3993739999999999</v>
      </c>
      <c r="K47" s="20">
        <v>2.3926940000000001</v>
      </c>
      <c r="L47" s="20">
        <v>2.3837269999999999</v>
      </c>
      <c r="M47" s="20">
        <v>2.3771840000000002</v>
      </c>
      <c r="N47" s="20">
        <v>2.371095</v>
      </c>
      <c r="O47" s="20">
        <v>2.372903</v>
      </c>
      <c r="P47" s="20">
        <v>2.363693</v>
      </c>
      <c r="Q47" s="20">
        <v>2.3590360000000001</v>
      </c>
      <c r="R47" s="20">
        <v>2.356455</v>
      </c>
      <c r="S47" s="20">
        <v>2.3473850000000001</v>
      </c>
      <c r="T47" s="20">
        <v>2.3418030000000001</v>
      </c>
      <c r="U47" s="20">
        <v>2.3342529999999999</v>
      </c>
      <c r="V47" s="20">
        <v>2.3264710000000002</v>
      </c>
      <c r="W47" s="20">
        <v>2.3167970000000002</v>
      </c>
      <c r="X47" s="20">
        <v>2.3068300000000002</v>
      </c>
      <c r="Y47" s="20">
        <v>2.298737</v>
      </c>
      <c r="Z47" s="20">
        <v>2.2840549999999999</v>
      </c>
      <c r="AA47" s="20">
        <v>2.2847749999999998</v>
      </c>
      <c r="AB47" s="20">
        <v>2.2813439999999998</v>
      </c>
      <c r="AC47" s="20">
        <v>2.2727469999999999</v>
      </c>
      <c r="AD47" s="20">
        <v>2.2737039999999999</v>
      </c>
      <c r="AE47" s="20">
        <v>2.2817509999999999</v>
      </c>
      <c r="AF47" s="20">
        <v>2.2799499999999999</v>
      </c>
      <c r="AG47" s="20">
        <v>2.2737780000000001</v>
      </c>
      <c r="AH47" s="20">
        <v>2.2625250000000001</v>
      </c>
      <c r="AI47" s="21">
        <v>-4.8089999999999999E-3</v>
      </c>
    </row>
    <row r="48" spans="1:35" ht="15" customHeight="1" x14ac:dyDescent="0.45">
      <c r="A48" s="15" t="s">
        <v>1282</v>
      </c>
      <c r="B48" s="19" t="s">
        <v>1283</v>
      </c>
      <c r="C48" s="20">
        <v>3.2253970000000001</v>
      </c>
      <c r="D48" s="20">
        <v>3.1088290000000001</v>
      </c>
      <c r="E48" s="20">
        <v>3.1116760000000001</v>
      </c>
      <c r="F48" s="20">
        <v>3.142795</v>
      </c>
      <c r="G48" s="20">
        <v>3.15063</v>
      </c>
      <c r="H48" s="20">
        <v>3.1673689999999999</v>
      </c>
      <c r="I48" s="20">
        <v>3.1865790000000001</v>
      </c>
      <c r="J48" s="20">
        <v>3.2154690000000001</v>
      </c>
      <c r="K48" s="20">
        <v>3.2329340000000002</v>
      </c>
      <c r="L48" s="20">
        <v>3.2579470000000001</v>
      </c>
      <c r="M48" s="20">
        <v>3.2752520000000001</v>
      </c>
      <c r="N48" s="20">
        <v>3.2983449999999999</v>
      </c>
      <c r="O48" s="20">
        <v>3.3112729999999999</v>
      </c>
      <c r="P48" s="20">
        <v>3.3184300000000002</v>
      </c>
      <c r="Q48" s="20">
        <v>3.3271630000000001</v>
      </c>
      <c r="R48" s="20">
        <v>3.3383530000000001</v>
      </c>
      <c r="S48" s="20">
        <v>3.3485619999999998</v>
      </c>
      <c r="T48" s="20">
        <v>3.357383</v>
      </c>
      <c r="U48" s="20">
        <v>3.3619340000000002</v>
      </c>
      <c r="V48" s="20">
        <v>3.370085</v>
      </c>
      <c r="W48" s="20">
        <v>3.3768009999999999</v>
      </c>
      <c r="X48" s="20">
        <v>3.3897240000000002</v>
      </c>
      <c r="Y48" s="20">
        <v>3.405491</v>
      </c>
      <c r="Z48" s="20">
        <v>3.4190209999999999</v>
      </c>
      <c r="AA48" s="20">
        <v>3.4386930000000002</v>
      </c>
      <c r="AB48" s="20">
        <v>3.4563820000000001</v>
      </c>
      <c r="AC48" s="20">
        <v>3.476807</v>
      </c>
      <c r="AD48" s="20">
        <v>3.496759</v>
      </c>
      <c r="AE48" s="20">
        <v>3.5240879999999999</v>
      </c>
      <c r="AF48" s="20">
        <v>3.5463390000000001</v>
      </c>
      <c r="AG48" s="20">
        <v>3.570926</v>
      </c>
      <c r="AH48" s="20">
        <v>3.5931700000000002</v>
      </c>
      <c r="AI48" s="21">
        <v>3.4889999999999999E-3</v>
      </c>
    </row>
    <row r="49" spans="1:35" ht="15" customHeight="1" x14ac:dyDescent="0.45">
      <c r="A49" s="15" t="s">
        <v>1284</v>
      </c>
      <c r="B49" s="19" t="s">
        <v>1249</v>
      </c>
      <c r="C49" s="20">
        <v>3.9866130000000002</v>
      </c>
      <c r="D49" s="20">
        <v>4.4920280000000004</v>
      </c>
      <c r="E49" s="20">
        <v>5.0645519999999999</v>
      </c>
      <c r="F49" s="20">
        <v>5.8791070000000003</v>
      </c>
      <c r="G49" s="20">
        <v>6.4832999999999998</v>
      </c>
      <c r="H49" s="20">
        <v>6.7789630000000001</v>
      </c>
      <c r="I49" s="20">
        <v>7.2154259999999999</v>
      </c>
      <c r="J49" s="20">
        <v>7.3763969999999999</v>
      </c>
      <c r="K49" s="20">
        <v>7.5805249999999997</v>
      </c>
      <c r="L49" s="20">
        <v>7.7764329999999999</v>
      </c>
      <c r="M49" s="20">
        <v>8.060765</v>
      </c>
      <c r="N49" s="20">
        <v>8.4724140000000006</v>
      </c>
      <c r="O49" s="20">
        <v>8.5990500000000001</v>
      </c>
      <c r="P49" s="20">
        <v>8.6252949999999995</v>
      </c>
      <c r="Q49" s="20">
        <v>8.6702870000000001</v>
      </c>
      <c r="R49" s="20">
        <v>8.7115349999999996</v>
      </c>
      <c r="S49" s="20">
        <v>8.9610610000000008</v>
      </c>
      <c r="T49" s="20">
        <v>9.1560959999999998</v>
      </c>
      <c r="U49" s="20">
        <v>9.3085830000000005</v>
      </c>
      <c r="V49" s="20">
        <v>9.4918940000000003</v>
      </c>
      <c r="W49" s="20">
        <v>9.6658430000000006</v>
      </c>
      <c r="X49" s="20">
        <v>9.8714049999999993</v>
      </c>
      <c r="Y49" s="20">
        <v>10.118544</v>
      </c>
      <c r="Z49" s="20">
        <v>10.417507000000001</v>
      </c>
      <c r="AA49" s="20">
        <v>10.760035</v>
      </c>
      <c r="AB49" s="20">
        <v>11.121703</v>
      </c>
      <c r="AC49" s="20">
        <v>11.526014</v>
      </c>
      <c r="AD49" s="20">
        <v>11.799397000000001</v>
      </c>
      <c r="AE49" s="20">
        <v>12.039868</v>
      </c>
      <c r="AF49" s="20">
        <v>12.214866000000001</v>
      </c>
      <c r="AG49" s="20">
        <v>12.415702</v>
      </c>
      <c r="AH49" s="20">
        <v>12.642707</v>
      </c>
      <c r="AI49" s="21">
        <v>3.7932E-2</v>
      </c>
    </row>
    <row r="50" spans="1:35" ht="15" customHeight="1" x14ac:dyDescent="0.45">
      <c r="A50" s="15" t="s">
        <v>1285</v>
      </c>
      <c r="B50" s="19" t="s">
        <v>1286</v>
      </c>
      <c r="C50" s="20">
        <v>0.28126800000000002</v>
      </c>
      <c r="D50" s="20">
        <v>0.322602</v>
      </c>
      <c r="E50" s="20">
        <v>0.307481</v>
      </c>
      <c r="F50" s="20">
        <v>0.292265</v>
      </c>
      <c r="G50" s="20">
        <v>0.286105</v>
      </c>
      <c r="H50" s="20">
        <v>0.29372399999999999</v>
      </c>
      <c r="I50" s="20">
        <v>0.28220600000000001</v>
      </c>
      <c r="J50" s="20">
        <v>0.28690399999999999</v>
      </c>
      <c r="K50" s="20">
        <v>0.29984699999999997</v>
      </c>
      <c r="L50" s="20">
        <v>0.30642000000000003</v>
      </c>
      <c r="M50" s="20">
        <v>0.30355100000000002</v>
      </c>
      <c r="N50" s="20">
        <v>0.31239899999999998</v>
      </c>
      <c r="O50" s="20">
        <v>0.3044</v>
      </c>
      <c r="P50" s="20">
        <v>0.31222499999999997</v>
      </c>
      <c r="Q50" s="20">
        <v>0.31232799999999999</v>
      </c>
      <c r="R50" s="20">
        <v>0.32122600000000001</v>
      </c>
      <c r="S50" s="20">
        <v>0.31943700000000003</v>
      </c>
      <c r="T50" s="20">
        <v>0.31481300000000001</v>
      </c>
      <c r="U50" s="20">
        <v>0.31378</v>
      </c>
      <c r="V50" s="20">
        <v>0.31261899999999998</v>
      </c>
      <c r="W50" s="20">
        <v>0.31372499999999998</v>
      </c>
      <c r="X50" s="20">
        <v>0.313166</v>
      </c>
      <c r="Y50" s="20">
        <v>0.31495000000000001</v>
      </c>
      <c r="Z50" s="20">
        <v>0.31370799999999999</v>
      </c>
      <c r="AA50" s="20">
        <v>0.31246800000000002</v>
      </c>
      <c r="AB50" s="20">
        <v>0.31119200000000002</v>
      </c>
      <c r="AC50" s="20">
        <v>0.31040400000000001</v>
      </c>
      <c r="AD50" s="20">
        <v>0.30619400000000002</v>
      </c>
      <c r="AE50" s="20">
        <v>0.30421599999999999</v>
      </c>
      <c r="AF50" s="20">
        <v>0.30176799999999998</v>
      </c>
      <c r="AG50" s="20">
        <v>0.300562</v>
      </c>
      <c r="AH50" s="20">
        <v>0.299321</v>
      </c>
      <c r="AI50" s="21">
        <v>2.0089999999999999E-3</v>
      </c>
    </row>
    <row r="51" spans="1:35" ht="15" customHeight="1" x14ac:dyDescent="0.45">
      <c r="A51" s="15" t="s">
        <v>1287</v>
      </c>
      <c r="B51" s="18" t="s">
        <v>1288</v>
      </c>
      <c r="C51" s="22">
        <v>99.995902999999998</v>
      </c>
      <c r="D51" s="22">
        <v>99.590912000000003</v>
      </c>
      <c r="E51" s="22">
        <v>100.213173</v>
      </c>
      <c r="F51" s="22">
        <v>100.29484600000001</v>
      </c>
      <c r="G51" s="22">
        <v>100.112831</v>
      </c>
      <c r="H51" s="22">
        <v>100.011009</v>
      </c>
      <c r="I51" s="22">
        <v>99.575400999999999</v>
      </c>
      <c r="J51" s="22">
        <v>99.262596000000002</v>
      </c>
      <c r="K51" s="22">
        <v>99.076424000000003</v>
      </c>
      <c r="L51" s="22">
        <v>99.208281999999997</v>
      </c>
      <c r="M51" s="22">
        <v>99.390204999999995</v>
      </c>
      <c r="N51" s="22">
        <v>99.552825999999996</v>
      </c>
      <c r="O51" s="22">
        <v>99.791854999999998</v>
      </c>
      <c r="P51" s="22">
        <v>100.033089</v>
      </c>
      <c r="Q51" s="22">
        <v>100.155556</v>
      </c>
      <c r="R51" s="22">
        <v>100.46968099999999</v>
      </c>
      <c r="S51" s="22">
        <v>100.789154</v>
      </c>
      <c r="T51" s="22">
        <v>101.06986999999999</v>
      </c>
      <c r="U51" s="22">
        <v>101.50543999999999</v>
      </c>
      <c r="V51" s="22">
        <v>101.86112199999999</v>
      </c>
      <c r="W51" s="22">
        <v>102.247986</v>
      </c>
      <c r="X51" s="22">
        <v>102.71732299999999</v>
      </c>
      <c r="Y51" s="22">
        <v>103.279602</v>
      </c>
      <c r="Z51" s="22">
        <v>103.887558</v>
      </c>
      <c r="AA51" s="22">
        <v>104.49754299999999</v>
      </c>
      <c r="AB51" s="22">
        <v>105.19245100000001</v>
      </c>
      <c r="AC51" s="22">
        <v>105.955933</v>
      </c>
      <c r="AD51" s="22">
        <v>106.713875</v>
      </c>
      <c r="AE51" s="22">
        <v>107.547432</v>
      </c>
      <c r="AF51" s="22">
        <v>108.34671</v>
      </c>
      <c r="AG51" s="22">
        <v>109.152359</v>
      </c>
      <c r="AH51" s="22">
        <v>109.924576</v>
      </c>
      <c r="AI51" s="23">
        <v>3.058E-3</v>
      </c>
    </row>
    <row r="53" spans="1:35" ht="15" customHeight="1" x14ac:dyDescent="0.45">
      <c r="B53" s="18" t="s">
        <v>1289</v>
      </c>
    </row>
    <row r="54" spans="1:35" ht="15" customHeight="1" x14ac:dyDescent="0.45">
      <c r="A54" s="15" t="s">
        <v>1290</v>
      </c>
      <c r="B54" s="19" t="s">
        <v>1291</v>
      </c>
      <c r="C54" s="24">
        <v>63.371997999999998</v>
      </c>
      <c r="D54" s="24">
        <v>58.505806</v>
      </c>
      <c r="E54" s="24">
        <v>61.632210000000001</v>
      </c>
      <c r="F54" s="24">
        <v>64.001991000000004</v>
      </c>
      <c r="G54" s="24">
        <v>65.341621000000004</v>
      </c>
      <c r="H54" s="24">
        <v>67.003448000000006</v>
      </c>
      <c r="I54" s="24">
        <v>68.735039</v>
      </c>
      <c r="J54" s="24">
        <v>70.371643000000006</v>
      </c>
      <c r="K54" s="24">
        <v>71.580528000000001</v>
      </c>
      <c r="L54" s="24">
        <v>73.166756000000007</v>
      </c>
      <c r="M54" s="24">
        <v>74.728347999999997</v>
      </c>
      <c r="N54" s="24">
        <v>75.831558000000001</v>
      </c>
      <c r="O54" s="24">
        <v>77.375022999999999</v>
      </c>
      <c r="P54" s="24">
        <v>78.623016000000007</v>
      </c>
      <c r="Q54" s="24">
        <v>80.499656999999999</v>
      </c>
      <c r="R54" s="24">
        <v>81.877769000000001</v>
      </c>
      <c r="S54" s="24">
        <v>83.325171999999995</v>
      </c>
      <c r="T54" s="24">
        <v>84.876801</v>
      </c>
      <c r="U54" s="24">
        <v>86.175788999999995</v>
      </c>
      <c r="V54" s="24">
        <v>87.637855999999999</v>
      </c>
      <c r="W54" s="24">
        <v>89.162689</v>
      </c>
      <c r="X54" s="24">
        <v>90.480170999999999</v>
      </c>
      <c r="Y54" s="24">
        <v>91.638084000000006</v>
      </c>
      <c r="Z54" s="24">
        <v>93.707344000000006</v>
      </c>
      <c r="AA54" s="24">
        <v>94.894356000000002</v>
      </c>
      <c r="AB54" s="24">
        <v>96.306297000000001</v>
      </c>
      <c r="AC54" s="24">
        <v>97.762259999999998</v>
      </c>
      <c r="AD54" s="24">
        <v>99.024994000000007</v>
      </c>
      <c r="AE54" s="24">
        <v>100.73233</v>
      </c>
      <c r="AF54" s="24">
        <v>102.33839399999999</v>
      </c>
      <c r="AG54" s="24">
        <v>103.79858400000001</v>
      </c>
      <c r="AH54" s="24">
        <v>104.98382599999999</v>
      </c>
      <c r="AI54" s="21">
        <v>1.6417000000000001E-2</v>
      </c>
    </row>
    <row r="55" spans="1:35" ht="15" customHeight="1" x14ac:dyDescent="0.45">
      <c r="A55" s="15" t="s">
        <v>1292</v>
      </c>
      <c r="B55" s="19" t="s">
        <v>1293</v>
      </c>
      <c r="C55" s="24">
        <v>56.261001999999998</v>
      </c>
      <c r="D55" s="24">
        <v>53.136775999999998</v>
      </c>
      <c r="E55" s="24">
        <v>58.231895000000002</v>
      </c>
      <c r="F55" s="24">
        <v>59.639107000000003</v>
      </c>
      <c r="G55" s="24">
        <v>60.805594999999997</v>
      </c>
      <c r="H55" s="24">
        <v>63.003368000000002</v>
      </c>
      <c r="I55" s="24">
        <v>64.557952999999998</v>
      </c>
      <c r="J55" s="24">
        <v>66.193848000000003</v>
      </c>
      <c r="K55" s="24">
        <v>67.774688999999995</v>
      </c>
      <c r="L55" s="24">
        <v>68.532477999999998</v>
      </c>
      <c r="M55" s="24">
        <v>70.067909</v>
      </c>
      <c r="N55" s="24">
        <v>71.338820999999996</v>
      </c>
      <c r="O55" s="24">
        <v>73.019858999999997</v>
      </c>
      <c r="P55" s="24">
        <v>73.873024000000001</v>
      </c>
      <c r="Q55" s="24">
        <v>76.580032000000003</v>
      </c>
      <c r="R55" s="24">
        <v>77.812531000000007</v>
      </c>
      <c r="S55" s="24">
        <v>79.355727999999999</v>
      </c>
      <c r="T55" s="24">
        <v>81.419929999999994</v>
      </c>
      <c r="U55" s="24">
        <v>81.804587999999995</v>
      </c>
      <c r="V55" s="24">
        <v>83.338547000000005</v>
      </c>
      <c r="W55" s="24">
        <v>84.788505999999998</v>
      </c>
      <c r="X55" s="24">
        <v>85.737099000000001</v>
      </c>
      <c r="Y55" s="24">
        <v>86.747519999999994</v>
      </c>
      <c r="Z55" s="24">
        <v>89.025313999999995</v>
      </c>
      <c r="AA55" s="24">
        <v>90.120521999999994</v>
      </c>
      <c r="AB55" s="24">
        <v>91.401298999999995</v>
      </c>
      <c r="AC55" s="24">
        <v>93.352012999999999</v>
      </c>
      <c r="AD55" s="24">
        <v>94.050811999999993</v>
      </c>
      <c r="AE55" s="24">
        <v>96.415947000000003</v>
      </c>
      <c r="AF55" s="24">
        <v>98.235748000000001</v>
      </c>
      <c r="AG55" s="24">
        <v>99.713111999999995</v>
      </c>
      <c r="AH55" s="24">
        <v>100.72344200000001</v>
      </c>
      <c r="AI55" s="21">
        <v>1.8964000000000002E-2</v>
      </c>
    </row>
    <row r="56" spans="1:35" ht="15" customHeight="1" x14ac:dyDescent="0.45">
      <c r="A56" s="15" t="s">
        <v>1294</v>
      </c>
      <c r="B56" s="19" t="s">
        <v>1295</v>
      </c>
      <c r="C56" s="20">
        <v>2.5672429999999999</v>
      </c>
      <c r="D56" s="20">
        <v>2.4352480000000001</v>
      </c>
      <c r="E56" s="20">
        <v>2.493109</v>
      </c>
      <c r="F56" s="20">
        <v>2.4907490000000001</v>
      </c>
      <c r="G56" s="20">
        <v>2.5230329999999999</v>
      </c>
      <c r="H56" s="20">
        <v>2.6177380000000001</v>
      </c>
      <c r="I56" s="20">
        <v>2.8399730000000001</v>
      </c>
      <c r="J56" s="20">
        <v>3.0810759999999999</v>
      </c>
      <c r="K56" s="20">
        <v>3.2320419999999999</v>
      </c>
      <c r="L56" s="20">
        <v>3.3193589999999999</v>
      </c>
      <c r="M56" s="20">
        <v>3.331645</v>
      </c>
      <c r="N56" s="20">
        <v>3.2858550000000002</v>
      </c>
      <c r="O56" s="20">
        <v>3.239649</v>
      </c>
      <c r="P56" s="20">
        <v>3.258222</v>
      </c>
      <c r="Q56" s="20">
        <v>3.3201719999999999</v>
      </c>
      <c r="R56" s="20">
        <v>3.3677199999999998</v>
      </c>
      <c r="S56" s="20">
        <v>3.3625099999999999</v>
      </c>
      <c r="T56" s="20">
        <v>3.3583240000000001</v>
      </c>
      <c r="U56" s="20">
        <v>3.403626</v>
      </c>
      <c r="V56" s="20">
        <v>3.431597</v>
      </c>
      <c r="W56" s="20">
        <v>3.4409930000000002</v>
      </c>
      <c r="X56" s="20">
        <v>3.4448949999999998</v>
      </c>
      <c r="Y56" s="20">
        <v>3.4431210000000001</v>
      </c>
      <c r="Z56" s="20">
        <v>3.4656790000000002</v>
      </c>
      <c r="AA56" s="20">
        <v>3.4823499999999998</v>
      </c>
      <c r="AB56" s="20">
        <v>3.4958070000000001</v>
      </c>
      <c r="AC56" s="20">
        <v>3.5175200000000002</v>
      </c>
      <c r="AD56" s="20">
        <v>3.552241</v>
      </c>
      <c r="AE56" s="20">
        <v>3.5966490000000002</v>
      </c>
      <c r="AF56" s="20">
        <v>3.6275210000000002</v>
      </c>
      <c r="AG56" s="20">
        <v>3.6473209999999998</v>
      </c>
      <c r="AH56" s="20">
        <v>3.6941130000000002</v>
      </c>
      <c r="AI56" s="21">
        <v>1.1808000000000001E-2</v>
      </c>
    </row>
    <row r="57" spans="1:35" ht="15" customHeight="1" x14ac:dyDescent="0.45">
      <c r="A57" s="15" t="s">
        <v>1296</v>
      </c>
      <c r="B57" s="19" t="s">
        <v>1297</v>
      </c>
      <c r="C57" s="25">
        <v>34.304488999999997</v>
      </c>
      <c r="D57" s="25">
        <v>32.995308000000001</v>
      </c>
      <c r="E57" s="25">
        <v>34.696387999999999</v>
      </c>
      <c r="F57" s="25">
        <v>34.934283999999998</v>
      </c>
      <c r="G57" s="25">
        <v>34.221854999999998</v>
      </c>
      <c r="H57" s="25">
        <v>34.061408999999998</v>
      </c>
      <c r="I57" s="25">
        <v>34.292254999999997</v>
      </c>
      <c r="J57" s="25">
        <v>33.714443000000003</v>
      </c>
      <c r="K57" s="25">
        <v>33.938473000000002</v>
      </c>
      <c r="L57" s="25">
        <v>33.576248</v>
      </c>
      <c r="M57" s="25">
        <v>33.236691</v>
      </c>
      <c r="N57" s="25">
        <v>33.546734000000001</v>
      </c>
      <c r="O57" s="25">
        <v>33.568375000000003</v>
      </c>
      <c r="P57" s="25">
        <v>33.668273999999997</v>
      </c>
      <c r="Q57" s="25">
        <v>33.778675</v>
      </c>
      <c r="R57" s="25">
        <v>33.897060000000003</v>
      </c>
      <c r="S57" s="25">
        <v>34.306530000000002</v>
      </c>
      <c r="T57" s="25">
        <v>34.600712000000001</v>
      </c>
      <c r="U57" s="25">
        <v>35.440517</v>
      </c>
      <c r="V57" s="25">
        <v>35.844481999999999</v>
      </c>
      <c r="W57" s="25">
        <v>36.508194000000003</v>
      </c>
      <c r="X57" s="25">
        <v>36.632168</v>
      </c>
      <c r="Y57" s="25">
        <v>36.780327</v>
      </c>
      <c r="Z57" s="25">
        <v>36.947043999999998</v>
      </c>
      <c r="AA57" s="25">
        <v>37.080089999999998</v>
      </c>
      <c r="AB57" s="25">
        <v>37.165894000000002</v>
      </c>
      <c r="AC57" s="25">
        <v>37.497112000000001</v>
      </c>
      <c r="AD57" s="25">
        <v>37.419581999999998</v>
      </c>
      <c r="AE57" s="25">
        <v>37.528770000000002</v>
      </c>
      <c r="AF57" s="25">
        <v>37.622447999999999</v>
      </c>
      <c r="AG57" s="25">
        <v>37.723869000000001</v>
      </c>
      <c r="AH57" s="25">
        <v>37.805992000000003</v>
      </c>
      <c r="AI57" s="21">
        <v>3.14E-3</v>
      </c>
    </row>
    <row r="58" spans="1:35" ht="15" customHeight="1" x14ac:dyDescent="0.45">
      <c r="A58" s="15" t="s">
        <v>1298</v>
      </c>
      <c r="B58" s="19" t="s">
        <v>1299</v>
      </c>
      <c r="C58" s="20">
        <v>1.7060120000000001</v>
      </c>
      <c r="D58" s="20">
        <v>1.6239330000000001</v>
      </c>
      <c r="E58" s="20">
        <v>1.665675</v>
      </c>
      <c r="F58" s="20">
        <v>1.6631279999999999</v>
      </c>
      <c r="G58" s="20">
        <v>1.63487</v>
      </c>
      <c r="H58" s="20">
        <v>1.6259330000000001</v>
      </c>
      <c r="I58" s="20">
        <v>1.63371</v>
      </c>
      <c r="J58" s="20">
        <v>1.6156280000000001</v>
      </c>
      <c r="K58" s="20">
        <v>1.625014</v>
      </c>
      <c r="L58" s="20">
        <v>1.6081620000000001</v>
      </c>
      <c r="M58" s="20">
        <v>1.5977939999999999</v>
      </c>
      <c r="N58" s="20">
        <v>1.6116440000000001</v>
      </c>
      <c r="O58" s="20">
        <v>1.6149500000000001</v>
      </c>
      <c r="P58" s="20">
        <v>1.6201700000000001</v>
      </c>
      <c r="Q58" s="20">
        <v>1.625653</v>
      </c>
      <c r="R58" s="20">
        <v>1.6316360000000001</v>
      </c>
      <c r="S58" s="20">
        <v>1.6462840000000001</v>
      </c>
      <c r="T58" s="20">
        <v>1.6570240000000001</v>
      </c>
      <c r="U58" s="20">
        <v>1.6873549999999999</v>
      </c>
      <c r="V58" s="20">
        <v>1.702707</v>
      </c>
      <c r="W58" s="20">
        <v>1.7239629999999999</v>
      </c>
      <c r="X58" s="20">
        <v>1.728505</v>
      </c>
      <c r="Y58" s="20">
        <v>1.7348779999999999</v>
      </c>
      <c r="Z58" s="20">
        <v>1.74166</v>
      </c>
      <c r="AA58" s="20">
        <v>1.7471049999999999</v>
      </c>
      <c r="AB58" s="20">
        <v>1.7516339999999999</v>
      </c>
      <c r="AC58" s="20">
        <v>1.764135</v>
      </c>
      <c r="AD58" s="20">
        <v>1.764581</v>
      </c>
      <c r="AE58" s="20">
        <v>1.7707539999999999</v>
      </c>
      <c r="AF58" s="20">
        <v>1.776235</v>
      </c>
      <c r="AG58" s="20">
        <v>1.78148</v>
      </c>
      <c r="AH58" s="20">
        <v>1.7858449999999999</v>
      </c>
      <c r="AI58" s="21">
        <v>1.4760000000000001E-3</v>
      </c>
    </row>
    <row r="59" spans="1:35" ht="15" customHeight="1" x14ac:dyDescent="0.45">
      <c r="A59" s="15" t="s">
        <v>1300</v>
      </c>
      <c r="B59" s="19" t="s">
        <v>1301</v>
      </c>
      <c r="C59" s="20">
        <v>2.1898119999999999</v>
      </c>
      <c r="D59" s="20">
        <v>2.1846269999999999</v>
      </c>
      <c r="E59" s="20">
        <v>2.141867</v>
      </c>
      <c r="F59" s="20">
        <v>2.1100859999999999</v>
      </c>
      <c r="G59" s="20">
        <v>2.0951209999999998</v>
      </c>
      <c r="H59" s="20">
        <v>2.0910570000000002</v>
      </c>
      <c r="I59" s="20">
        <v>2.0837349999999999</v>
      </c>
      <c r="J59" s="20">
        <v>2.0845959999999999</v>
      </c>
      <c r="K59" s="20">
        <v>2.0990180000000001</v>
      </c>
      <c r="L59" s="20">
        <v>2.0849660000000001</v>
      </c>
      <c r="M59" s="20">
        <v>2.0885400000000001</v>
      </c>
      <c r="N59" s="20">
        <v>2.0886089999999999</v>
      </c>
      <c r="O59" s="20">
        <v>2.0897549999999998</v>
      </c>
      <c r="P59" s="20">
        <v>2.0894170000000001</v>
      </c>
      <c r="Q59" s="20">
        <v>2.0963850000000002</v>
      </c>
      <c r="R59" s="20">
        <v>2.100292</v>
      </c>
      <c r="S59" s="20">
        <v>2.0984340000000001</v>
      </c>
      <c r="T59" s="20">
        <v>2.1017700000000001</v>
      </c>
      <c r="U59" s="20">
        <v>2.1090179999999998</v>
      </c>
      <c r="V59" s="20">
        <v>2.110163</v>
      </c>
      <c r="W59" s="20">
        <v>2.112422</v>
      </c>
      <c r="X59" s="20">
        <v>2.1091440000000001</v>
      </c>
      <c r="Y59" s="20">
        <v>2.1123280000000002</v>
      </c>
      <c r="Z59" s="20">
        <v>2.1176089999999999</v>
      </c>
      <c r="AA59" s="20">
        <v>2.1218949999999999</v>
      </c>
      <c r="AB59" s="20">
        <v>2.1244529999999999</v>
      </c>
      <c r="AC59" s="20">
        <v>2.1301410000000001</v>
      </c>
      <c r="AD59" s="20">
        <v>2.1286160000000001</v>
      </c>
      <c r="AE59" s="20">
        <v>2.1326329999999998</v>
      </c>
      <c r="AF59" s="20">
        <v>2.1345779999999999</v>
      </c>
      <c r="AG59" s="20">
        <v>2.1354150000000001</v>
      </c>
      <c r="AH59" s="20">
        <v>2.1364260000000002</v>
      </c>
      <c r="AI59" s="21">
        <v>-7.9600000000000005E-4</v>
      </c>
    </row>
    <row r="60" spans="1:35" ht="15" customHeight="1" x14ac:dyDescent="0.45">
      <c r="A60" s="15" t="s">
        <v>1302</v>
      </c>
      <c r="B60" s="19" t="s">
        <v>1303</v>
      </c>
      <c r="C60" s="25">
        <v>10.391057999999999</v>
      </c>
      <c r="D60" s="25">
        <v>10.212733</v>
      </c>
      <c r="E60" s="25">
        <v>10.144772</v>
      </c>
      <c r="F60" s="25">
        <v>10.119161999999999</v>
      </c>
      <c r="G60" s="25">
        <v>10.121079</v>
      </c>
      <c r="H60" s="25">
        <v>10.184604</v>
      </c>
      <c r="I60" s="25">
        <v>10.321588999999999</v>
      </c>
      <c r="J60" s="25">
        <v>10.438571</v>
      </c>
      <c r="K60" s="25">
        <v>10.493043999999999</v>
      </c>
      <c r="L60" s="25">
        <v>10.451485</v>
      </c>
      <c r="M60" s="25">
        <v>10.390381</v>
      </c>
      <c r="N60" s="25">
        <v>10.370628</v>
      </c>
      <c r="O60" s="25">
        <v>10.328291</v>
      </c>
      <c r="P60" s="25">
        <v>10.280963</v>
      </c>
      <c r="Q60" s="25">
        <v>10.315948000000001</v>
      </c>
      <c r="R60" s="25">
        <v>10.32381</v>
      </c>
      <c r="S60" s="25">
        <v>10.26488</v>
      </c>
      <c r="T60" s="25">
        <v>10.233636000000001</v>
      </c>
      <c r="U60" s="25">
        <v>10.199707</v>
      </c>
      <c r="V60" s="25">
        <v>10.21621</v>
      </c>
      <c r="W60" s="25">
        <v>10.185767</v>
      </c>
      <c r="X60" s="25">
        <v>10.131741</v>
      </c>
      <c r="Y60" s="25">
        <v>10.114000000000001</v>
      </c>
      <c r="Z60" s="25">
        <v>10.088267999999999</v>
      </c>
      <c r="AA60" s="25">
        <v>10.056148</v>
      </c>
      <c r="AB60" s="25">
        <v>10.052033</v>
      </c>
      <c r="AC60" s="25">
        <v>10.030837999999999</v>
      </c>
      <c r="AD60" s="25">
        <v>10.001727000000001</v>
      </c>
      <c r="AE60" s="25">
        <v>10.003812999999999</v>
      </c>
      <c r="AF60" s="25">
        <v>9.9775399999999994</v>
      </c>
      <c r="AG60" s="25">
        <v>9.9323409999999992</v>
      </c>
      <c r="AH60" s="25">
        <v>9.903041</v>
      </c>
      <c r="AI60" s="21">
        <v>-1.5510000000000001E-3</v>
      </c>
    </row>
    <row r="63" spans="1:35" ht="15" customHeight="1" x14ac:dyDescent="0.45">
      <c r="B63" s="18" t="s">
        <v>1304</v>
      </c>
    </row>
    <row r="64" spans="1:35" ht="15" customHeight="1" x14ac:dyDescent="0.45">
      <c r="A64" s="15" t="s">
        <v>1305</v>
      </c>
      <c r="B64" s="19" t="s">
        <v>1291</v>
      </c>
      <c r="C64" s="24">
        <v>63.371997999999998</v>
      </c>
      <c r="D64" s="24">
        <v>59.932999000000002</v>
      </c>
      <c r="E64" s="24">
        <v>64.689864999999998</v>
      </c>
      <c r="F64" s="24">
        <v>68.861427000000006</v>
      </c>
      <c r="G64" s="24">
        <v>72.013762999999997</v>
      </c>
      <c r="H64" s="24">
        <v>75.530227999999994</v>
      </c>
      <c r="I64" s="24">
        <v>79.240425000000002</v>
      </c>
      <c r="J64" s="24">
        <v>83.028533999999993</v>
      </c>
      <c r="K64" s="24">
        <v>86.475121000000001</v>
      </c>
      <c r="L64" s="24">
        <v>90.513267999999997</v>
      </c>
      <c r="M64" s="24">
        <v>94.651404999999997</v>
      </c>
      <c r="N64" s="24">
        <v>98.288391000000004</v>
      </c>
      <c r="O64" s="24">
        <v>102.55667099999999</v>
      </c>
      <c r="P64" s="24">
        <v>106.521652</v>
      </c>
      <c r="Q64" s="24">
        <v>111.479332</v>
      </c>
      <c r="R64" s="24">
        <v>115.851364</v>
      </c>
      <c r="S64" s="24">
        <v>120.46687300000001</v>
      </c>
      <c r="T64" s="24">
        <v>125.41025500000001</v>
      </c>
      <c r="U64" s="24">
        <v>130.158951</v>
      </c>
      <c r="V64" s="24">
        <v>135.32948300000001</v>
      </c>
      <c r="W64" s="24">
        <v>140.765717</v>
      </c>
      <c r="X64" s="24">
        <v>146.03994800000001</v>
      </c>
      <c r="Y64" s="24">
        <v>151.26097100000001</v>
      </c>
      <c r="Z64" s="24">
        <v>158.22602800000001</v>
      </c>
      <c r="AA64" s="24">
        <v>163.915482</v>
      </c>
      <c r="AB64" s="24">
        <v>170.23127700000001</v>
      </c>
      <c r="AC64" s="24">
        <v>176.887756</v>
      </c>
      <c r="AD64" s="24">
        <v>183.427155</v>
      </c>
      <c r="AE64" s="24">
        <v>191.10295099999999</v>
      </c>
      <c r="AF64" s="24">
        <v>198.939514</v>
      </c>
      <c r="AG64" s="24">
        <v>206.79264800000001</v>
      </c>
      <c r="AH64" s="24">
        <v>214.277344</v>
      </c>
      <c r="AI64" s="21">
        <v>4.0080999999999999E-2</v>
      </c>
    </row>
    <row r="65" spans="1:35" ht="15" customHeight="1" x14ac:dyDescent="0.45">
      <c r="A65" s="15" t="s">
        <v>1306</v>
      </c>
      <c r="B65" s="19" t="s">
        <v>1293</v>
      </c>
      <c r="C65" s="24">
        <v>56.261001999999998</v>
      </c>
      <c r="D65" s="24">
        <v>54.432999000000002</v>
      </c>
      <c r="E65" s="24">
        <v>61.120860999999998</v>
      </c>
      <c r="F65" s="24">
        <v>64.167282</v>
      </c>
      <c r="G65" s="24">
        <v>67.014549000000002</v>
      </c>
      <c r="H65" s="24">
        <v>71.021102999999997</v>
      </c>
      <c r="I65" s="24">
        <v>74.424919000000003</v>
      </c>
      <c r="J65" s="24">
        <v>78.099334999999996</v>
      </c>
      <c r="K65" s="24">
        <v>81.877350000000007</v>
      </c>
      <c r="L65" s="24">
        <v>84.780281000000002</v>
      </c>
      <c r="M65" s="24">
        <v>88.748465999999993</v>
      </c>
      <c r="N65" s="24">
        <v>92.465171999999995</v>
      </c>
      <c r="O65" s="24">
        <v>96.784126000000001</v>
      </c>
      <c r="P65" s="24">
        <v>100.08616600000001</v>
      </c>
      <c r="Q65" s="24">
        <v>106.05126199999999</v>
      </c>
      <c r="R65" s="24">
        <v>110.099335</v>
      </c>
      <c r="S65" s="24">
        <v>114.72807299999999</v>
      </c>
      <c r="T65" s="24">
        <v>120.302536</v>
      </c>
      <c r="U65" s="24">
        <v>123.55674</v>
      </c>
      <c r="V65" s="24">
        <v>128.69053600000001</v>
      </c>
      <c r="W65" s="24">
        <v>133.85997</v>
      </c>
      <c r="X65" s="24">
        <v>138.38436899999999</v>
      </c>
      <c r="Y65" s="24">
        <v>143.18843100000001</v>
      </c>
      <c r="Z65" s="24">
        <v>150.32037399999999</v>
      </c>
      <c r="AA65" s="24">
        <v>155.66941800000001</v>
      </c>
      <c r="AB65" s="24">
        <v>161.56118799999999</v>
      </c>
      <c r="AC65" s="24">
        <v>168.90799000000001</v>
      </c>
      <c r="AD65" s="24">
        <v>174.21331799999999</v>
      </c>
      <c r="AE65" s="24">
        <v>182.914185</v>
      </c>
      <c r="AF65" s="24">
        <v>190.96421799999999</v>
      </c>
      <c r="AG65" s="24">
        <v>198.653381</v>
      </c>
      <c r="AH65" s="24">
        <v>205.58166499999999</v>
      </c>
      <c r="AI65" s="21">
        <v>4.2687000000000003E-2</v>
      </c>
    </row>
    <row r="66" spans="1:35" ht="15" customHeight="1" x14ac:dyDescent="0.45">
      <c r="A66" s="15" t="s">
        <v>1307</v>
      </c>
      <c r="B66" s="19" t="s">
        <v>1295</v>
      </c>
      <c r="C66" s="20">
        <v>2.5672429999999999</v>
      </c>
      <c r="D66" s="20">
        <v>2.494653</v>
      </c>
      <c r="E66" s="20">
        <v>2.6167959999999999</v>
      </c>
      <c r="F66" s="20">
        <v>2.679862</v>
      </c>
      <c r="G66" s="20">
        <v>2.7806630000000001</v>
      </c>
      <c r="H66" s="20">
        <v>2.950869</v>
      </c>
      <c r="I66" s="20">
        <v>3.2740309999999999</v>
      </c>
      <c r="J66" s="20">
        <v>3.6352310000000001</v>
      </c>
      <c r="K66" s="20">
        <v>3.9045700000000001</v>
      </c>
      <c r="L66" s="20">
        <v>4.1063190000000001</v>
      </c>
      <c r="M66" s="20">
        <v>4.2198830000000003</v>
      </c>
      <c r="N66" s="20">
        <v>4.2589319999999997</v>
      </c>
      <c r="O66" s="20">
        <v>4.29399</v>
      </c>
      <c r="P66" s="20">
        <v>4.414371</v>
      </c>
      <c r="Q66" s="20">
        <v>4.5979140000000003</v>
      </c>
      <c r="R66" s="20">
        <v>4.7650899999999998</v>
      </c>
      <c r="S66" s="20">
        <v>4.8613289999999996</v>
      </c>
      <c r="T66" s="20">
        <v>4.9621130000000004</v>
      </c>
      <c r="U66" s="20">
        <v>5.1407999999999996</v>
      </c>
      <c r="V66" s="20">
        <v>5.2990370000000002</v>
      </c>
      <c r="W66" s="20">
        <v>5.4324729999999999</v>
      </c>
      <c r="X66" s="20">
        <v>5.5602489999999998</v>
      </c>
      <c r="Y66" s="20">
        <v>5.6833330000000002</v>
      </c>
      <c r="Z66" s="20">
        <v>5.8518420000000004</v>
      </c>
      <c r="AA66" s="20">
        <v>6.0152270000000003</v>
      </c>
      <c r="AB66" s="20">
        <v>6.1791989999999997</v>
      </c>
      <c r="AC66" s="20">
        <v>6.3644819999999998</v>
      </c>
      <c r="AD66" s="20">
        <v>6.5799289999999999</v>
      </c>
      <c r="AE66" s="20">
        <v>6.8233329999999999</v>
      </c>
      <c r="AF66" s="20">
        <v>7.0516769999999998</v>
      </c>
      <c r="AG66" s="20">
        <v>7.2663719999999996</v>
      </c>
      <c r="AH66" s="20">
        <v>7.539873</v>
      </c>
      <c r="AI66" s="21">
        <v>3.5365000000000001E-2</v>
      </c>
    </row>
    <row r="67" spans="1:35" ht="15" customHeight="1" x14ac:dyDescent="0.45">
      <c r="A67" s="15" t="s">
        <v>1308</v>
      </c>
      <c r="B67" s="19" t="s">
        <v>1297</v>
      </c>
      <c r="C67" s="25">
        <v>34.304488999999997</v>
      </c>
      <c r="D67" s="25">
        <v>33.800193999999998</v>
      </c>
      <c r="E67" s="25">
        <v>36.417724999999997</v>
      </c>
      <c r="F67" s="25">
        <v>37.586716000000003</v>
      </c>
      <c r="G67" s="25">
        <v>37.716304999999998</v>
      </c>
      <c r="H67" s="25">
        <v>38.396023</v>
      </c>
      <c r="I67" s="25">
        <v>39.533447000000002</v>
      </c>
      <c r="J67" s="25">
        <v>39.778252000000002</v>
      </c>
      <c r="K67" s="25">
        <v>41.000445999999997</v>
      </c>
      <c r="L67" s="25">
        <v>41.536563999999998</v>
      </c>
      <c r="M67" s="25">
        <v>42.097805000000001</v>
      </c>
      <c r="N67" s="25">
        <v>43.481296999999998</v>
      </c>
      <c r="O67" s="25">
        <v>44.493183000000002</v>
      </c>
      <c r="P67" s="25">
        <v>45.615143000000003</v>
      </c>
      <c r="Q67" s="25">
        <v>46.778132999999997</v>
      </c>
      <c r="R67" s="25">
        <v>47.961993999999997</v>
      </c>
      <c r="S67" s="25">
        <v>49.598457000000003</v>
      </c>
      <c r="T67" s="25">
        <v>51.124504000000002</v>
      </c>
      <c r="U67" s="25">
        <v>53.528964999999999</v>
      </c>
      <c r="V67" s="25">
        <v>55.350684999999999</v>
      </c>
      <c r="W67" s="25">
        <v>57.637360000000001</v>
      </c>
      <c r="X67" s="25">
        <v>59.126328000000001</v>
      </c>
      <c r="Y67" s="25">
        <v>60.710872999999999</v>
      </c>
      <c r="Z67" s="25">
        <v>62.385551</v>
      </c>
      <c r="AA67" s="25">
        <v>64.050179</v>
      </c>
      <c r="AB67" s="25">
        <v>65.694534000000004</v>
      </c>
      <c r="AC67" s="25">
        <v>67.846007999999998</v>
      </c>
      <c r="AD67" s="25">
        <v>69.313484000000003</v>
      </c>
      <c r="AE67" s="25">
        <v>71.197188999999995</v>
      </c>
      <c r="AF67" s="25">
        <v>73.135711999999998</v>
      </c>
      <c r="AG67" s="25">
        <v>75.155356999999995</v>
      </c>
      <c r="AH67" s="25">
        <v>77.163955999999999</v>
      </c>
      <c r="AI67" s="21">
        <v>2.6495000000000001E-2</v>
      </c>
    </row>
    <row r="68" spans="1:35" ht="15" customHeight="1" x14ac:dyDescent="0.45">
      <c r="A68" s="15" t="s">
        <v>1309</v>
      </c>
      <c r="B68" s="19" t="s">
        <v>1299</v>
      </c>
      <c r="C68" s="20">
        <v>1.7060120000000001</v>
      </c>
      <c r="D68" s="20">
        <v>1.663548</v>
      </c>
      <c r="E68" s="20">
        <v>1.7483109999999999</v>
      </c>
      <c r="F68" s="20">
        <v>1.7894030000000001</v>
      </c>
      <c r="G68" s="20">
        <v>1.801809</v>
      </c>
      <c r="H68" s="20">
        <v>1.8328469999999999</v>
      </c>
      <c r="I68" s="20">
        <v>1.883405</v>
      </c>
      <c r="J68" s="20">
        <v>1.9062110000000001</v>
      </c>
      <c r="K68" s="20">
        <v>1.963149</v>
      </c>
      <c r="L68" s="20">
        <v>1.989428</v>
      </c>
      <c r="M68" s="20">
        <v>2.0237759999999998</v>
      </c>
      <c r="N68" s="20">
        <v>2.0889180000000001</v>
      </c>
      <c r="O68" s="20">
        <v>2.1405340000000002</v>
      </c>
      <c r="P68" s="20">
        <v>2.1950720000000001</v>
      </c>
      <c r="Q68" s="20">
        <v>2.2512729999999999</v>
      </c>
      <c r="R68" s="20">
        <v>2.3086519999999999</v>
      </c>
      <c r="S68" s="20">
        <v>2.3801049999999999</v>
      </c>
      <c r="T68" s="20">
        <v>2.4483459999999999</v>
      </c>
      <c r="U68" s="20">
        <v>2.5485630000000001</v>
      </c>
      <c r="V68" s="20">
        <v>2.629302</v>
      </c>
      <c r="W68" s="20">
        <v>2.7217090000000002</v>
      </c>
      <c r="X68" s="20">
        <v>2.7899020000000001</v>
      </c>
      <c r="Y68" s="20">
        <v>2.8636490000000001</v>
      </c>
      <c r="Z68" s="20">
        <v>2.940814</v>
      </c>
      <c r="AA68" s="20">
        <v>3.0178569999999998</v>
      </c>
      <c r="AB68" s="20">
        <v>3.0961940000000001</v>
      </c>
      <c r="AC68" s="20">
        <v>3.191967</v>
      </c>
      <c r="AD68" s="20">
        <v>3.2685900000000001</v>
      </c>
      <c r="AE68" s="20">
        <v>3.3593609999999998</v>
      </c>
      <c r="AF68" s="20">
        <v>3.45289</v>
      </c>
      <c r="AG68" s="20">
        <v>3.5491519999999999</v>
      </c>
      <c r="AH68" s="20">
        <v>3.645</v>
      </c>
      <c r="AI68" s="21">
        <v>2.4792999999999999E-2</v>
      </c>
    </row>
    <row r="69" spans="1:35" ht="15" customHeight="1" x14ac:dyDescent="0.45">
      <c r="A69" s="15" t="s">
        <v>1310</v>
      </c>
      <c r="B69" s="19" t="s">
        <v>1301</v>
      </c>
      <c r="C69" s="20">
        <v>2.1898119999999999</v>
      </c>
      <c r="D69" s="20">
        <v>2.2379190000000002</v>
      </c>
      <c r="E69" s="20">
        <v>2.2481279999999999</v>
      </c>
      <c r="F69" s="20">
        <v>2.2702969999999998</v>
      </c>
      <c r="G69" s="20">
        <v>2.3090570000000001</v>
      </c>
      <c r="H69" s="20">
        <v>2.3571620000000002</v>
      </c>
      <c r="I69" s="20">
        <v>2.4022109999999999</v>
      </c>
      <c r="J69" s="20">
        <v>2.459527</v>
      </c>
      <c r="K69" s="20">
        <v>2.5357850000000002</v>
      </c>
      <c r="L69" s="20">
        <v>2.5792730000000001</v>
      </c>
      <c r="M69" s="20">
        <v>2.6453579999999999</v>
      </c>
      <c r="N69" s="20">
        <v>2.707131</v>
      </c>
      <c r="O69" s="20">
        <v>2.7698649999999998</v>
      </c>
      <c r="P69" s="20">
        <v>2.8308270000000002</v>
      </c>
      <c r="Q69" s="20">
        <v>2.9031630000000002</v>
      </c>
      <c r="R69" s="20">
        <v>2.9717669999999998</v>
      </c>
      <c r="S69" s="20">
        <v>3.033798</v>
      </c>
      <c r="T69" s="20">
        <v>3.1054840000000001</v>
      </c>
      <c r="U69" s="20">
        <v>3.185438</v>
      </c>
      <c r="V69" s="20">
        <v>3.2584930000000001</v>
      </c>
      <c r="W69" s="20">
        <v>3.3349890000000002</v>
      </c>
      <c r="X69" s="20">
        <v>3.404274</v>
      </c>
      <c r="Y69" s="20">
        <v>3.4866809999999999</v>
      </c>
      <c r="Z69" s="20">
        <v>3.5756100000000002</v>
      </c>
      <c r="AA69" s="20">
        <v>3.6652490000000002</v>
      </c>
      <c r="AB69" s="20">
        <v>3.755188</v>
      </c>
      <c r="AC69" s="20">
        <v>3.854206</v>
      </c>
      <c r="AD69" s="20">
        <v>3.9429029999999998</v>
      </c>
      <c r="AE69" s="20">
        <v>4.0458959999999999</v>
      </c>
      <c r="AF69" s="20">
        <v>4.1494869999999997</v>
      </c>
      <c r="AG69" s="20">
        <v>4.2542790000000004</v>
      </c>
      <c r="AH69" s="20">
        <v>4.3605549999999997</v>
      </c>
      <c r="AI69" s="21">
        <v>2.2467000000000001E-2</v>
      </c>
    </row>
    <row r="70" spans="1:35" ht="15" customHeight="1" x14ac:dyDescent="0.45">
      <c r="A70" s="15" t="s">
        <v>1311</v>
      </c>
      <c r="B70" s="19" t="s">
        <v>1303</v>
      </c>
      <c r="C70" s="25">
        <v>10.391057999999999</v>
      </c>
      <c r="D70" s="25">
        <v>10.461864</v>
      </c>
      <c r="E70" s="25">
        <v>10.648066999999999</v>
      </c>
      <c r="F70" s="25">
        <v>10.887472000000001</v>
      </c>
      <c r="G70" s="25">
        <v>11.154559000000001</v>
      </c>
      <c r="H70" s="25">
        <v>11.480684</v>
      </c>
      <c r="I70" s="25">
        <v>11.899129</v>
      </c>
      <c r="J70" s="25">
        <v>12.316031000000001</v>
      </c>
      <c r="K70" s="25">
        <v>12.676454</v>
      </c>
      <c r="L70" s="25">
        <v>12.929342</v>
      </c>
      <c r="M70" s="25">
        <v>13.160523</v>
      </c>
      <c r="N70" s="25">
        <v>13.441796</v>
      </c>
      <c r="O70" s="25">
        <v>13.689627</v>
      </c>
      <c r="P70" s="25">
        <v>13.929066000000001</v>
      </c>
      <c r="Q70" s="25">
        <v>14.285959999999999</v>
      </c>
      <c r="R70" s="25">
        <v>14.607475000000001</v>
      </c>
      <c r="S70" s="25">
        <v>14.840388000000001</v>
      </c>
      <c r="T70" s="25">
        <v>15.120773</v>
      </c>
      <c r="U70" s="25">
        <v>15.405524</v>
      </c>
      <c r="V70" s="25">
        <v>15.775767</v>
      </c>
      <c r="W70" s="25">
        <v>16.080793</v>
      </c>
      <c r="X70" s="25">
        <v>16.353183999999999</v>
      </c>
      <c r="Y70" s="25">
        <v>16.694514999999999</v>
      </c>
      <c r="Z70" s="25">
        <v>17.034168000000001</v>
      </c>
      <c r="AA70" s="25">
        <v>17.370456999999998</v>
      </c>
      <c r="AB70" s="25">
        <v>17.768001999999999</v>
      </c>
      <c r="AC70" s="25">
        <v>18.149460000000001</v>
      </c>
      <c r="AD70" s="25">
        <v>18.526517999999999</v>
      </c>
      <c r="AE70" s="25">
        <v>18.978594000000001</v>
      </c>
      <c r="AF70" s="25">
        <v>19.395720000000001</v>
      </c>
      <c r="AG70" s="25">
        <v>19.787699</v>
      </c>
      <c r="AH70" s="25">
        <v>20.212610000000002</v>
      </c>
      <c r="AI70" s="21">
        <v>2.1694999999999999E-2</v>
      </c>
    </row>
    <row r="71" spans="1:35" ht="15" customHeight="1" thickBot="1" x14ac:dyDescent="0.5"/>
    <row r="72" spans="1:35" ht="15" customHeight="1" x14ac:dyDescent="0.45">
      <c r="B72" s="128" t="s">
        <v>1312</v>
      </c>
      <c r="C72" s="128"/>
      <c r="D72" s="128"/>
      <c r="E72" s="128"/>
      <c r="F72" s="128"/>
      <c r="G72" s="128"/>
      <c r="H72" s="128"/>
      <c r="I72" s="128"/>
      <c r="J72" s="128"/>
      <c r="K72" s="128"/>
      <c r="L72" s="128"/>
      <c r="M72" s="128"/>
      <c r="N72" s="128"/>
      <c r="O72" s="128"/>
      <c r="P72" s="128"/>
      <c r="Q72" s="128"/>
      <c r="R72" s="128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8"/>
      <c r="AE72" s="128"/>
      <c r="AF72" s="128"/>
      <c r="AG72" s="128"/>
      <c r="AH72" s="128"/>
      <c r="AI72" s="128"/>
    </row>
    <row r="73" spans="1:35" ht="15" customHeight="1" x14ac:dyDescent="0.45">
      <c r="B73" s="26" t="s">
        <v>1313</v>
      </c>
    </row>
    <row r="74" spans="1:35" ht="15" customHeight="1" x14ac:dyDescent="0.45">
      <c r="B74" s="26" t="s">
        <v>1314</v>
      </c>
    </row>
    <row r="75" spans="1:35" ht="15" customHeight="1" x14ac:dyDescent="0.45">
      <c r="B75" s="26" t="s">
        <v>1315</v>
      </c>
    </row>
    <row r="76" spans="1:35" ht="15" customHeight="1" x14ac:dyDescent="0.45">
      <c r="B76" s="26" t="s">
        <v>1316</v>
      </c>
    </row>
    <row r="77" spans="1:35" ht="15" customHeight="1" x14ac:dyDescent="0.45">
      <c r="B77" s="26" t="s">
        <v>1317</v>
      </c>
    </row>
    <row r="78" spans="1:35" ht="15" customHeight="1" x14ac:dyDescent="0.45">
      <c r="B78" s="26" t="s">
        <v>1318</v>
      </c>
    </row>
    <row r="79" spans="1:35" ht="15" customHeight="1" x14ac:dyDescent="0.45">
      <c r="B79" s="26" t="s">
        <v>1319</v>
      </c>
    </row>
    <row r="80" spans="1:35" ht="15" customHeight="1" x14ac:dyDescent="0.45">
      <c r="B80" s="26" t="s">
        <v>1320</v>
      </c>
    </row>
    <row r="81" spans="2:2" ht="15" customHeight="1" x14ac:dyDescent="0.45">
      <c r="B81" s="26" t="s">
        <v>1321</v>
      </c>
    </row>
    <row r="82" spans="2:2" ht="15" customHeight="1" x14ac:dyDescent="0.45">
      <c r="B82" s="26" t="s">
        <v>1322</v>
      </c>
    </row>
    <row r="83" spans="2:2" ht="15" customHeight="1" x14ac:dyDescent="0.45">
      <c r="B83" s="26" t="s">
        <v>1323</v>
      </c>
    </row>
    <row r="84" spans="2:2" ht="15" customHeight="1" x14ac:dyDescent="0.45">
      <c r="B84" s="26" t="s">
        <v>1324</v>
      </c>
    </row>
    <row r="85" spans="2:2" ht="15" customHeight="1" x14ac:dyDescent="0.45">
      <c r="B85" s="26" t="s">
        <v>1325</v>
      </c>
    </row>
    <row r="86" spans="2:2" ht="15" customHeight="1" x14ac:dyDescent="0.45">
      <c r="B86" s="26" t="s">
        <v>1326</v>
      </c>
    </row>
    <row r="87" spans="2:2" ht="15" customHeight="1" x14ac:dyDescent="0.45">
      <c r="B87" s="26" t="s">
        <v>1327</v>
      </c>
    </row>
    <row r="88" spans="2:2" ht="15" customHeight="1" x14ac:dyDescent="0.45">
      <c r="B88" s="26" t="s">
        <v>1328</v>
      </c>
    </row>
    <row r="89" spans="2:2" ht="15" customHeight="1" x14ac:dyDescent="0.45">
      <c r="B89" s="26" t="s">
        <v>1329</v>
      </c>
    </row>
    <row r="90" spans="2:2" ht="15" customHeight="1" x14ac:dyDescent="0.45">
      <c r="B90" s="26" t="s">
        <v>1330</v>
      </c>
    </row>
    <row r="91" spans="2:2" ht="15" customHeight="1" x14ac:dyDescent="0.45">
      <c r="B91" s="26" t="s">
        <v>1331</v>
      </c>
    </row>
    <row r="92" spans="2:2" ht="15" customHeight="1" x14ac:dyDescent="0.45">
      <c r="B92" s="26" t="s">
        <v>1332</v>
      </c>
    </row>
    <row r="93" spans="2:2" ht="15" customHeight="1" x14ac:dyDescent="0.45">
      <c r="B93" s="26" t="s">
        <v>1333</v>
      </c>
    </row>
    <row r="94" spans="2:2" ht="15" customHeight="1" x14ac:dyDescent="0.45">
      <c r="B94" s="26" t="s">
        <v>1334</v>
      </c>
    </row>
    <row r="95" spans="2:2" ht="15" customHeight="1" x14ac:dyDescent="0.45">
      <c r="B95" s="26" t="s">
        <v>1335</v>
      </c>
    </row>
    <row r="96" spans="2:2" ht="15" customHeight="1" x14ac:dyDescent="0.45">
      <c r="B96" s="26" t="s">
        <v>1336</v>
      </c>
    </row>
    <row r="97" spans="2:2" ht="15" customHeight="1" x14ac:dyDescent="0.45">
      <c r="B97" s="26" t="s">
        <v>1337</v>
      </c>
    </row>
    <row r="98" spans="2:2" ht="15" customHeight="1" x14ac:dyDescent="0.45">
      <c r="B98" s="26" t="s">
        <v>1338</v>
      </c>
    </row>
    <row r="99" spans="2:2" ht="15" customHeight="1" x14ac:dyDescent="0.45">
      <c r="B99" s="26" t="s">
        <v>1339</v>
      </c>
    </row>
    <row r="100" spans="2:2" ht="15" customHeight="1" x14ac:dyDescent="0.45">
      <c r="B100" s="26" t="s">
        <v>1340</v>
      </c>
    </row>
  </sheetData>
  <mergeCells count="1">
    <mergeCell ref="B72:AI7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3:G27"/>
  <sheetViews>
    <sheetView topLeftCell="A11" workbookViewId="0">
      <selection activeCell="J23" sqref="J23:M24"/>
    </sheetView>
  </sheetViews>
  <sheetFormatPr defaultRowHeight="14.25" x14ac:dyDescent="0.45"/>
  <cols>
    <col min="4" max="5" width="11.59765625" bestFit="1" customWidth="1"/>
    <col min="7" max="7" width="11.59765625" bestFit="1" customWidth="1"/>
  </cols>
  <sheetData>
    <row r="23" spans="2:7" x14ac:dyDescent="0.45">
      <c r="C23" t="s">
        <v>1509</v>
      </c>
      <c r="D23" t="s">
        <v>1510</v>
      </c>
      <c r="E23" t="s">
        <v>1511</v>
      </c>
      <c r="F23" t="s">
        <v>1512</v>
      </c>
      <c r="G23" t="s">
        <v>1456</v>
      </c>
    </row>
    <row r="24" spans="2:7" x14ac:dyDescent="0.45">
      <c r="B24" t="s">
        <v>1508</v>
      </c>
      <c r="C24">
        <v>69.88</v>
      </c>
      <c r="D24">
        <v>75.58</v>
      </c>
      <c r="E24">
        <v>82.51</v>
      </c>
      <c r="F24">
        <v>82.24</v>
      </c>
      <c r="G24">
        <v>526</v>
      </c>
    </row>
    <row r="25" spans="2:7" x14ac:dyDescent="0.45">
      <c r="B25" t="s">
        <v>1519</v>
      </c>
      <c r="D25">
        <f>D24/About!B44/About!B41*About!B47</f>
        <v>1.343523787462453E-5</v>
      </c>
      <c r="E25">
        <f>E24/About!B44/About!B42*About!B47</f>
        <v>1.2842023770145411E-5</v>
      </c>
      <c r="G25">
        <f>G24/About!B43*About!B47*About!B45/About!B46</f>
        <v>9.9106469845578083E-6</v>
      </c>
    </row>
    <row r="26" spans="2:7" x14ac:dyDescent="0.45">
      <c r="B26" t="s">
        <v>1518</v>
      </c>
      <c r="C26" s="127">
        <f>Crude!C54</f>
        <v>63.371997999999998</v>
      </c>
    </row>
    <row r="27" spans="2:7" x14ac:dyDescent="0.45">
      <c r="B27" t="s">
        <v>1513</v>
      </c>
      <c r="C27">
        <f>C24/Crude!C54</f>
        <v>1.1026952314175102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workbookViewId="0">
      <selection activeCell="I16" sqref="I16"/>
    </sheetView>
  </sheetViews>
  <sheetFormatPr defaultRowHeight="14.25" x14ac:dyDescent="0.45"/>
  <cols>
    <col min="1" max="1" width="21.86328125" customWidth="1"/>
    <col min="3" max="3" width="11.1328125" bestFit="1" customWidth="1"/>
    <col min="5" max="5" width="20.59765625" bestFit="1" customWidth="1"/>
    <col min="7" max="7" width="11.1328125" bestFit="1" customWidth="1"/>
    <col min="9" max="9" width="26.59765625" bestFit="1" customWidth="1"/>
    <col min="11" max="11" width="11.1328125" bestFit="1" customWidth="1"/>
  </cols>
  <sheetData>
    <row r="1" spans="1:11" x14ac:dyDescent="0.45">
      <c r="A1" s="1" t="s">
        <v>1348</v>
      </c>
      <c r="G1" t="s">
        <v>1350</v>
      </c>
    </row>
    <row r="2" spans="1:11" x14ac:dyDescent="0.45">
      <c r="A2" t="s">
        <v>1349</v>
      </c>
      <c r="G2">
        <v>5388</v>
      </c>
    </row>
    <row r="3" spans="1:11" x14ac:dyDescent="0.45">
      <c r="A3" s="34" t="s">
        <v>1361</v>
      </c>
      <c r="B3" s="34" t="s">
        <v>1345</v>
      </c>
      <c r="C3" s="34"/>
    </row>
    <row r="5" spans="1:11" x14ac:dyDescent="0.45">
      <c r="A5" s="1" t="s">
        <v>1355</v>
      </c>
    </row>
    <row r="6" spans="1:11" x14ac:dyDescent="0.45">
      <c r="A6" s="1" t="s">
        <v>1356</v>
      </c>
      <c r="B6" s="1" t="s">
        <v>1357</v>
      </c>
      <c r="C6" s="1" t="s">
        <v>1358</v>
      </c>
      <c r="D6" s="1"/>
      <c r="E6" s="1" t="s">
        <v>1359</v>
      </c>
      <c r="F6" s="1" t="s">
        <v>1357</v>
      </c>
      <c r="G6" s="1" t="s">
        <v>1358</v>
      </c>
      <c r="H6" s="1"/>
      <c r="I6" s="1" t="s">
        <v>1360</v>
      </c>
      <c r="J6" s="1" t="s">
        <v>1357</v>
      </c>
      <c r="K6" s="1" t="s">
        <v>1358</v>
      </c>
    </row>
    <row r="7" spans="1:11" x14ac:dyDescent="0.45">
      <c r="A7" s="32">
        <v>43922</v>
      </c>
      <c r="B7" s="33">
        <v>150.56</v>
      </c>
      <c r="C7" s="33">
        <v>65.209999999999994</v>
      </c>
      <c r="E7" s="32">
        <v>43922</v>
      </c>
      <c r="F7" s="33">
        <v>11585</v>
      </c>
      <c r="G7" s="33">
        <v>5002</v>
      </c>
      <c r="I7" s="32">
        <v>43922</v>
      </c>
      <c r="J7" s="33">
        <v>32.31</v>
      </c>
      <c r="K7" s="33">
        <v>122.81</v>
      </c>
    </row>
    <row r="8" spans="1:11" x14ac:dyDescent="0.45">
      <c r="A8" s="32">
        <v>43952</v>
      </c>
      <c r="B8" s="33">
        <v>152</v>
      </c>
      <c r="C8" s="33">
        <v>61.29</v>
      </c>
      <c r="E8" s="32">
        <v>43952</v>
      </c>
      <c r="F8" s="33">
        <v>11673</v>
      </c>
      <c r="G8" s="33">
        <v>4709</v>
      </c>
      <c r="I8" s="32">
        <v>43952</v>
      </c>
      <c r="J8" s="33">
        <v>31.827000000000002</v>
      </c>
      <c r="K8" s="33">
        <v>105.36</v>
      </c>
    </row>
    <row r="9" spans="1:11" x14ac:dyDescent="0.45">
      <c r="A9" s="32">
        <v>43983</v>
      </c>
      <c r="B9" s="33">
        <v>119</v>
      </c>
      <c r="C9" s="33">
        <v>45.11</v>
      </c>
      <c r="E9" s="32">
        <v>43983</v>
      </c>
      <c r="F9" s="33">
        <v>9142</v>
      </c>
      <c r="G9" s="33">
        <v>3460.28</v>
      </c>
      <c r="I9" s="32">
        <v>43983</v>
      </c>
      <c r="J9" s="33">
        <v>24.6</v>
      </c>
      <c r="K9" s="33">
        <v>82.75</v>
      </c>
    </row>
    <row r="10" spans="1:11" x14ac:dyDescent="0.45">
      <c r="A10" s="32">
        <v>44013</v>
      </c>
      <c r="B10" s="33">
        <v>101.17</v>
      </c>
      <c r="C10" s="33">
        <v>48.527000000000001</v>
      </c>
      <c r="E10" s="32">
        <v>44013</v>
      </c>
      <c r="F10" s="33">
        <v>7711.2</v>
      </c>
      <c r="G10" s="33">
        <v>3700.77</v>
      </c>
      <c r="I10" s="32">
        <v>44013</v>
      </c>
      <c r="J10" s="33">
        <v>23.417999999999999</v>
      </c>
      <c r="K10" s="33">
        <v>98.11</v>
      </c>
    </row>
    <row r="11" spans="1:11" x14ac:dyDescent="0.45">
      <c r="A11" s="32">
        <v>44044</v>
      </c>
      <c r="B11" s="33">
        <v>105.62</v>
      </c>
      <c r="C11" s="33">
        <v>48.45</v>
      </c>
      <c r="E11" s="32">
        <v>44044</v>
      </c>
      <c r="F11" s="33">
        <v>8395.4</v>
      </c>
      <c r="G11" s="33">
        <v>4660.67</v>
      </c>
      <c r="I11" s="32">
        <v>44044</v>
      </c>
      <c r="J11" s="33">
        <v>31.69</v>
      </c>
      <c r="K11" s="33">
        <v>103.3</v>
      </c>
    </row>
    <row r="12" spans="1:11" x14ac:dyDescent="0.45">
      <c r="A12" s="32">
        <v>44075</v>
      </c>
      <c r="B12" s="33">
        <v>111</v>
      </c>
      <c r="C12" s="33">
        <v>55.41</v>
      </c>
      <c r="E12" s="32">
        <v>44075</v>
      </c>
      <c r="F12" s="33">
        <v>8297</v>
      </c>
      <c r="G12" s="33">
        <v>4126.8900000000003</v>
      </c>
      <c r="I12" s="32">
        <v>44075</v>
      </c>
      <c r="J12" s="33">
        <v>45.8</v>
      </c>
      <c r="K12" s="33">
        <v>119.7</v>
      </c>
    </row>
    <row r="13" spans="1:11" x14ac:dyDescent="0.45">
      <c r="A13" s="32">
        <v>44105</v>
      </c>
      <c r="B13" s="33">
        <v>117.14</v>
      </c>
      <c r="C13" s="33">
        <v>57.16</v>
      </c>
      <c r="E13" s="32">
        <v>44105</v>
      </c>
      <c r="F13" s="33">
        <v>8712.7999999999993</v>
      </c>
      <c r="G13" s="33">
        <v>4250.87</v>
      </c>
      <c r="I13" s="32">
        <v>44105</v>
      </c>
      <c r="J13" s="33">
        <v>49.25</v>
      </c>
      <c r="K13" s="33">
        <v>144.61000000000001</v>
      </c>
    </row>
    <row r="15" spans="1:11" x14ac:dyDescent="0.45">
      <c r="A15" s="34" t="s">
        <v>1361</v>
      </c>
      <c r="B15" s="34" t="s">
        <v>1351</v>
      </c>
      <c r="C15" s="34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topLeftCell="C10" workbookViewId="0">
      <selection activeCell="H22" sqref="H22"/>
    </sheetView>
  </sheetViews>
  <sheetFormatPr defaultRowHeight="14.25" x14ac:dyDescent="0.45"/>
  <cols>
    <col min="2" max="2" width="52.1328125" bestFit="1" customWidth="1"/>
    <col min="3" max="3" width="27.86328125" bestFit="1" customWidth="1"/>
    <col min="4" max="4" width="41.59765625" bestFit="1" customWidth="1"/>
    <col min="5" max="5" width="31.86328125" bestFit="1" customWidth="1"/>
    <col min="6" max="6" width="25.265625" customWidth="1"/>
    <col min="7" max="7" width="20.265625" customWidth="1"/>
    <col min="8" max="8" width="26.73046875" bestFit="1" customWidth="1"/>
  </cols>
  <sheetData>
    <row r="1" spans="1:8" x14ac:dyDescent="0.45">
      <c r="A1" s="36" t="s">
        <v>1390</v>
      </c>
      <c r="B1" s="37"/>
    </row>
    <row r="2" spans="1:8" ht="28.5" x14ac:dyDescent="0.45">
      <c r="A2" s="38" t="s">
        <v>1363</v>
      </c>
      <c r="B2" s="38" t="s">
        <v>1364</v>
      </c>
      <c r="C2" s="38" t="s">
        <v>1365</v>
      </c>
      <c r="D2" s="38" t="s">
        <v>1366</v>
      </c>
      <c r="E2" s="39" t="s">
        <v>1374</v>
      </c>
      <c r="F2" s="48" t="s">
        <v>1391</v>
      </c>
    </row>
    <row r="3" spans="1:8" x14ac:dyDescent="0.45">
      <c r="A3" s="44">
        <v>1</v>
      </c>
      <c r="B3" s="44" t="s">
        <v>1367</v>
      </c>
      <c r="C3" s="44" t="s">
        <v>1368</v>
      </c>
      <c r="D3" s="44" t="s">
        <v>1369</v>
      </c>
      <c r="E3" s="44">
        <v>299.88</v>
      </c>
      <c r="F3" s="43" t="s">
        <v>1370</v>
      </c>
    </row>
    <row r="4" spans="1:8" x14ac:dyDescent="0.45">
      <c r="A4" s="45">
        <v>2</v>
      </c>
      <c r="B4" s="45" t="s">
        <v>1371</v>
      </c>
      <c r="C4" s="45" t="s">
        <v>1372</v>
      </c>
      <c r="D4" s="45" t="s">
        <v>1373</v>
      </c>
      <c r="E4" s="45">
        <v>2005.88</v>
      </c>
      <c r="F4" s="40" t="s">
        <v>1370</v>
      </c>
    </row>
    <row r="5" spans="1:8" x14ac:dyDescent="0.45">
      <c r="A5" s="46"/>
      <c r="B5" s="46"/>
      <c r="C5" s="46" t="s">
        <v>1375</v>
      </c>
      <c r="D5" s="46" t="s">
        <v>1376</v>
      </c>
      <c r="E5" s="46">
        <v>58.3</v>
      </c>
      <c r="F5" s="41" t="s">
        <v>1370</v>
      </c>
    </row>
    <row r="6" spans="1:8" x14ac:dyDescent="0.45">
      <c r="A6" s="47"/>
      <c r="B6" s="47"/>
      <c r="C6" s="47" t="s">
        <v>1377</v>
      </c>
      <c r="D6" s="47" t="s">
        <v>1378</v>
      </c>
      <c r="E6" s="47">
        <v>42.15</v>
      </c>
      <c r="F6" s="42" t="s">
        <v>1370</v>
      </c>
    </row>
    <row r="7" spans="1:8" x14ac:dyDescent="0.45">
      <c r="A7" s="44">
        <v>3</v>
      </c>
      <c r="B7" s="44" t="s">
        <v>1379</v>
      </c>
      <c r="C7" s="44" t="s">
        <v>1380</v>
      </c>
      <c r="D7" s="44" t="s">
        <v>1381</v>
      </c>
      <c r="E7" s="44" t="s">
        <v>1370</v>
      </c>
      <c r="F7" s="43" t="s">
        <v>1370</v>
      </c>
    </row>
    <row r="8" spans="1:8" ht="42.75" x14ac:dyDescent="0.45">
      <c r="A8" s="44">
        <v>4</v>
      </c>
      <c r="B8" s="44" t="s">
        <v>1382</v>
      </c>
      <c r="C8" s="44" t="s">
        <v>1383</v>
      </c>
      <c r="D8" s="49" t="s">
        <v>1384</v>
      </c>
      <c r="E8" s="44">
        <v>2473.87</v>
      </c>
      <c r="F8" s="43" t="s">
        <v>1370</v>
      </c>
    </row>
    <row r="9" spans="1:8" x14ac:dyDescent="0.45">
      <c r="A9" s="46">
        <v>5</v>
      </c>
      <c r="B9" s="46" t="s">
        <v>1385</v>
      </c>
      <c r="C9" s="46" t="s">
        <v>1386</v>
      </c>
      <c r="D9" s="46" t="s">
        <v>1387</v>
      </c>
      <c r="E9" s="46">
        <v>2095.9</v>
      </c>
      <c r="F9" s="41" t="s">
        <v>1370</v>
      </c>
    </row>
    <row r="10" spans="1:8" ht="42.75" x14ac:dyDescent="0.45">
      <c r="A10" s="47"/>
      <c r="B10" s="47"/>
      <c r="C10" s="47" t="s">
        <v>1388</v>
      </c>
      <c r="D10" s="50" t="s">
        <v>1389</v>
      </c>
      <c r="E10" s="47">
        <v>2667.08</v>
      </c>
      <c r="F10" s="42">
        <v>2076</v>
      </c>
    </row>
    <row r="12" spans="1:8" x14ac:dyDescent="0.45">
      <c r="A12" s="36" t="s">
        <v>1392</v>
      </c>
      <c r="B12" s="37"/>
    </row>
    <row r="13" spans="1:8" x14ac:dyDescent="0.45">
      <c r="A13" s="38" t="s">
        <v>1363</v>
      </c>
      <c r="B13" s="38" t="s">
        <v>1393</v>
      </c>
      <c r="C13" s="38" t="s">
        <v>1394</v>
      </c>
      <c r="D13" s="38" t="s">
        <v>1395</v>
      </c>
      <c r="E13" s="38" t="s">
        <v>1396</v>
      </c>
      <c r="F13" s="38" t="s">
        <v>1405</v>
      </c>
      <c r="G13" s="38" t="s">
        <v>1406</v>
      </c>
      <c r="H13" s="38" t="s">
        <v>1407</v>
      </c>
    </row>
    <row r="14" spans="1:8" x14ac:dyDescent="0.45">
      <c r="A14" s="45">
        <v>1</v>
      </c>
      <c r="B14" s="45" t="s">
        <v>1397</v>
      </c>
      <c r="C14" s="45" t="s">
        <v>1398</v>
      </c>
      <c r="D14" s="45" t="s">
        <v>1399</v>
      </c>
      <c r="E14" s="45">
        <v>541.54999999999995</v>
      </c>
      <c r="F14" s="45">
        <f>SUM(E4:E6)</f>
        <v>2106.3300000000004</v>
      </c>
      <c r="G14" s="45">
        <f>SUM(E14:E16)</f>
        <v>1805.6499999999999</v>
      </c>
      <c r="H14" s="51">
        <f>G14/F14</f>
        <v>0.85724933889751342</v>
      </c>
    </row>
    <row r="15" spans="1:8" x14ac:dyDescent="0.45">
      <c r="A15" s="46"/>
      <c r="B15" s="46"/>
      <c r="C15" s="46" t="s">
        <v>1398</v>
      </c>
      <c r="D15" s="46" t="s">
        <v>1400</v>
      </c>
      <c r="E15" s="46">
        <v>868.81</v>
      </c>
      <c r="F15" s="46"/>
      <c r="G15" s="46"/>
      <c r="H15" s="41"/>
    </row>
    <row r="16" spans="1:8" x14ac:dyDescent="0.45">
      <c r="A16" s="46"/>
      <c r="B16" s="46"/>
      <c r="C16" s="46" t="s">
        <v>1398</v>
      </c>
      <c r="D16" s="46" t="s">
        <v>1401</v>
      </c>
      <c r="E16" s="46">
        <v>395.29</v>
      </c>
      <c r="F16" s="46"/>
      <c r="G16" s="46"/>
      <c r="H16" s="41"/>
    </row>
    <row r="17" spans="1:8" x14ac:dyDescent="0.45">
      <c r="A17" s="47"/>
      <c r="B17" s="47"/>
      <c r="C17" s="47" t="s">
        <v>1398</v>
      </c>
      <c r="D17" s="47" t="s">
        <v>1402</v>
      </c>
      <c r="E17" s="47" t="s">
        <v>1370</v>
      </c>
      <c r="F17" s="47"/>
      <c r="G17" s="47"/>
      <c r="H17" s="42"/>
    </row>
    <row r="18" spans="1:8" x14ac:dyDescent="0.45">
      <c r="A18" s="45">
        <v>2</v>
      </c>
      <c r="B18" s="45" t="s">
        <v>1382</v>
      </c>
      <c r="C18" s="45" t="s">
        <v>1403</v>
      </c>
      <c r="D18" s="45" t="s">
        <v>1399</v>
      </c>
      <c r="E18" s="45" t="s">
        <v>1370</v>
      </c>
      <c r="F18" s="45">
        <f>E8</f>
        <v>2473.87</v>
      </c>
      <c r="G18" s="45">
        <f>SUM(E18:E20)</f>
        <v>692.79</v>
      </c>
      <c r="H18" s="51">
        <f>G18/F18</f>
        <v>0.2800430095356668</v>
      </c>
    </row>
    <row r="19" spans="1:8" x14ac:dyDescent="0.45">
      <c r="A19" s="46"/>
      <c r="B19" s="46"/>
      <c r="C19" s="46" t="s">
        <v>1403</v>
      </c>
      <c r="D19" s="46" t="s">
        <v>1400</v>
      </c>
      <c r="E19" s="46">
        <v>158.28</v>
      </c>
      <c r="F19" s="46"/>
      <c r="G19" s="46"/>
      <c r="H19" s="41"/>
    </row>
    <row r="20" spans="1:8" x14ac:dyDescent="0.45">
      <c r="A20" s="46"/>
      <c r="B20" s="46"/>
      <c r="C20" s="46" t="s">
        <v>1403</v>
      </c>
      <c r="D20" s="46" t="s">
        <v>1401</v>
      </c>
      <c r="E20" s="46">
        <v>534.51</v>
      </c>
      <c r="F20" s="46"/>
      <c r="G20" s="46"/>
      <c r="H20" s="41"/>
    </row>
    <row r="21" spans="1:8" x14ac:dyDescent="0.45">
      <c r="A21" s="47"/>
      <c r="B21" s="47"/>
      <c r="C21" s="47" t="s">
        <v>1403</v>
      </c>
      <c r="D21" s="47" t="s">
        <v>1402</v>
      </c>
      <c r="E21" s="47">
        <v>373.82</v>
      </c>
      <c r="F21" s="47"/>
      <c r="G21" s="47"/>
      <c r="H21" s="42"/>
    </row>
    <row r="22" spans="1:8" x14ac:dyDescent="0.45">
      <c r="A22" s="46">
        <v>3</v>
      </c>
      <c r="B22" s="46" t="s">
        <v>1404</v>
      </c>
      <c r="C22" s="46" t="s">
        <v>1403</v>
      </c>
      <c r="D22" s="46" t="s">
        <v>1399</v>
      </c>
      <c r="E22" s="46">
        <v>216.93</v>
      </c>
      <c r="F22" s="46">
        <f>SUM(E9:E10)</f>
        <v>4762.9799999999996</v>
      </c>
      <c r="G22" s="46">
        <f>SUM(E22:E24)</f>
        <v>806.94</v>
      </c>
      <c r="H22" s="51">
        <f>G22/F22</f>
        <v>0.16941914515702358</v>
      </c>
    </row>
    <row r="23" spans="1:8" x14ac:dyDescent="0.45">
      <c r="A23" s="46"/>
      <c r="B23" s="46"/>
      <c r="C23" s="46" t="s">
        <v>1403</v>
      </c>
      <c r="D23" s="46" t="s">
        <v>1400</v>
      </c>
      <c r="E23" s="46" t="s">
        <v>1370</v>
      </c>
      <c r="F23" s="46"/>
      <c r="G23" s="46"/>
      <c r="H23" s="41"/>
    </row>
    <row r="24" spans="1:8" x14ac:dyDescent="0.45">
      <c r="A24" s="46"/>
      <c r="B24" s="46"/>
      <c r="C24" s="46" t="s">
        <v>1403</v>
      </c>
      <c r="D24" s="46" t="s">
        <v>1401</v>
      </c>
      <c r="E24" s="46">
        <v>590.01</v>
      </c>
      <c r="F24" s="46"/>
      <c r="G24" s="46"/>
      <c r="H24" s="41"/>
    </row>
    <row r="25" spans="1:8" x14ac:dyDescent="0.45">
      <c r="A25" s="47"/>
      <c r="B25" s="47"/>
      <c r="C25" s="47" t="s">
        <v>1403</v>
      </c>
      <c r="D25" s="47" t="s">
        <v>1402</v>
      </c>
      <c r="E25" s="47">
        <v>332.52</v>
      </c>
      <c r="F25" s="47"/>
      <c r="G25" s="47"/>
      <c r="H25" s="4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C10" sqref="C10"/>
    </sheetView>
  </sheetViews>
  <sheetFormatPr defaultRowHeight="14.25" x14ac:dyDescent="0.45"/>
  <cols>
    <col min="1" max="1" width="13.265625" bestFit="1" customWidth="1"/>
    <col min="2" max="2" width="26" bestFit="1" customWidth="1"/>
    <col min="3" max="3" width="18.59765625" bestFit="1" customWidth="1"/>
    <col min="4" max="4" width="14" customWidth="1"/>
  </cols>
  <sheetData>
    <row r="1" spans="1:8" x14ac:dyDescent="0.45">
      <c r="A1" s="6" t="s">
        <v>1427</v>
      </c>
      <c r="B1" s="4"/>
    </row>
    <row r="2" spans="1:8" x14ac:dyDescent="0.45">
      <c r="A2" s="1" t="s">
        <v>1413</v>
      </c>
      <c r="B2" s="1" t="s">
        <v>1424</v>
      </c>
      <c r="C2" s="1" t="s">
        <v>1425</v>
      </c>
      <c r="D2" s="1" t="s">
        <v>1426</v>
      </c>
    </row>
    <row r="3" spans="1:8" x14ac:dyDescent="0.45">
      <c r="A3">
        <v>2019</v>
      </c>
      <c r="B3">
        <v>21.7</v>
      </c>
      <c r="C3">
        <v>10253</v>
      </c>
      <c r="D3" s="52">
        <f>C3/B3</f>
        <v>472.48847926267285</v>
      </c>
    </row>
    <row r="4" spans="1:8" x14ac:dyDescent="0.45">
      <c r="A4">
        <v>2020</v>
      </c>
      <c r="B4">
        <v>25.6</v>
      </c>
      <c r="C4">
        <v>9489</v>
      </c>
      <c r="D4" s="52">
        <f>C4/B4</f>
        <v>370.6640625</v>
      </c>
    </row>
    <row r="13" spans="1:8" x14ac:dyDescent="0.45">
      <c r="G13" s="34" t="s">
        <v>0</v>
      </c>
      <c r="H13" s="34" t="s">
        <v>1428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4"/>
  <sheetViews>
    <sheetView topLeftCell="A61" workbookViewId="0">
      <selection activeCell="E76" sqref="E76"/>
    </sheetView>
  </sheetViews>
  <sheetFormatPr defaultColWidth="28.86328125" defaultRowHeight="13.9" x14ac:dyDescent="0.4"/>
  <cols>
    <col min="1" max="1" width="34.86328125" style="58" customWidth="1"/>
    <col min="2" max="2" width="14.73046875" style="54" customWidth="1"/>
    <col min="3" max="3" width="15.3984375" style="54" bestFit="1" customWidth="1"/>
    <col min="4" max="18" width="14.73046875" style="54" customWidth="1"/>
    <col min="19" max="19" width="17.1328125" style="54" bestFit="1" customWidth="1"/>
    <col min="20" max="20" width="17.265625" style="54" bestFit="1" customWidth="1"/>
    <col min="21" max="21" width="15.265625" style="54" customWidth="1"/>
    <col min="22" max="22" width="15.86328125" style="54" customWidth="1"/>
    <col min="23" max="23" width="15" style="54" bestFit="1" customWidth="1"/>
    <col min="24" max="253" width="8.86328125" style="54" customWidth="1"/>
    <col min="254" max="256" width="28.86328125" style="54"/>
    <col min="257" max="257" width="34.86328125" style="54" customWidth="1"/>
    <col min="258" max="258" width="14.73046875" style="54" customWidth="1"/>
    <col min="259" max="259" width="15.3984375" style="54" bestFit="1" customWidth="1"/>
    <col min="260" max="274" width="14.73046875" style="54" customWidth="1"/>
    <col min="275" max="275" width="17.1328125" style="54" bestFit="1" customWidth="1"/>
    <col min="276" max="276" width="17.265625" style="54" bestFit="1" customWidth="1"/>
    <col min="277" max="277" width="15.265625" style="54" customWidth="1"/>
    <col min="278" max="278" width="15.86328125" style="54" customWidth="1"/>
    <col min="279" max="279" width="15" style="54" bestFit="1" customWidth="1"/>
    <col min="280" max="509" width="8.86328125" style="54" customWidth="1"/>
    <col min="510" max="512" width="28.86328125" style="54"/>
    <col min="513" max="513" width="34.86328125" style="54" customWidth="1"/>
    <col min="514" max="514" width="14.73046875" style="54" customWidth="1"/>
    <col min="515" max="515" width="15.3984375" style="54" bestFit="1" customWidth="1"/>
    <col min="516" max="530" width="14.73046875" style="54" customWidth="1"/>
    <col min="531" max="531" width="17.1328125" style="54" bestFit="1" customWidth="1"/>
    <col min="532" max="532" width="17.265625" style="54" bestFit="1" customWidth="1"/>
    <col min="533" max="533" width="15.265625" style="54" customWidth="1"/>
    <col min="534" max="534" width="15.86328125" style="54" customWidth="1"/>
    <col min="535" max="535" width="15" style="54" bestFit="1" customWidth="1"/>
    <col min="536" max="765" width="8.86328125" style="54" customWidth="1"/>
    <col min="766" max="768" width="28.86328125" style="54"/>
    <col min="769" max="769" width="34.86328125" style="54" customWidth="1"/>
    <col min="770" max="770" width="14.73046875" style="54" customWidth="1"/>
    <col min="771" max="771" width="15.3984375" style="54" bestFit="1" customWidth="1"/>
    <col min="772" max="786" width="14.73046875" style="54" customWidth="1"/>
    <col min="787" max="787" width="17.1328125" style="54" bestFit="1" customWidth="1"/>
    <col min="788" max="788" width="17.265625" style="54" bestFit="1" customWidth="1"/>
    <col min="789" max="789" width="15.265625" style="54" customWidth="1"/>
    <col min="790" max="790" width="15.86328125" style="54" customWidth="1"/>
    <col min="791" max="791" width="15" style="54" bestFit="1" customWidth="1"/>
    <col min="792" max="1021" width="8.86328125" style="54" customWidth="1"/>
    <col min="1022" max="1024" width="28.86328125" style="54"/>
    <col min="1025" max="1025" width="34.86328125" style="54" customWidth="1"/>
    <col min="1026" max="1026" width="14.73046875" style="54" customWidth="1"/>
    <col min="1027" max="1027" width="15.3984375" style="54" bestFit="1" customWidth="1"/>
    <col min="1028" max="1042" width="14.73046875" style="54" customWidth="1"/>
    <col min="1043" max="1043" width="17.1328125" style="54" bestFit="1" customWidth="1"/>
    <col min="1044" max="1044" width="17.265625" style="54" bestFit="1" customWidth="1"/>
    <col min="1045" max="1045" width="15.265625" style="54" customWidth="1"/>
    <col min="1046" max="1046" width="15.86328125" style="54" customWidth="1"/>
    <col min="1047" max="1047" width="15" style="54" bestFit="1" customWidth="1"/>
    <col min="1048" max="1277" width="8.86328125" style="54" customWidth="1"/>
    <col min="1278" max="1280" width="28.86328125" style="54"/>
    <col min="1281" max="1281" width="34.86328125" style="54" customWidth="1"/>
    <col min="1282" max="1282" width="14.73046875" style="54" customWidth="1"/>
    <col min="1283" max="1283" width="15.3984375" style="54" bestFit="1" customWidth="1"/>
    <col min="1284" max="1298" width="14.73046875" style="54" customWidth="1"/>
    <col min="1299" max="1299" width="17.1328125" style="54" bestFit="1" customWidth="1"/>
    <col min="1300" max="1300" width="17.265625" style="54" bestFit="1" customWidth="1"/>
    <col min="1301" max="1301" width="15.265625" style="54" customWidth="1"/>
    <col min="1302" max="1302" width="15.86328125" style="54" customWidth="1"/>
    <col min="1303" max="1303" width="15" style="54" bestFit="1" customWidth="1"/>
    <col min="1304" max="1533" width="8.86328125" style="54" customWidth="1"/>
    <col min="1534" max="1536" width="28.86328125" style="54"/>
    <col min="1537" max="1537" width="34.86328125" style="54" customWidth="1"/>
    <col min="1538" max="1538" width="14.73046875" style="54" customWidth="1"/>
    <col min="1539" max="1539" width="15.3984375" style="54" bestFit="1" customWidth="1"/>
    <col min="1540" max="1554" width="14.73046875" style="54" customWidth="1"/>
    <col min="1555" max="1555" width="17.1328125" style="54" bestFit="1" customWidth="1"/>
    <col min="1556" max="1556" width="17.265625" style="54" bestFit="1" customWidth="1"/>
    <col min="1557" max="1557" width="15.265625" style="54" customWidth="1"/>
    <col min="1558" max="1558" width="15.86328125" style="54" customWidth="1"/>
    <col min="1559" max="1559" width="15" style="54" bestFit="1" customWidth="1"/>
    <col min="1560" max="1789" width="8.86328125" style="54" customWidth="1"/>
    <col min="1790" max="1792" width="28.86328125" style="54"/>
    <col min="1793" max="1793" width="34.86328125" style="54" customWidth="1"/>
    <col min="1794" max="1794" width="14.73046875" style="54" customWidth="1"/>
    <col min="1795" max="1795" width="15.3984375" style="54" bestFit="1" customWidth="1"/>
    <col min="1796" max="1810" width="14.73046875" style="54" customWidth="1"/>
    <col min="1811" max="1811" width="17.1328125" style="54" bestFit="1" customWidth="1"/>
    <col min="1812" max="1812" width="17.265625" style="54" bestFit="1" customWidth="1"/>
    <col min="1813" max="1813" width="15.265625" style="54" customWidth="1"/>
    <col min="1814" max="1814" width="15.86328125" style="54" customWidth="1"/>
    <col min="1815" max="1815" width="15" style="54" bestFit="1" customWidth="1"/>
    <col min="1816" max="2045" width="8.86328125" style="54" customWidth="1"/>
    <col min="2046" max="2048" width="28.86328125" style="54"/>
    <col min="2049" max="2049" width="34.86328125" style="54" customWidth="1"/>
    <col min="2050" max="2050" width="14.73046875" style="54" customWidth="1"/>
    <col min="2051" max="2051" width="15.3984375" style="54" bestFit="1" customWidth="1"/>
    <col min="2052" max="2066" width="14.73046875" style="54" customWidth="1"/>
    <col min="2067" max="2067" width="17.1328125" style="54" bestFit="1" customWidth="1"/>
    <col min="2068" max="2068" width="17.265625" style="54" bestFit="1" customWidth="1"/>
    <col min="2069" max="2069" width="15.265625" style="54" customWidth="1"/>
    <col min="2070" max="2070" width="15.86328125" style="54" customWidth="1"/>
    <col min="2071" max="2071" width="15" style="54" bestFit="1" customWidth="1"/>
    <col min="2072" max="2301" width="8.86328125" style="54" customWidth="1"/>
    <col min="2302" max="2304" width="28.86328125" style="54"/>
    <col min="2305" max="2305" width="34.86328125" style="54" customWidth="1"/>
    <col min="2306" max="2306" width="14.73046875" style="54" customWidth="1"/>
    <col min="2307" max="2307" width="15.3984375" style="54" bestFit="1" customWidth="1"/>
    <col min="2308" max="2322" width="14.73046875" style="54" customWidth="1"/>
    <col min="2323" max="2323" width="17.1328125" style="54" bestFit="1" customWidth="1"/>
    <col min="2324" max="2324" width="17.265625" style="54" bestFit="1" customWidth="1"/>
    <col min="2325" max="2325" width="15.265625" style="54" customWidth="1"/>
    <col min="2326" max="2326" width="15.86328125" style="54" customWidth="1"/>
    <col min="2327" max="2327" width="15" style="54" bestFit="1" customWidth="1"/>
    <col min="2328" max="2557" width="8.86328125" style="54" customWidth="1"/>
    <col min="2558" max="2560" width="28.86328125" style="54"/>
    <col min="2561" max="2561" width="34.86328125" style="54" customWidth="1"/>
    <col min="2562" max="2562" width="14.73046875" style="54" customWidth="1"/>
    <col min="2563" max="2563" width="15.3984375" style="54" bestFit="1" customWidth="1"/>
    <col min="2564" max="2578" width="14.73046875" style="54" customWidth="1"/>
    <col min="2579" max="2579" width="17.1328125" style="54" bestFit="1" customWidth="1"/>
    <col min="2580" max="2580" width="17.265625" style="54" bestFit="1" customWidth="1"/>
    <col min="2581" max="2581" width="15.265625" style="54" customWidth="1"/>
    <col min="2582" max="2582" width="15.86328125" style="54" customWidth="1"/>
    <col min="2583" max="2583" width="15" style="54" bestFit="1" customWidth="1"/>
    <col min="2584" max="2813" width="8.86328125" style="54" customWidth="1"/>
    <col min="2814" max="2816" width="28.86328125" style="54"/>
    <col min="2817" max="2817" width="34.86328125" style="54" customWidth="1"/>
    <col min="2818" max="2818" width="14.73046875" style="54" customWidth="1"/>
    <col min="2819" max="2819" width="15.3984375" style="54" bestFit="1" customWidth="1"/>
    <col min="2820" max="2834" width="14.73046875" style="54" customWidth="1"/>
    <col min="2835" max="2835" width="17.1328125" style="54" bestFit="1" customWidth="1"/>
    <col min="2836" max="2836" width="17.265625" style="54" bestFit="1" customWidth="1"/>
    <col min="2837" max="2837" width="15.265625" style="54" customWidth="1"/>
    <col min="2838" max="2838" width="15.86328125" style="54" customWidth="1"/>
    <col min="2839" max="2839" width="15" style="54" bestFit="1" customWidth="1"/>
    <col min="2840" max="3069" width="8.86328125" style="54" customWidth="1"/>
    <col min="3070" max="3072" width="28.86328125" style="54"/>
    <col min="3073" max="3073" width="34.86328125" style="54" customWidth="1"/>
    <col min="3074" max="3074" width="14.73046875" style="54" customWidth="1"/>
    <col min="3075" max="3075" width="15.3984375" style="54" bestFit="1" customWidth="1"/>
    <col min="3076" max="3090" width="14.73046875" style="54" customWidth="1"/>
    <col min="3091" max="3091" width="17.1328125" style="54" bestFit="1" customWidth="1"/>
    <col min="3092" max="3092" width="17.265625" style="54" bestFit="1" customWidth="1"/>
    <col min="3093" max="3093" width="15.265625" style="54" customWidth="1"/>
    <col min="3094" max="3094" width="15.86328125" style="54" customWidth="1"/>
    <col min="3095" max="3095" width="15" style="54" bestFit="1" customWidth="1"/>
    <col min="3096" max="3325" width="8.86328125" style="54" customWidth="1"/>
    <col min="3326" max="3328" width="28.86328125" style="54"/>
    <col min="3329" max="3329" width="34.86328125" style="54" customWidth="1"/>
    <col min="3330" max="3330" width="14.73046875" style="54" customWidth="1"/>
    <col min="3331" max="3331" width="15.3984375" style="54" bestFit="1" customWidth="1"/>
    <col min="3332" max="3346" width="14.73046875" style="54" customWidth="1"/>
    <col min="3347" max="3347" width="17.1328125" style="54" bestFit="1" customWidth="1"/>
    <col min="3348" max="3348" width="17.265625" style="54" bestFit="1" customWidth="1"/>
    <col min="3349" max="3349" width="15.265625" style="54" customWidth="1"/>
    <col min="3350" max="3350" width="15.86328125" style="54" customWidth="1"/>
    <col min="3351" max="3351" width="15" style="54" bestFit="1" customWidth="1"/>
    <col min="3352" max="3581" width="8.86328125" style="54" customWidth="1"/>
    <col min="3582" max="3584" width="28.86328125" style="54"/>
    <col min="3585" max="3585" width="34.86328125" style="54" customWidth="1"/>
    <col min="3586" max="3586" width="14.73046875" style="54" customWidth="1"/>
    <col min="3587" max="3587" width="15.3984375" style="54" bestFit="1" customWidth="1"/>
    <col min="3588" max="3602" width="14.73046875" style="54" customWidth="1"/>
    <col min="3603" max="3603" width="17.1328125" style="54" bestFit="1" customWidth="1"/>
    <col min="3604" max="3604" width="17.265625" style="54" bestFit="1" customWidth="1"/>
    <col min="3605" max="3605" width="15.265625" style="54" customWidth="1"/>
    <col min="3606" max="3606" width="15.86328125" style="54" customWidth="1"/>
    <col min="3607" max="3607" width="15" style="54" bestFit="1" customWidth="1"/>
    <col min="3608" max="3837" width="8.86328125" style="54" customWidth="1"/>
    <col min="3838" max="3840" width="28.86328125" style="54"/>
    <col min="3841" max="3841" width="34.86328125" style="54" customWidth="1"/>
    <col min="3842" max="3842" width="14.73046875" style="54" customWidth="1"/>
    <col min="3843" max="3843" width="15.3984375" style="54" bestFit="1" customWidth="1"/>
    <col min="3844" max="3858" width="14.73046875" style="54" customWidth="1"/>
    <col min="3859" max="3859" width="17.1328125" style="54" bestFit="1" customWidth="1"/>
    <col min="3860" max="3860" width="17.265625" style="54" bestFit="1" customWidth="1"/>
    <col min="3861" max="3861" width="15.265625" style="54" customWidth="1"/>
    <col min="3862" max="3862" width="15.86328125" style="54" customWidth="1"/>
    <col min="3863" max="3863" width="15" style="54" bestFit="1" customWidth="1"/>
    <col min="3864" max="4093" width="8.86328125" style="54" customWidth="1"/>
    <col min="4094" max="4096" width="28.86328125" style="54"/>
    <col min="4097" max="4097" width="34.86328125" style="54" customWidth="1"/>
    <col min="4098" max="4098" width="14.73046875" style="54" customWidth="1"/>
    <col min="4099" max="4099" width="15.3984375" style="54" bestFit="1" customWidth="1"/>
    <col min="4100" max="4114" width="14.73046875" style="54" customWidth="1"/>
    <col min="4115" max="4115" width="17.1328125" style="54" bestFit="1" customWidth="1"/>
    <col min="4116" max="4116" width="17.265625" style="54" bestFit="1" customWidth="1"/>
    <col min="4117" max="4117" width="15.265625" style="54" customWidth="1"/>
    <col min="4118" max="4118" width="15.86328125" style="54" customWidth="1"/>
    <col min="4119" max="4119" width="15" style="54" bestFit="1" customWidth="1"/>
    <col min="4120" max="4349" width="8.86328125" style="54" customWidth="1"/>
    <col min="4350" max="4352" width="28.86328125" style="54"/>
    <col min="4353" max="4353" width="34.86328125" style="54" customWidth="1"/>
    <col min="4354" max="4354" width="14.73046875" style="54" customWidth="1"/>
    <col min="4355" max="4355" width="15.3984375" style="54" bestFit="1" customWidth="1"/>
    <col min="4356" max="4370" width="14.73046875" style="54" customWidth="1"/>
    <col min="4371" max="4371" width="17.1328125" style="54" bestFit="1" customWidth="1"/>
    <col min="4372" max="4372" width="17.265625" style="54" bestFit="1" customWidth="1"/>
    <col min="4373" max="4373" width="15.265625" style="54" customWidth="1"/>
    <col min="4374" max="4374" width="15.86328125" style="54" customWidth="1"/>
    <col min="4375" max="4375" width="15" style="54" bestFit="1" customWidth="1"/>
    <col min="4376" max="4605" width="8.86328125" style="54" customWidth="1"/>
    <col min="4606" max="4608" width="28.86328125" style="54"/>
    <col min="4609" max="4609" width="34.86328125" style="54" customWidth="1"/>
    <col min="4610" max="4610" width="14.73046875" style="54" customWidth="1"/>
    <col min="4611" max="4611" width="15.3984375" style="54" bestFit="1" customWidth="1"/>
    <col min="4612" max="4626" width="14.73046875" style="54" customWidth="1"/>
    <col min="4627" max="4627" width="17.1328125" style="54" bestFit="1" customWidth="1"/>
    <col min="4628" max="4628" width="17.265625" style="54" bestFit="1" customWidth="1"/>
    <col min="4629" max="4629" width="15.265625" style="54" customWidth="1"/>
    <col min="4630" max="4630" width="15.86328125" style="54" customWidth="1"/>
    <col min="4631" max="4631" width="15" style="54" bestFit="1" customWidth="1"/>
    <col min="4632" max="4861" width="8.86328125" style="54" customWidth="1"/>
    <col min="4862" max="4864" width="28.86328125" style="54"/>
    <col min="4865" max="4865" width="34.86328125" style="54" customWidth="1"/>
    <col min="4866" max="4866" width="14.73046875" style="54" customWidth="1"/>
    <col min="4867" max="4867" width="15.3984375" style="54" bestFit="1" customWidth="1"/>
    <col min="4868" max="4882" width="14.73046875" style="54" customWidth="1"/>
    <col min="4883" max="4883" width="17.1328125" style="54" bestFit="1" customWidth="1"/>
    <col min="4884" max="4884" width="17.265625" style="54" bestFit="1" customWidth="1"/>
    <col min="4885" max="4885" width="15.265625" style="54" customWidth="1"/>
    <col min="4886" max="4886" width="15.86328125" style="54" customWidth="1"/>
    <col min="4887" max="4887" width="15" style="54" bestFit="1" customWidth="1"/>
    <col min="4888" max="5117" width="8.86328125" style="54" customWidth="1"/>
    <col min="5118" max="5120" width="28.86328125" style="54"/>
    <col min="5121" max="5121" width="34.86328125" style="54" customWidth="1"/>
    <col min="5122" max="5122" width="14.73046875" style="54" customWidth="1"/>
    <col min="5123" max="5123" width="15.3984375" style="54" bestFit="1" customWidth="1"/>
    <col min="5124" max="5138" width="14.73046875" style="54" customWidth="1"/>
    <col min="5139" max="5139" width="17.1328125" style="54" bestFit="1" customWidth="1"/>
    <col min="5140" max="5140" width="17.265625" style="54" bestFit="1" customWidth="1"/>
    <col min="5141" max="5141" width="15.265625" style="54" customWidth="1"/>
    <col min="5142" max="5142" width="15.86328125" style="54" customWidth="1"/>
    <col min="5143" max="5143" width="15" style="54" bestFit="1" customWidth="1"/>
    <col min="5144" max="5373" width="8.86328125" style="54" customWidth="1"/>
    <col min="5374" max="5376" width="28.86328125" style="54"/>
    <col min="5377" max="5377" width="34.86328125" style="54" customWidth="1"/>
    <col min="5378" max="5378" width="14.73046875" style="54" customWidth="1"/>
    <col min="5379" max="5379" width="15.3984375" style="54" bestFit="1" customWidth="1"/>
    <col min="5380" max="5394" width="14.73046875" style="54" customWidth="1"/>
    <col min="5395" max="5395" width="17.1328125" style="54" bestFit="1" customWidth="1"/>
    <col min="5396" max="5396" width="17.265625" style="54" bestFit="1" customWidth="1"/>
    <col min="5397" max="5397" width="15.265625" style="54" customWidth="1"/>
    <col min="5398" max="5398" width="15.86328125" style="54" customWidth="1"/>
    <col min="5399" max="5399" width="15" style="54" bestFit="1" customWidth="1"/>
    <col min="5400" max="5629" width="8.86328125" style="54" customWidth="1"/>
    <col min="5630" max="5632" width="28.86328125" style="54"/>
    <col min="5633" max="5633" width="34.86328125" style="54" customWidth="1"/>
    <col min="5634" max="5634" width="14.73046875" style="54" customWidth="1"/>
    <col min="5635" max="5635" width="15.3984375" style="54" bestFit="1" customWidth="1"/>
    <col min="5636" max="5650" width="14.73046875" style="54" customWidth="1"/>
    <col min="5651" max="5651" width="17.1328125" style="54" bestFit="1" customWidth="1"/>
    <col min="5652" max="5652" width="17.265625" style="54" bestFit="1" customWidth="1"/>
    <col min="5653" max="5653" width="15.265625" style="54" customWidth="1"/>
    <col min="5654" max="5654" width="15.86328125" style="54" customWidth="1"/>
    <col min="5655" max="5655" width="15" style="54" bestFit="1" customWidth="1"/>
    <col min="5656" max="5885" width="8.86328125" style="54" customWidth="1"/>
    <col min="5886" max="5888" width="28.86328125" style="54"/>
    <col min="5889" max="5889" width="34.86328125" style="54" customWidth="1"/>
    <col min="5890" max="5890" width="14.73046875" style="54" customWidth="1"/>
    <col min="5891" max="5891" width="15.3984375" style="54" bestFit="1" customWidth="1"/>
    <col min="5892" max="5906" width="14.73046875" style="54" customWidth="1"/>
    <col min="5907" max="5907" width="17.1328125" style="54" bestFit="1" customWidth="1"/>
    <col min="5908" max="5908" width="17.265625" style="54" bestFit="1" customWidth="1"/>
    <col min="5909" max="5909" width="15.265625" style="54" customWidth="1"/>
    <col min="5910" max="5910" width="15.86328125" style="54" customWidth="1"/>
    <col min="5911" max="5911" width="15" style="54" bestFit="1" customWidth="1"/>
    <col min="5912" max="6141" width="8.86328125" style="54" customWidth="1"/>
    <col min="6142" max="6144" width="28.86328125" style="54"/>
    <col min="6145" max="6145" width="34.86328125" style="54" customWidth="1"/>
    <col min="6146" max="6146" width="14.73046875" style="54" customWidth="1"/>
    <col min="6147" max="6147" width="15.3984375" style="54" bestFit="1" customWidth="1"/>
    <col min="6148" max="6162" width="14.73046875" style="54" customWidth="1"/>
    <col min="6163" max="6163" width="17.1328125" style="54" bestFit="1" customWidth="1"/>
    <col min="6164" max="6164" width="17.265625" style="54" bestFit="1" customWidth="1"/>
    <col min="6165" max="6165" width="15.265625" style="54" customWidth="1"/>
    <col min="6166" max="6166" width="15.86328125" style="54" customWidth="1"/>
    <col min="6167" max="6167" width="15" style="54" bestFit="1" customWidth="1"/>
    <col min="6168" max="6397" width="8.86328125" style="54" customWidth="1"/>
    <col min="6398" max="6400" width="28.86328125" style="54"/>
    <col min="6401" max="6401" width="34.86328125" style="54" customWidth="1"/>
    <col min="6402" max="6402" width="14.73046875" style="54" customWidth="1"/>
    <col min="6403" max="6403" width="15.3984375" style="54" bestFit="1" customWidth="1"/>
    <col min="6404" max="6418" width="14.73046875" style="54" customWidth="1"/>
    <col min="6419" max="6419" width="17.1328125" style="54" bestFit="1" customWidth="1"/>
    <col min="6420" max="6420" width="17.265625" style="54" bestFit="1" customWidth="1"/>
    <col min="6421" max="6421" width="15.265625" style="54" customWidth="1"/>
    <col min="6422" max="6422" width="15.86328125" style="54" customWidth="1"/>
    <col min="6423" max="6423" width="15" style="54" bestFit="1" customWidth="1"/>
    <col min="6424" max="6653" width="8.86328125" style="54" customWidth="1"/>
    <col min="6654" max="6656" width="28.86328125" style="54"/>
    <col min="6657" max="6657" width="34.86328125" style="54" customWidth="1"/>
    <col min="6658" max="6658" width="14.73046875" style="54" customWidth="1"/>
    <col min="6659" max="6659" width="15.3984375" style="54" bestFit="1" customWidth="1"/>
    <col min="6660" max="6674" width="14.73046875" style="54" customWidth="1"/>
    <col min="6675" max="6675" width="17.1328125" style="54" bestFit="1" customWidth="1"/>
    <col min="6676" max="6676" width="17.265625" style="54" bestFit="1" customWidth="1"/>
    <col min="6677" max="6677" width="15.265625" style="54" customWidth="1"/>
    <col min="6678" max="6678" width="15.86328125" style="54" customWidth="1"/>
    <col min="6679" max="6679" width="15" style="54" bestFit="1" customWidth="1"/>
    <col min="6680" max="6909" width="8.86328125" style="54" customWidth="1"/>
    <col min="6910" max="6912" width="28.86328125" style="54"/>
    <col min="6913" max="6913" width="34.86328125" style="54" customWidth="1"/>
    <col min="6914" max="6914" width="14.73046875" style="54" customWidth="1"/>
    <col min="6915" max="6915" width="15.3984375" style="54" bestFit="1" customWidth="1"/>
    <col min="6916" max="6930" width="14.73046875" style="54" customWidth="1"/>
    <col min="6931" max="6931" width="17.1328125" style="54" bestFit="1" customWidth="1"/>
    <col min="6932" max="6932" width="17.265625" style="54" bestFit="1" customWidth="1"/>
    <col min="6933" max="6933" width="15.265625" style="54" customWidth="1"/>
    <col min="6934" max="6934" width="15.86328125" style="54" customWidth="1"/>
    <col min="6935" max="6935" width="15" style="54" bestFit="1" customWidth="1"/>
    <col min="6936" max="7165" width="8.86328125" style="54" customWidth="1"/>
    <col min="7166" max="7168" width="28.86328125" style="54"/>
    <col min="7169" max="7169" width="34.86328125" style="54" customWidth="1"/>
    <col min="7170" max="7170" width="14.73046875" style="54" customWidth="1"/>
    <col min="7171" max="7171" width="15.3984375" style="54" bestFit="1" customWidth="1"/>
    <col min="7172" max="7186" width="14.73046875" style="54" customWidth="1"/>
    <col min="7187" max="7187" width="17.1328125" style="54" bestFit="1" customWidth="1"/>
    <col min="7188" max="7188" width="17.265625" style="54" bestFit="1" customWidth="1"/>
    <col min="7189" max="7189" width="15.265625" style="54" customWidth="1"/>
    <col min="7190" max="7190" width="15.86328125" style="54" customWidth="1"/>
    <col min="7191" max="7191" width="15" style="54" bestFit="1" customWidth="1"/>
    <col min="7192" max="7421" width="8.86328125" style="54" customWidth="1"/>
    <col min="7422" max="7424" width="28.86328125" style="54"/>
    <col min="7425" max="7425" width="34.86328125" style="54" customWidth="1"/>
    <col min="7426" max="7426" width="14.73046875" style="54" customWidth="1"/>
    <col min="7427" max="7427" width="15.3984375" style="54" bestFit="1" customWidth="1"/>
    <col min="7428" max="7442" width="14.73046875" style="54" customWidth="1"/>
    <col min="7443" max="7443" width="17.1328125" style="54" bestFit="1" customWidth="1"/>
    <col min="7444" max="7444" width="17.265625" style="54" bestFit="1" customWidth="1"/>
    <col min="7445" max="7445" width="15.265625" style="54" customWidth="1"/>
    <col min="7446" max="7446" width="15.86328125" style="54" customWidth="1"/>
    <col min="7447" max="7447" width="15" style="54" bestFit="1" customWidth="1"/>
    <col min="7448" max="7677" width="8.86328125" style="54" customWidth="1"/>
    <col min="7678" max="7680" width="28.86328125" style="54"/>
    <col min="7681" max="7681" width="34.86328125" style="54" customWidth="1"/>
    <col min="7682" max="7682" width="14.73046875" style="54" customWidth="1"/>
    <col min="7683" max="7683" width="15.3984375" style="54" bestFit="1" customWidth="1"/>
    <col min="7684" max="7698" width="14.73046875" style="54" customWidth="1"/>
    <col min="7699" max="7699" width="17.1328125" style="54" bestFit="1" customWidth="1"/>
    <col min="7700" max="7700" width="17.265625" style="54" bestFit="1" customWidth="1"/>
    <col min="7701" max="7701" width="15.265625" style="54" customWidth="1"/>
    <col min="7702" max="7702" width="15.86328125" style="54" customWidth="1"/>
    <col min="7703" max="7703" width="15" style="54" bestFit="1" customWidth="1"/>
    <col min="7704" max="7933" width="8.86328125" style="54" customWidth="1"/>
    <col min="7934" max="7936" width="28.86328125" style="54"/>
    <col min="7937" max="7937" width="34.86328125" style="54" customWidth="1"/>
    <col min="7938" max="7938" width="14.73046875" style="54" customWidth="1"/>
    <col min="7939" max="7939" width="15.3984375" style="54" bestFit="1" customWidth="1"/>
    <col min="7940" max="7954" width="14.73046875" style="54" customWidth="1"/>
    <col min="7955" max="7955" width="17.1328125" style="54" bestFit="1" customWidth="1"/>
    <col min="7956" max="7956" width="17.265625" style="54" bestFit="1" customWidth="1"/>
    <col min="7957" max="7957" width="15.265625" style="54" customWidth="1"/>
    <col min="7958" max="7958" width="15.86328125" style="54" customWidth="1"/>
    <col min="7959" max="7959" width="15" style="54" bestFit="1" customWidth="1"/>
    <col min="7960" max="8189" width="8.86328125" style="54" customWidth="1"/>
    <col min="8190" max="8192" width="28.86328125" style="54"/>
    <col min="8193" max="8193" width="34.86328125" style="54" customWidth="1"/>
    <col min="8194" max="8194" width="14.73046875" style="54" customWidth="1"/>
    <col min="8195" max="8195" width="15.3984375" style="54" bestFit="1" customWidth="1"/>
    <col min="8196" max="8210" width="14.73046875" style="54" customWidth="1"/>
    <col min="8211" max="8211" width="17.1328125" style="54" bestFit="1" customWidth="1"/>
    <col min="8212" max="8212" width="17.265625" style="54" bestFit="1" customWidth="1"/>
    <col min="8213" max="8213" width="15.265625" style="54" customWidth="1"/>
    <col min="8214" max="8214" width="15.86328125" style="54" customWidth="1"/>
    <col min="8215" max="8215" width="15" style="54" bestFit="1" customWidth="1"/>
    <col min="8216" max="8445" width="8.86328125" style="54" customWidth="1"/>
    <col min="8446" max="8448" width="28.86328125" style="54"/>
    <col min="8449" max="8449" width="34.86328125" style="54" customWidth="1"/>
    <col min="8450" max="8450" width="14.73046875" style="54" customWidth="1"/>
    <col min="8451" max="8451" width="15.3984375" style="54" bestFit="1" customWidth="1"/>
    <col min="8452" max="8466" width="14.73046875" style="54" customWidth="1"/>
    <col min="8467" max="8467" width="17.1328125" style="54" bestFit="1" customWidth="1"/>
    <col min="8468" max="8468" width="17.265625" style="54" bestFit="1" customWidth="1"/>
    <col min="8469" max="8469" width="15.265625" style="54" customWidth="1"/>
    <col min="8470" max="8470" width="15.86328125" style="54" customWidth="1"/>
    <col min="8471" max="8471" width="15" style="54" bestFit="1" customWidth="1"/>
    <col min="8472" max="8701" width="8.86328125" style="54" customWidth="1"/>
    <col min="8702" max="8704" width="28.86328125" style="54"/>
    <col min="8705" max="8705" width="34.86328125" style="54" customWidth="1"/>
    <col min="8706" max="8706" width="14.73046875" style="54" customWidth="1"/>
    <col min="8707" max="8707" width="15.3984375" style="54" bestFit="1" customWidth="1"/>
    <col min="8708" max="8722" width="14.73046875" style="54" customWidth="1"/>
    <col min="8723" max="8723" width="17.1328125" style="54" bestFit="1" customWidth="1"/>
    <col min="8724" max="8724" width="17.265625" style="54" bestFit="1" customWidth="1"/>
    <col min="8725" max="8725" width="15.265625" style="54" customWidth="1"/>
    <col min="8726" max="8726" width="15.86328125" style="54" customWidth="1"/>
    <col min="8727" max="8727" width="15" style="54" bestFit="1" customWidth="1"/>
    <col min="8728" max="8957" width="8.86328125" style="54" customWidth="1"/>
    <col min="8958" max="8960" width="28.86328125" style="54"/>
    <col min="8961" max="8961" width="34.86328125" style="54" customWidth="1"/>
    <col min="8962" max="8962" width="14.73046875" style="54" customWidth="1"/>
    <col min="8963" max="8963" width="15.3984375" style="54" bestFit="1" customWidth="1"/>
    <col min="8964" max="8978" width="14.73046875" style="54" customWidth="1"/>
    <col min="8979" max="8979" width="17.1328125" style="54" bestFit="1" customWidth="1"/>
    <col min="8980" max="8980" width="17.265625" style="54" bestFit="1" customWidth="1"/>
    <col min="8981" max="8981" width="15.265625" style="54" customWidth="1"/>
    <col min="8982" max="8982" width="15.86328125" style="54" customWidth="1"/>
    <col min="8983" max="8983" width="15" style="54" bestFit="1" customWidth="1"/>
    <col min="8984" max="9213" width="8.86328125" style="54" customWidth="1"/>
    <col min="9214" max="9216" width="28.86328125" style="54"/>
    <col min="9217" max="9217" width="34.86328125" style="54" customWidth="1"/>
    <col min="9218" max="9218" width="14.73046875" style="54" customWidth="1"/>
    <col min="9219" max="9219" width="15.3984375" style="54" bestFit="1" customWidth="1"/>
    <col min="9220" max="9234" width="14.73046875" style="54" customWidth="1"/>
    <col min="9235" max="9235" width="17.1328125" style="54" bestFit="1" customWidth="1"/>
    <col min="9236" max="9236" width="17.265625" style="54" bestFit="1" customWidth="1"/>
    <col min="9237" max="9237" width="15.265625" style="54" customWidth="1"/>
    <col min="9238" max="9238" width="15.86328125" style="54" customWidth="1"/>
    <col min="9239" max="9239" width="15" style="54" bestFit="1" customWidth="1"/>
    <col min="9240" max="9469" width="8.86328125" style="54" customWidth="1"/>
    <col min="9470" max="9472" width="28.86328125" style="54"/>
    <col min="9473" max="9473" width="34.86328125" style="54" customWidth="1"/>
    <col min="9474" max="9474" width="14.73046875" style="54" customWidth="1"/>
    <col min="9475" max="9475" width="15.3984375" style="54" bestFit="1" customWidth="1"/>
    <col min="9476" max="9490" width="14.73046875" style="54" customWidth="1"/>
    <col min="9491" max="9491" width="17.1328125" style="54" bestFit="1" customWidth="1"/>
    <col min="9492" max="9492" width="17.265625" style="54" bestFit="1" customWidth="1"/>
    <col min="9493" max="9493" width="15.265625" style="54" customWidth="1"/>
    <col min="9494" max="9494" width="15.86328125" style="54" customWidth="1"/>
    <col min="9495" max="9495" width="15" style="54" bestFit="1" customWidth="1"/>
    <col min="9496" max="9725" width="8.86328125" style="54" customWidth="1"/>
    <col min="9726" max="9728" width="28.86328125" style="54"/>
    <col min="9729" max="9729" width="34.86328125" style="54" customWidth="1"/>
    <col min="9730" max="9730" width="14.73046875" style="54" customWidth="1"/>
    <col min="9731" max="9731" width="15.3984375" style="54" bestFit="1" customWidth="1"/>
    <col min="9732" max="9746" width="14.73046875" style="54" customWidth="1"/>
    <col min="9747" max="9747" width="17.1328125" style="54" bestFit="1" customWidth="1"/>
    <col min="9748" max="9748" width="17.265625" style="54" bestFit="1" customWidth="1"/>
    <col min="9749" max="9749" width="15.265625" style="54" customWidth="1"/>
    <col min="9750" max="9750" width="15.86328125" style="54" customWidth="1"/>
    <col min="9751" max="9751" width="15" style="54" bestFit="1" customWidth="1"/>
    <col min="9752" max="9981" width="8.86328125" style="54" customWidth="1"/>
    <col min="9982" max="9984" width="28.86328125" style="54"/>
    <col min="9985" max="9985" width="34.86328125" style="54" customWidth="1"/>
    <col min="9986" max="9986" width="14.73046875" style="54" customWidth="1"/>
    <col min="9987" max="9987" width="15.3984375" style="54" bestFit="1" customWidth="1"/>
    <col min="9988" max="10002" width="14.73046875" style="54" customWidth="1"/>
    <col min="10003" max="10003" width="17.1328125" style="54" bestFit="1" customWidth="1"/>
    <col min="10004" max="10004" width="17.265625" style="54" bestFit="1" customWidth="1"/>
    <col min="10005" max="10005" width="15.265625" style="54" customWidth="1"/>
    <col min="10006" max="10006" width="15.86328125" style="54" customWidth="1"/>
    <col min="10007" max="10007" width="15" style="54" bestFit="1" customWidth="1"/>
    <col min="10008" max="10237" width="8.86328125" style="54" customWidth="1"/>
    <col min="10238" max="10240" width="28.86328125" style="54"/>
    <col min="10241" max="10241" width="34.86328125" style="54" customWidth="1"/>
    <col min="10242" max="10242" width="14.73046875" style="54" customWidth="1"/>
    <col min="10243" max="10243" width="15.3984375" style="54" bestFit="1" customWidth="1"/>
    <col min="10244" max="10258" width="14.73046875" style="54" customWidth="1"/>
    <col min="10259" max="10259" width="17.1328125" style="54" bestFit="1" customWidth="1"/>
    <col min="10260" max="10260" width="17.265625" style="54" bestFit="1" customWidth="1"/>
    <col min="10261" max="10261" width="15.265625" style="54" customWidth="1"/>
    <col min="10262" max="10262" width="15.86328125" style="54" customWidth="1"/>
    <col min="10263" max="10263" width="15" style="54" bestFit="1" customWidth="1"/>
    <col min="10264" max="10493" width="8.86328125" style="54" customWidth="1"/>
    <col min="10494" max="10496" width="28.86328125" style="54"/>
    <col min="10497" max="10497" width="34.86328125" style="54" customWidth="1"/>
    <col min="10498" max="10498" width="14.73046875" style="54" customWidth="1"/>
    <col min="10499" max="10499" width="15.3984375" style="54" bestFit="1" customWidth="1"/>
    <col min="10500" max="10514" width="14.73046875" style="54" customWidth="1"/>
    <col min="10515" max="10515" width="17.1328125" style="54" bestFit="1" customWidth="1"/>
    <col min="10516" max="10516" width="17.265625" style="54" bestFit="1" customWidth="1"/>
    <col min="10517" max="10517" width="15.265625" style="54" customWidth="1"/>
    <col min="10518" max="10518" width="15.86328125" style="54" customWidth="1"/>
    <col min="10519" max="10519" width="15" style="54" bestFit="1" customWidth="1"/>
    <col min="10520" max="10749" width="8.86328125" style="54" customWidth="1"/>
    <col min="10750" max="10752" width="28.86328125" style="54"/>
    <col min="10753" max="10753" width="34.86328125" style="54" customWidth="1"/>
    <col min="10754" max="10754" width="14.73046875" style="54" customWidth="1"/>
    <col min="10755" max="10755" width="15.3984375" style="54" bestFit="1" customWidth="1"/>
    <col min="10756" max="10770" width="14.73046875" style="54" customWidth="1"/>
    <col min="10771" max="10771" width="17.1328125" style="54" bestFit="1" customWidth="1"/>
    <col min="10772" max="10772" width="17.265625" style="54" bestFit="1" customWidth="1"/>
    <col min="10773" max="10773" width="15.265625" style="54" customWidth="1"/>
    <col min="10774" max="10774" width="15.86328125" style="54" customWidth="1"/>
    <col min="10775" max="10775" width="15" style="54" bestFit="1" customWidth="1"/>
    <col min="10776" max="11005" width="8.86328125" style="54" customWidth="1"/>
    <col min="11006" max="11008" width="28.86328125" style="54"/>
    <col min="11009" max="11009" width="34.86328125" style="54" customWidth="1"/>
    <col min="11010" max="11010" width="14.73046875" style="54" customWidth="1"/>
    <col min="11011" max="11011" width="15.3984375" style="54" bestFit="1" customWidth="1"/>
    <col min="11012" max="11026" width="14.73046875" style="54" customWidth="1"/>
    <col min="11027" max="11027" width="17.1328125" style="54" bestFit="1" customWidth="1"/>
    <col min="11028" max="11028" width="17.265625" style="54" bestFit="1" customWidth="1"/>
    <col min="11029" max="11029" width="15.265625" style="54" customWidth="1"/>
    <col min="11030" max="11030" width="15.86328125" style="54" customWidth="1"/>
    <col min="11031" max="11031" width="15" style="54" bestFit="1" customWidth="1"/>
    <col min="11032" max="11261" width="8.86328125" style="54" customWidth="1"/>
    <col min="11262" max="11264" width="28.86328125" style="54"/>
    <col min="11265" max="11265" width="34.86328125" style="54" customWidth="1"/>
    <col min="11266" max="11266" width="14.73046875" style="54" customWidth="1"/>
    <col min="11267" max="11267" width="15.3984375" style="54" bestFit="1" customWidth="1"/>
    <col min="11268" max="11282" width="14.73046875" style="54" customWidth="1"/>
    <col min="11283" max="11283" width="17.1328125" style="54" bestFit="1" customWidth="1"/>
    <col min="11284" max="11284" width="17.265625" style="54" bestFit="1" customWidth="1"/>
    <col min="11285" max="11285" width="15.265625" style="54" customWidth="1"/>
    <col min="11286" max="11286" width="15.86328125" style="54" customWidth="1"/>
    <col min="11287" max="11287" width="15" style="54" bestFit="1" customWidth="1"/>
    <col min="11288" max="11517" width="8.86328125" style="54" customWidth="1"/>
    <col min="11518" max="11520" width="28.86328125" style="54"/>
    <col min="11521" max="11521" width="34.86328125" style="54" customWidth="1"/>
    <col min="11522" max="11522" width="14.73046875" style="54" customWidth="1"/>
    <col min="11523" max="11523" width="15.3984375" style="54" bestFit="1" customWidth="1"/>
    <col min="11524" max="11538" width="14.73046875" style="54" customWidth="1"/>
    <col min="11539" max="11539" width="17.1328125" style="54" bestFit="1" customWidth="1"/>
    <col min="11540" max="11540" width="17.265625" style="54" bestFit="1" customWidth="1"/>
    <col min="11541" max="11541" width="15.265625" style="54" customWidth="1"/>
    <col min="11542" max="11542" width="15.86328125" style="54" customWidth="1"/>
    <col min="11543" max="11543" width="15" style="54" bestFit="1" customWidth="1"/>
    <col min="11544" max="11773" width="8.86328125" style="54" customWidth="1"/>
    <col min="11774" max="11776" width="28.86328125" style="54"/>
    <col min="11777" max="11777" width="34.86328125" style="54" customWidth="1"/>
    <col min="11778" max="11778" width="14.73046875" style="54" customWidth="1"/>
    <col min="11779" max="11779" width="15.3984375" style="54" bestFit="1" customWidth="1"/>
    <col min="11780" max="11794" width="14.73046875" style="54" customWidth="1"/>
    <col min="11795" max="11795" width="17.1328125" style="54" bestFit="1" customWidth="1"/>
    <col min="11796" max="11796" width="17.265625" style="54" bestFit="1" customWidth="1"/>
    <col min="11797" max="11797" width="15.265625" style="54" customWidth="1"/>
    <col min="11798" max="11798" width="15.86328125" style="54" customWidth="1"/>
    <col min="11799" max="11799" width="15" style="54" bestFit="1" customWidth="1"/>
    <col min="11800" max="12029" width="8.86328125" style="54" customWidth="1"/>
    <col min="12030" max="12032" width="28.86328125" style="54"/>
    <col min="12033" max="12033" width="34.86328125" style="54" customWidth="1"/>
    <col min="12034" max="12034" width="14.73046875" style="54" customWidth="1"/>
    <col min="12035" max="12035" width="15.3984375" style="54" bestFit="1" customWidth="1"/>
    <col min="12036" max="12050" width="14.73046875" style="54" customWidth="1"/>
    <col min="12051" max="12051" width="17.1328125" style="54" bestFit="1" customWidth="1"/>
    <col min="12052" max="12052" width="17.265625" style="54" bestFit="1" customWidth="1"/>
    <col min="12053" max="12053" width="15.265625" style="54" customWidth="1"/>
    <col min="12054" max="12054" width="15.86328125" style="54" customWidth="1"/>
    <col min="12055" max="12055" width="15" style="54" bestFit="1" customWidth="1"/>
    <col min="12056" max="12285" width="8.86328125" style="54" customWidth="1"/>
    <col min="12286" max="12288" width="28.86328125" style="54"/>
    <col min="12289" max="12289" width="34.86328125" style="54" customWidth="1"/>
    <col min="12290" max="12290" width="14.73046875" style="54" customWidth="1"/>
    <col min="12291" max="12291" width="15.3984375" style="54" bestFit="1" customWidth="1"/>
    <col min="12292" max="12306" width="14.73046875" style="54" customWidth="1"/>
    <col min="12307" max="12307" width="17.1328125" style="54" bestFit="1" customWidth="1"/>
    <col min="12308" max="12308" width="17.265625" style="54" bestFit="1" customWidth="1"/>
    <col min="12309" max="12309" width="15.265625" style="54" customWidth="1"/>
    <col min="12310" max="12310" width="15.86328125" style="54" customWidth="1"/>
    <col min="12311" max="12311" width="15" style="54" bestFit="1" customWidth="1"/>
    <col min="12312" max="12541" width="8.86328125" style="54" customWidth="1"/>
    <col min="12542" max="12544" width="28.86328125" style="54"/>
    <col min="12545" max="12545" width="34.86328125" style="54" customWidth="1"/>
    <col min="12546" max="12546" width="14.73046875" style="54" customWidth="1"/>
    <col min="12547" max="12547" width="15.3984375" style="54" bestFit="1" customWidth="1"/>
    <col min="12548" max="12562" width="14.73046875" style="54" customWidth="1"/>
    <col min="12563" max="12563" width="17.1328125" style="54" bestFit="1" customWidth="1"/>
    <col min="12564" max="12564" width="17.265625" style="54" bestFit="1" customWidth="1"/>
    <col min="12565" max="12565" width="15.265625" style="54" customWidth="1"/>
    <col min="12566" max="12566" width="15.86328125" style="54" customWidth="1"/>
    <col min="12567" max="12567" width="15" style="54" bestFit="1" customWidth="1"/>
    <col min="12568" max="12797" width="8.86328125" style="54" customWidth="1"/>
    <col min="12798" max="12800" width="28.86328125" style="54"/>
    <col min="12801" max="12801" width="34.86328125" style="54" customWidth="1"/>
    <col min="12802" max="12802" width="14.73046875" style="54" customWidth="1"/>
    <col min="12803" max="12803" width="15.3984375" style="54" bestFit="1" customWidth="1"/>
    <col min="12804" max="12818" width="14.73046875" style="54" customWidth="1"/>
    <col min="12819" max="12819" width="17.1328125" style="54" bestFit="1" customWidth="1"/>
    <col min="12820" max="12820" width="17.265625" style="54" bestFit="1" customWidth="1"/>
    <col min="12821" max="12821" width="15.265625" style="54" customWidth="1"/>
    <col min="12822" max="12822" width="15.86328125" style="54" customWidth="1"/>
    <col min="12823" max="12823" width="15" style="54" bestFit="1" customWidth="1"/>
    <col min="12824" max="13053" width="8.86328125" style="54" customWidth="1"/>
    <col min="13054" max="13056" width="28.86328125" style="54"/>
    <col min="13057" max="13057" width="34.86328125" style="54" customWidth="1"/>
    <col min="13058" max="13058" width="14.73046875" style="54" customWidth="1"/>
    <col min="13059" max="13059" width="15.3984375" style="54" bestFit="1" customWidth="1"/>
    <col min="13060" max="13074" width="14.73046875" style="54" customWidth="1"/>
    <col min="13075" max="13075" width="17.1328125" style="54" bestFit="1" customWidth="1"/>
    <col min="13076" max="13076" width="17.265625" style="54" bestFit="1" customWidth="1"/>
    <col min="13077" max="13077" width="15.265625" style="54" customWidth="1"/>
    <col min="13078" max="13078" width="15.86328125" style="54" customWidth="1"/>
    <col min="13079" max="13079" width="15" style="54" bestFit="1" customWidth="1"/>
    <col min="13080" max="13309" width="8.86328125" style="54" customWidth="1"/>
    <col min="13310" max="13312" width="28.86328125" style="54"/>
    <col min="13313" max="13313" width="34.86328125" style="54" customWidth="1"/>
    <col min="13314" max="13314" width="14.73046875" style="54" customWidth="1"/>
    <col min="13315" max="13315" width="15.3984375" style="54" bestFit="1" customWidth="1"/>
    <col min="13316" max="13330" width="14.73046875" style="54" customWidth="1"/>
    <col min="13331" max="13331" width="17.1328125" style="54" bestFit="1" customWidth="1"/>
    <col min="13332" max="13332" width="17.265625" style="54" bestFit="1" customWidth="1"/>
    <col min="13333" max="13333" width="15.265625" style="54" customWidth="1"/>
    <col min="13334" max="13334" width="15.86328125" style="54" customWidth="1"/>
    <col min="13335" max="13335" width="15" style="54" bestFit="1" customWidth="1"/>
    <col min="13336" max="13565" width="8.86328125" style="54" customWidth="1"/>
    <col min="13566" max="13568" width="28.86328125" style="54"/>
    <col min="13569" max="13569" width="34.86328125" style="54" customWidth="1"/>
    <col min="13570" max="13570" width="14.73046875" style="54" customWidth="1"/>
    <col min="13571" max="13571" width="15.3984375" style="54" bestFit="1" customWidth="1"/>
    <col min="13572" max="13586" width="14.73046875" style="54" customWidth="1"/>
    <col min="13587" max="13587" width="17.1328125" style="54" bestFit="1" customWidth="1"/>
    <col min="13588" max="13588" width="17.265625" style="54" bestFit="1" customWidth="1"/>
    <col min="13589" max="13589" width="15.265625" style="54" customWidth="1"/>
    <col min="13590" max="13590" width="15.86328125" style="54" customWidth="1"/>
    <col min="13591" max="13591" width="15" style="54" bestFit="1" customWidth="1"/>
    <col min="13592" max="13821" width="8.86328125" style="54" customWidth="1"/>
    <col min="13822" max="13824" width="28.86328125" style="54"/>
    <col min="13825" max="13825" width="34.86328125" style="54" customWidth="1"/>
    <col min="13826" max="13826" width="14.73046875" style="54" customWidth="1"/>
    <col min="13827" max="13827" width="15.3984375" style="54" bestFit="1" customWidth="1"/>
    <col min="13828" max="13842" width="14.73046875" style="54" customWidth="1"/>
    <col min="13843" max="13843" width="17.1328125" style="54" bestFit="1" customWidth="1"/>
    <col min="13844" max="13844" width="17.265625" style="54" bestFit="1" customWidth="1"/>
    <col min="13845" max="13845" width="15.265625" style="54" customWidth="1"/>
    <col min="13846" max="13846" width="15.86328125" style="54" customWidth="1"/>
    <col min="13847" max="13847" width="15" style="54" bestFit="1" customWidth="1"/>
    <col min="13848" max="14077" width="8.86328125" style="54" customWidth="1"/>
    <col min="14078" max="14080" width="28.86328125" style="54"/>
    <col min="14081" max="14081" width="34.86328125" style="54" customWidth="1"/>
    <col min="14082" max="14082" width="14.73046875" style="54" customWidth="1"/>
    <col min="14083" max="14083" width="15.3984375" style="54" bestFit="1" customWidth="1"/>
    <col min="14084" max="14098" width="14.73046875" style="54" customWidth="1"/>
    <col min="14099" max="14099" width="17.1328125" style="54" bestFit="1" customWidth="1"/>
    <col min="14100" max="14100" width="17.265625" style="54" bestFit="1" customWidth="1"/>
    <col min="14101" max="14101" width="15.265625" style="54" customWidth="1"/>
    <col min="14102" max="14102" width="15.86328125" style="54" customWidth="1"/>
    <col min="14103" max="14103" width="15" style="54" bestFit="1" customWidth="1"/>
    <col min="14104" max="14333" width="8.86328125" style="54" customWidth="1"/>
    <col min="14334" max="14336" width="28.86328125" style="54"/>
    <col min="14337" max="14337" width="34.86328125" style="54" customWidth="1"/>
    <col min="14338" max="14338" width="14.73046875" style="54" customWidth="1"/>
    <col min="14339" max="14339" width="15.3984375" style="54" bestFit="1" customWidth="1"/>
    <col min="14340" max="14354" width="14.73046875" style="54" customWidth="1"/>
    <col min="14355" max="14355" width="17.1328125" style="54" bestFit="1" customWidth="1"/>
    <col min="14356" max="14356" width="17.265625" style="54" bestFit="1" customWidth="1"/>
    <col min="14357" max="14357" width="15.265625" style="54" customWidth="1"/>
    <col min="14358" max="14358" width="15.86328125" style="54" customWidth="1"/>
    <col min="14359" max="14359" width="15" style="54" bestFit="1" customWidth="1"/>
    <col min="14360" max="14589" width="8.86328125" style="54" customWidth="1"/>
    <col min="14590" max="14592" width="28.86328125" style="54"/>
    <col min="14593" max="14593" width="34.86328125" style="54" customWidth="1"/>
    <col min="14594" max="14594" width="14.73046875" style="54" customWidth="1"/>
    <col min="14595" max="14595" width="15.3984375" style="54" bestFit="1" customWidth="1"/>
    <col min="14596" max="14610" width="14.73046875" style="54" customWidth="1"/>
    <col min="14611" max="14611" width="17.1328125" style="54" bestFit="1" customWidth="1"/>
    <col min="14612" max="14612" width="17.265625" style="54" bestFit="1" customWidth="1"/>
    <col min="14613" max="14613" width="15.265625" style="54" customWidth="1"/>
    <col min="14614" max="14614" width="15.86328125" style="54" customWidth="1"/>
    <col min="14615" max="14615" width="15" style="54" bestFit="1" customWidth="1"/>
    <col min="14616" max="14845" width="8.86328125" style="54" customWidth="1"/>
    <col min="14846" max="14848" width="28.86328125" style="54"/>
    <col min="14849" max="14849" width="34.86328125" style="54" customWidth="1"/>
    <col min="14850" max="14850" width="14.73046875" style="54" customWidth="1"/>
    <col min="14851" max="14851" width="15.3984375" style="54" bestFit="1" customWidth="1"/>
    <col min="14852" max="14866" width="14.73046875" style="54" customWidth="1"/>
    <col min="14867" max="14867" width="17.1328125" style="54" bestFit="1" customWidth="1"/>
    <col min="14868" max="14868" width="17.265625" style="54" bestFit="1" customWidth="1"/>
    <col min="14869" max="14869" width="15.265625" style="54" customWidth="1"/>
    <col min="14870" max="14870" width="15.86328125" style="54" customWidth="1"/>
    <col min="14871" max="14871" width="15" style="54" bestFit="1" customWidth="1"/>
    <col min="14872" max="15101" width="8.86328125" style="54" customWidth="1"/>
    <col min="15102" max="15104" width="28.86328125" style="54"/>
    <col min="15105" max="15105" width="34.86328125" style="54" customWidth="1"/>
    <col min="15106" max="15106" width="14.73046875" style="54" customWidth="1"/>
    <col min="15107" max="15107" width="15.3984375" style="54" bestFit="1" customWidth="1"/>
    <col min="15108" max="15122" width="14.73046875" style="54" customWidth="1"/>
    <col min="15123" max="15123" width="17.1328125" style="54" bestFit="1" customWidth="1"/>
    <col min="15124" max="15124" width="17.265625" style="54" bestFit="1" customWidth="1"/>
    <col min="15125" max="15125" width="15.265625" style="54" customWidth="1"/>
    <col min="15126" max="15126" width="15.86328125" style="54" customWidth="1"/>
    <col min="15127" max="15127" width="15" style="54" bestFit="1" customWidth="1"/>
    <col min="15128" max="15357" width="8.86328125" style="54" customWidth="1"/>
    <col min="15358" max="15360" width="28.86328125" style="54"/>
    <col min="15361" max="15361" width="34.86328125" style="54" customWidth="1"/>
    <col min="15362" max="15362" width="14.73046875" style="54" customWidth="1"/>
    <col min="15363" max="15363" width="15.3984375" style="54" bestFit="1" customWidth="1"/>
    <col min="15364" max="15378" width="14.73046875" style="54" customWidth="1"/>
    <col min="15379" max="15379" width="17.1328125" style="54" bestFit="1" customWidth="1"/>
    <col min="15380" max="15380" width="17.265625" style="54" bestFit="1" customWidth="1"/>
    <col min="15381" max="15381" width="15.265625" style="54" customWidth="1"/>
    <col min="15382" max="15382" width="15.86328125" style="54" customWidth="1"/>
    <col min="15383" max="15383" width="15" style="54" bestFit="1" customWidth="1"/>
    <col min="15384" max="15613" width="8.86328125" style="54" customWidth="1"/>
    <col min="15614" max="15616" width="28.86328125" style="54"/>
    <col min="15617" max="15617" width="34.86328125" style="54" customWidth="1"/>
    <col min="15618" max="15618" width="14.73046875" style="54" customWidth="1"/>
    <col min="15619" max="15619" width="15.3984375" style="54" bestFit="1" customWidth="1"/>
    <col min="15620" max="15634" width="14.73046875" style="54" customWidth="1"/>
    <col min="15635" max="15635" width="17.1328125" style="54" bestFit="1" customWidth="1"/>
    <col min="15636" max="15636" width="17.265625" style="54" bestFit="1" customWidth="1"/>
    <col min="15637" max="15637" width="15.265625" style="54" customWidth="1"/>
    <col min="15638" max="15638" width="15.86328125" style="54" customWidth="1"/>
    <col min="15639" max="15639" width="15" style="54" bestFit="1" customWidth="1"/>
    <col min="15640" max="15869" width="8.86328125" style="54" customWidth="1"/>
    <col min="15870" max="15872" width="28.86328125" style="54"/>
    <col min="15873" max="15873" width="34.86328125" style="54" customWidth="1"/>
    <col min="15874" max="15874" width="14.73046875" style="54" customWidth="1"/>
    <col min="15875" max="15875" width="15.3984375" style="54" bestFit="1" customWidth="1"/>
    <col min="15876" max="15890" width="14.73046875" style="54" customWidth="1"/>
    <col min="15891" max="15891" width="17.1328125" style="54" bestFit="1" customWidth="1"/>
    <col min="15892" max="15892" width="17.265625" style="54" bestFit="1" customWidth="1"/>
    <col min="15893" max="15893" width="15.265625" style="54" customWidth="1"/>
    <col min="15894" max="15894" width="15.86328125" style="54" customWidth="1"/>
    <col min="15895" max="15895" width="15" style="54" bestFit="1" customWidth="1"/>
    <col min="15896" max="16125" width="8.86328125" style="54" customWidth="1"/>
    <col min="16126" max="16128" width="28.86328125" style="54"/>
    <col min="16129" max="16129" width="34.86328125" style="54" customWidth="1"/>
    <col min="16130" max="16130" width="14.73046875" style="54" customWidth="1"/>
    <col min="16131" max="16131" width="15.3984375" style="54" bestFit="1" customWidth="1"/>
    <col min="16132" max="16146" width="14.73046875" style="54" customWidth="1"/>
    <col min="16147" max="16147" width="17.1328125" style="54" bestFit="1" customWidth="1"/>
    <col min="16148" max="16148" width="17.265625" style="54" bestFit="1" customWidth="1"/>
    <col min="16149" max="16149" width="15.265625" style="54" customWidth="1"/>
    <col min="16150" max="16150" width="15.86328125" style="54" customWidth="1"/>
    <col min="16151" max="16151" width="15" style="54" bestFit="1" customWidth="1"/>
    <col min="16152" max="16381" width="8.86328125" style="54" customWidth="1"/>
    <col min="16382" max="16384" width="28.86328125" style="54"/>
  </cols>
  <sheetData>
    <row r="1" spans="1:23" x14ac:dyDescent="0.4">
      <c r="A1" s="53"/>
    </row>
    <row r="2" spans="1:23" x14ac:dyDescent="0.4">
      <c r="A2" s="55"/>
    </row>
    <row r="3" spans="1:23" ht="19.899999999999999" x14ac:dyDescent="0.5">
      <c r="A3" s="56"/>
      <c r="E3" s="57" t="s">
        <v>1419</v>
      </c>
    </row>
    <row r="5" spans="1:23" ht="20.25" x14ac:dyDescent="0.55000000000000004">
      <c r="A5" s="134" t="s">
        <v>1430</v>
      </c>
      <c r="B5" s="135"/>
      <c r="C5" s="59"/>
      <c r="D5" s="59"/>
      <c r="E5" s="59"/>
      <c r="F5" s="59"/>
      <c r="G5" s="59"/>
      <c r="H5" s="59"/>
      <c r="I5" s="59"/>
      <c r="J5" s="59"/>
      <c r="K5" s="59"/>
      <c r="L5" s="59"/>
      <c r="M5" s="59"/>
      <c r="N5" s="60"/>
      <c r="O5" s="61"/>
      <c r="P5" s="61"/>
      <c r="Q5" s="61"/>
      <c r="R5" s="61"/>
      <c r="S5" s="61"/>
    </row>
    <row r="6" spans="1:23" ht="17.25" x14ac:dyDescent="0.45">
      <c r="A6" s="136" t="s">
        <v>1431</v>
      </c>
      <c r="B6" s="137"/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7"/>
      <c r="Q6" s="137"/>
      <c r="R6" s="137"/>
      <c r="S6" s="137"/>
      <c r="T6" s="137"/>
      <c r="U6" s="137"/>
      <c r="V6" s="137"/>
      <c r="W6" s="137"/>
    </row>
    <row r="7" spans="1:23" ht="17.25" x14ac:dyDescent="0.4">
      <c r="A7" s="138" t="s">
        <v>1432</v>
      </c>
      <c r="B7" s="139"/>
      <c r="C7" s="139"/>
      <c r="D7" s="139"/>
      <c r="E7" s="139"/>
      <c r="F7" s="139"/>
      <c r="G7" s="139"/>
      <c r="H7" s="139"/>
      <c r="I7" s="139"/>
      <c r="J7" s="139"/>
      <c r="K7" s="139"/>
      <c r="L7" s="139"/>
      <c r="M7" s="139"/>
      <c r="N7" s="139"/>
      <c r="O7" s="139"/>
      <c r="P7" s="139"/>
      <c r="Q7" s="139"/>
      <c r="R7" s="139"/>
      <c r="S7" s="139"/>
      <c r="T7" s="139"/>
      <c r="U7" s="139"/>
      <c r="V7" s="139"/>
      <c r="W7" s="139"/>
    </row>
    <row r="8" spans="1:23" s="65" customFormat="1" ht="21.75" customHeight="1" x14ac:dyDescent="0.45">
      <c r="A8" s="62" t="s">
        <v>1433</v>
      </c>
      <c r="B8" s="62" t="s">
        <v>1434</v>
      </c>
      <c r="C8" s="62" t="s">
        <v>1435</v>
      </c>
      <c r="D8" s="62" t="s">
        <v>1436</v>
      </c>
      <c r="E8" s="62" t="s">
        <v>1437</v>
      </c>
      <c r="F8" s="62" t="s">
        <v>1438</v>
      </c>
      <c r="G8" s="62" t="s">
        <v>1439</v>
      </c>
      <c r="H8" s="62" t="s">
        <v>1440</v>
      </c>
      <c r="I8" s="62" t="s">
        <v>1441</v>
      </c>
      <c r="J8" s="62" t="s">
        <v>1442</v>
      </c>
      <c r="K8" s="62" t="s">
        <v>1443</v>
      </c>
      <c r="L8" s="62" t="s">
        <v>1444</v>
      </c>
      <c r="M8" s="62" t="s">
        <v>1445</v>
      </c>
      <c r="N8" s="62" t="s">
        <v>1446</v>
      </c>
      <c r="O8" s="62" t="s">
        <v>1447</v>
      </c>
      <c r="P8" s="62" t="s">
        <v>1448</v>
      </c>
      <c r="Q8" s="62" t="s">
        <v>1449</v>
      </c>
      <c r="R8" s="62" t="s">
        <v>1399</v>
      </c>
      <c r="S8" s="62" t="s">
        <v>1450</v>
      </c>
      <c r="T8" s="62" t="s">
        <v>1507</v>
      </c>
      <c r="U8" s="63" t="s">
        <v>1402</v>
      </c>
      <c r="V8" s="63" t="s">
        <v>1451</v>
      </c>
      <c r="W8" s="64" t="s">
        <v>1452</v>
      </c>
    </row>
    <row r="9" spans="1:23" s="71" customFormat="1" ht="15" x14ac:dyDescent="0.4">
      <c r="A9" s="66" t="s">
        <v>1453</v>
      </c>
      <c r="B9" s="67"/>
      <c r="C9" s="67"/>
      <c r="D9" s="67"/>
      <c r="E9" s="67"/>
      <c r="F9" s="67"/>
      <c r="G9" s="67"/>
      <c r="H9" s="67"/>
      <c r="I9" s="67"/>
      <c r="J9" s="67"/>
      <c r="K9" s="67"/>
      <c r="L9" s="67"/>
      <c r="M9" s="67"/>
      <c r="N9" s="67"/>
      <c r="O9" s="68"/>
      <c r="P9" s="67"/>
      <c r="Q9" s="67"/>
      <c r="R9" s="67"/>
      <c r="S9" s="67"/>
      <c r="T9" s="69"/>
      <c r="U9" s="69"/>
      <c r="V9" s="69"/>
      <c r="W9" s="70"/>
    </row>
    <row r="10" spans="1:23" s="76" customFormat="1" ht="15" x14ac:dyDescent="0.4">
      <c r="A10" s="72" t="s">
        <v>1454</v>
      </c>
      <c r="B10" s="73">
        <v>3518</v>
      </c>
      <c r="C10" s="73">
        <v>9210</v>
      </c>
      <c r="D10" s="73">
        <v>14403</v>
      </c>
      <c r="E10" s="73">
        <v>12635</v>
      </c>
      <c r="F10" s="73">
        <v>15759</v>
      </c>
      <c r="G10" s="73">
        <v>18268</v>
      </c>
      <c r="H10" s="73">
        <v>25990</v>
      </c>
      <c r="I10" s="73">
        <v>38776</v>
      </c>
      <c r="J10" s="73">
        <v>48389</v>
      </c>
      <c r="K10" s="73">
        <v>67988</v>
      </c>
      <c r="L10" s="73">
        <v>76876</v>
      </c>
      <c r="M10" s="73">
        <v>79553</v>
      </c>
      <c r="N10" s="73">
        <v>100080</v>
      </c>
      <c r="O10" s="74">
        <v>139689.91595309786</v>
      </c>
      <c r="P10" s="75">
        <v>144293.11621430775</v>
      </c>
      <c r="Q10" s="75">
        <v>142961.59028411983</v>
      </c>
      <c r="R10" s="75">
        <v>112743.57979942759</v>
      </c>
      <c r="S10" s="75">
        <v>63972.3758832354</v>
      </c>
      <c r="T10" s="75">
        <v>70196.061188561958</v>
      </c>
      <c r="U10" s="75">
        <v>87803.146195350273</v>
      </c>
      <c r="V10" s="75">
        <v>111914.6718858977</v>
      </c>
      <c r="W10" s="75">
        <v>101376.19315806715</v>
      </c>
    </row>
    <row r="11" spans="1:23" s="71" customFormat="1" ht="15" x14ac:dyDescent="0.4">
      <c r="A11" s="72" t="s">
        <v>1455</v>
      </c>
      <c r="B11" s="70"/>
      <c r="C11" s="70"/>
      <c r="D11" s="70"/>
      <c r="E11" s="70"/>
      <c r="F11" s="70"/>
      <c r="G11" s="70"/>
      <c r="H11" s="70"/>
      <c r="I11" s="70"/>
      <c r="J11" s="70"/>
      <c r="K11" s="70"/>
      <c r="L11" s="70"/>
      <c r="M11" s="70"/>
      <c r="N11" s="70"/>
      <c r="O11" s="74"/>
      <c r="P11" s="75"/>
      <c r="Q11" s="75"/>
      <c r="R11" s="75"/>
      <c r="S11" s="77"/>
      <c r="T11" s="78"/>
      <c r="U11" s="70"/>
      <c r="V11" s="70"/>
      <c r="W11" s="70"/>
    </row>
    <row r="12" spans="1:23" s="71" customFormat="1" x14ac:dyDescent="0.4">
      <c r="A12" s="79" t="s">
        <v>1456</v>
      </c>
      <c r="B12" s="80">
        <v>300</v>
      </c>
      <c r="C12" s="80">
        <v>414</v>
      </c>
      <c r="D12" s="80">
        <v>291</v>
      </c>
      <c r="E12" s="80">
        <v>168</v>
      </c>
      <c r="F12" s="80">
        <v>388</v>
      </c>
      <c r="G12" s="80">
        <v>561</v>
      </c>
      <c r="H12" s="80">
        <v>998</v>
      </c>
      <c r="I12" s="80">
        <v>1575</v>
      </c>
      <c r="J12" s="80">
        <v>1276</v>
      </c>
      <c r="K12" s="80">
        <v>2163</v>
      </c>
      <c r="L12" s="80">
        <v>1733</v>
      </c>
      <c r="M12" s="80">
        <v>1767.1847205228223</v>
      </c>
      <c r="N12" s="80">
        <v>3469.171667167549</v>
      </c>
      <c r="O12" s="81">
        <v>5584.0221230848756</v>
      </c>
      <c r="P12" s="78">
        <v>5803.2922088265186</v>
      </c>
      <c r="Q12" s="78">
        <v>6144.0163841063104</v>
      </c>
      <c r="R12" s="78">
        <v>5954.7568501639953</v>
      </c>
      <c r="S12" s="78">
        <v>3921.7221296758644</v>
      </c>
      <c r="T12" s="78">
        <v>4774.5941574400276</v>
      </c>
      <c r="U12" s="78">
        <v>5848.8456788354188</v>
      </c>
      <c r="V12" s="78">
        <v>7178.2319504224088</v>
      </c>
      <c r="W12" s="78">
        <v>7069.9862099290785</v>
      </c>
    </row>
    <row r="13" spans="1:23" s="71" customFormat="1" x14ac:dyDescent="0.4">
      <c r="A13" s="82" t="s">
        <v>1457</v>
      </c>
      <c r="B13" s="80">
        <v>45</v>
      </c>
      <c r="C13" s="80">
        <v>0</v>
      </c>
      <c r="D13" s="80">
        <v>0</v>
      </c>
      <c r="E13" s="80">
        <v>0</v>
      </c>
      <c r="F13" s="80">
        <v>0</v>
      </c>
      <c r="G13" s="80">
        <v>0</v>
      </c>
      <c r="H13" s="80">
        <v>114</v>
      </c>
      <c r="I13" s="80">
        <v>293</v>
      </c>
      <c r="J13" s="80">
        <v>290</v>
      </c>
      <c r="K13" s="80">
        <v>281</v>
      </c>
      <c r="L13" s="80">
        <v>352</v>
      </c>
      <c r="M13" s="80">
        <v>266.12710819</v>
      </c>
      <c r="N13" s="80">
        <v>1403.3623078590383</v>
      </c>
      <c r="O13" s="81">
        <v>716.13786708409998</v>
      </c>
      <c r="P13" s="78">
        <v>159.86164048000001</v>
      </c>
      <c r="Q13" s="78">
        <v>247.544914898</v>
      </c>
      <c r="R13" s="78">
        <v>375.45000287169267</v>
      </c>
      <c r="S13" s="78">
        <v>648.26479803225584</v>
      </c>
      <c r="T13" s="78">
        <v>239.49099848513558</v>
      </c>
      <c r="U13" s="78">
        <v>90.872212700000006</v>
      </c>
      <c r="V13" s="78">
        <v>444.88044666593004</v>
      </c>
      <c r="W13" s="78">
        <v>1356.802612655918</v>
      </c>
    </row>
    <row r="14" spans="1:23" s="71" customFormat="1" x14ac:dyDescent="0.4">
      <c r="A14" s="79" t="s">
        <v>1458</v>
      </c>
      <c r="B14" s="80">
        <v>315</v>
      </c>
      <c r="C14" s="80">
        <v>452</v>
      </c>
      <c r="D14" s="80">
        <v>897</v>
      </c>
      <c r="E14" s="80">
        <v>724</v>
      </c>
      <c r="F14" s="80">
        <v>729</v>
      </c>
      <c r="G14" s="80">
        <v>626</v>
      </c>
      <c r="H14" s="80">
        <v>841</v>
      </c>
      <c r="I14" s="80">
        <v>1209</v>
      </c>
      <c r="J14" s="80">
        <v>3142</v>
      </c>
      <c r="K14" s="80">
        <v>4582</v>
      </c>
      <c r="L14" s="80">
        <v>3802</v>
      </c>
      <c r="M14" s="80">
        <v>1029.1056353073495</v>
      </c>
      <c r="N14" s="80">
        <v>1452.9948176127637</v>
      </c>
      <c r="O14" s="81">
        <v>2022.4442206506355</v>
      </c>
      <c r="P14" s="78">
        <v>1691.371584843828</v>
      </c>
      <c r="Q14" s="78">
        <v>981.73819979405994</v>
      </c>
      <c r="R14" s="78">
        <v>744.49111329824393</v>
      </c>
      <c r="S14" s="78">
        <v>1462.9304183299669</v>
      </c>
      <c r="T14" s="78">
        <v>1239.7739999913238</v>
      </c>
      <c r="U14" s="78">
        <v>1260.6555783379247</v>
      </c>
      <c r="V14" s="78">
        <v>1390.560844106403</v>
      </c>
      <c r="W14" s="78">
        <v>941.03583435732742</v>
      </c>
    </row>
    <row r="15" spans="1:23" s="71" customFormat="1" x14ac:dyDescent="0.4">
      <c r="A15" s="79" t="s">
        <v>1459</v>
      </c>
      <c r="B15" s="80">
        <v>0</v>
      </c>
      <c r="C15" s="80">
        <v>0</v>
      </c>
      <c r="D15" s="80">
        <v>0</v>
      </c>
      <c r="E15" s="80">
        <v>0</v>
      </c>
      <c r="F15" s="80">
        <v>0</v>
      </c>
      <c r="G15" s="80">
        <v>0</v>
      </c>
      <c r="H15" s="80">
        <v>0</v>
      </c>
      <c r="I15" s="80">
        <v>0</v>
      </c>
      <c r="J15" s="80">
        <v>0</v>
      </c>
      <c r="K15" s="80">
        <v>0</v>
      </c>
      <c r="L15" s="80">
        <v>0</v>
      </c>
      <c r="M15" s="80"/>
      <c r="N15" s="80">
        <v>0</v>
      </c>
      <c r="O15" s="81">
        <v>0</v>
      </c>
      <c r="P15" s="78">
        <v>0</v>
      </c>
      <c r="Q15" s="78">
        <v>0</v>
      </c>
      <c r="R15" s="78">
        <v>113.70392261029717</v>
      </c>
      <c r="S15" s="78">
        <v>135.31372393095577</v>
      </c>
      <c r="T15" s="78">
        <v>163.3854190505034</v>
      </c>
      <c r="U15" s="78">
        <v>178.43667553096358</v>
      </c>
      <c r="V15" s="78">
        <v>199.98127113206476</v>
      </c>
      <c r="W15" s="78">
        <v>44.6678223680046</v>
      </c>
    </row>
    <row r="16" spans="1:23" s="71" customFormat="1" x14ac:dyDescent="0.4">
      <c r="A16" s="82" t="s">
        <v>1460</v>
      </c>
      <c r="B16" s="80">
        <v>923</v>
      </c>
      <c r="C16" s="80">
        <v>1276</v>
      </c>
      <c r="D16" s="80">
        <v>521</v>
      </c>
      <c r="E16" s="80">
        <v>81</v>
      </c>
      <c r="F16" s="80">
        <v>166</v>
      </c>
      <c r="G16" s="80">
        <v>191</v>
      </c>
      <c r="H16" s="80">
        <v>98</v>
      </c>
      <c r="I16" s="80">
        <v>597</v>
      </c>
      <c r="J16" s="80">
        <v>933</v>
      </c>
      <c r="K16" s="80">
        <v>2072</v>
      </c>
      <c r="L16" s="80">
        <v>1486</v>
      </c>
      <c r="M16" s="80">
        <v>614.22716976000004</v>
      </c>
      <c r="N16" s="80">
        <v>1080.9680628828401</v>
      </c>
      <c r="O16" s="81">
        <v>596.83553668484001</v>
      </c>
      <c r="P16" s="78">
        <v>0</v>
      </c>
      <c r="Q16" s="78">
        <v>0</v>
      </c>
      <c r="R16" s="78">
        <v>28.813641259999997</v>
      </c>
      <c r="S16" s="78">
        <v>24.659992482564359</v>
      </c>
      <c r="T16" s="78">
        <v>0</v>
      </c>
      <c r="U16" s="78">
        <v>0</v>
      </c>
      <c r="V16" s="78">
        <v>0</v>
      </c>
      <c r="W16" s="78">
        <v>0</v>
      </c>
    </row>
    <row r="17" spans="1:23" s="71" customFormat="1" x14ac:dyDescent="0.4">
      <c r="A17" s="79" t="s">
        <v>1461</v>
      </c>
      <c r="B17" s="80">
        <v>1134</v>
      </c>
      <c r="C17" s="80">
        <v>854</v>
      </c>
      <c r="D17" s="80">
        <v>0</v>
      </c>
      <c r="E17" s="80">
        <v>6</v>
      </c>
      <c r="F17" s="80">
        <v>24</v>
      </c>
      <c r="G17" s="80">
        <v>25</v>
      </c>
      <c r="H17" s="80">
        <v>361</v>
      </c>
      <c r="I17" s="80">
        <v>435</v>
      </c>
      <c r="J17" s="80">
        <v>589</v>
      </c>
      <c r="K17" s="80">
        <v>2265</v>
      </c>
      <c r="L17" s="80">
        <v>2198</v>
      </c>
      <c r="M17" s="80">
        <v>1331.5643755879901</v>
      </c>
      <c r="N17" s="80">
        <v>1505.063865988752</v>
      </c>
      <c r="O17" s="81">
        <v>1096.0359503879129</v>
      </c>
      <c r="P17" s="78">
        <v>506.88767158437946</v>
      </c>
      <c r="Q17" s="78">
        <v>74.072632462271159</v>
      </c>
      <c r="R17" s="78">
        <v>108.41536378841302</v>
      </c>
      <c r="S17" s="78">
        <v>91.621161311584459</v>
      </c>
      <c r="T17" s="78">
        <v>438.2633324942048</v>
      </c>
      <c r="U17" s="78">
        <v>659.50823950067695</v>
      </c>
      <c r="V17" s="78">
        <v>360.45934024611779</v>
      </c>
      <c r="W17" s="78">
        <v>1632.3766181578831</v>
      </c>
    </row>
    <row r="18" spans="1:23" s="71" customFormat="1" x14ac:dyDescent="0.4">
      <c r="A18" s="79" t="s">
        <v>1462</v>
      </c>
      <c r="B18" s="80">
        <v>35</v>
      </c>
      <c r="C18" s="80">
        <v>68</v>
      </c>
      <c r="D18" s="80">
        <v>123</v>
      </c>
      <c r="E18" s="80">
        <v>123</v>
      </c>
      <c r="F18" s="80">
        <v>108</v>
      </c>
      <c r="G18" s="80">
        <v>213</v>
      </c>
      <c r="H18" s="80">
        <v>215</v>
      </c>
      <c r="I18" s="80">
        <v>661</v>
      </c>
      <c r="J18" s="80">
        <v>748</v>
      </c>
      <c r="K18" s="80">
        <v>844</v>
      </c>
      <c r="L18" s="80">
        <v>988</v>
      </c>
      <c r="M18" s="80">
        <v>732.67093771265377</v>
      </c>
      <c r="N18" s="80">
        <v>854.70487249999996</v>
      </c>
      <c r="O18" s="81">
        <v>1707.5715465726585</v>
      </c>
      <c r="P18" s="78">
        <v>2067.5304136646118</v>
      </c>
      <c r="Q18" s="78">
        <v>2121.5846820122642</v>
      </c>
      <c r="R18" s="78">
        <v>2067.206530721799</v>
      </c>
      <c r="S18" s="78">
        <v>1438.8749503907136</v>
      </c>
      <c r="T18" s="78">
        <v>1275.6037482448257</v>
      </c>
      <c r="U18" s="78">
        <v>1860.1071825890219</v>
      </c>
      <c r="V18" s="78">
        <v>1909.5383400330268</v>
      </c>
      <c r="W18" s="78">
        <v>1672.9277931672727</v>
      </c>
    </row>
    <row r="19" spans="1:23" s="71" customFormat="1" x14ac:dyDescent="0.4">
      <c r="A19" s="79" t="s">
        <v>1463</v>
      </c>
      <c r="B19" s="80">
        <v>142</v>
      </c>
      <c r="C19" s="80">
        <v>199</v>
      </c>
      <c r="D19" s="80">
        <v>286</v>
      </c>
      <c r="E19" s="80">
        <v>306</v>
      </c>
      <c r="F19" s="80">
        <v>403</v>
      </c>
      <c r="G19" s="80">
        <v>337</v>
      </c>
      <c r="H19" s="80">
        <v>374</v>
      </c>
      <c r="I19" s="80">
        <v>685</v>
      </c>
      <c r="J19" s="80">
        <v>1142</v>
      </c>
      <c r="K19" s="80">
        <v>1861</v>
      </c>
      <c r="L19" s="80">
        <v>1748</v>
      </c>
      <c r="M19" s="80">
        <v>405.54543567673647</v>
      </c>
      <c r="N19" s="80">
        <v>527.1804106946006</v>
      </c>
      <c r="O19" s="81">
        <v>911.7899701577154</v>
      </c>
      <c r="P19" s="78">
        <v>777.60723238632545</v>
      </c>
      <c r="Q19" s="78">
        <v>942.13115551134251</v>
      </c>
      <c r="R19" s="78">
        <v>598.7481803244541</v>
      </c>
      <c r="S19" s="78">
        <v>363.39129629987599</v>
      </c>
      <c r="T19" s="78">
        <v>273.4233823066175</v>
      </c>
      <c r="U19" s="78">
        <v>499.38451530465846</v>
      </c>
      <c r="V19" s="78">
        <v>696.48878490831237</v>
      </c>
      <c r="W19" s="78">
        <v>1649.7756857300863</v>
      </c>
    </row>
    <row r="20" spans="1:23" s="71" customFormat="1" x14ac:dyDescent="0.4">
      <c r="A20" s="79" t="s">
        <v>1464</v>
      </c>
      <c r="B20" s="80">
        <v>0</v>
      </c>
      <c r="C20" s="80">
        <v>0</v>
      </c>
      <c r="D20" s="80">
        <v>0</v>
      </c>
      <c r="E20" s="80">
        <v>1</v>
      </c>
      <c r="F20" s="80">
        <v>0</v>
      </c>
      <c r="G20" s="80">
        <v>1</v>
      </c>
      <c r="H20" s="80">
        <v>4</v>
      </c>
      <c r="I20" s="80">
        <v>5</v>
      </c>
      <c r="J20" s="80">
        <v>4</v>
      </c>
      <c r="K20" s="80">
        <v>13</v>
      </c>
      <c r="L20" s="80">
        <v>43.021999999999998</v>
      </c>
      <c r="M20" s="80">
        <v>28.920326302702058</v>
      </c>
      <c r="N20" s="80">
        <v>43.495004122493356</v>
      </c>
      <c r="O20" s="81">
        <v>40.240201769357796</v>
      </c>
      <c r="P20" s="78">
        <v>49.799675050618482</v>
      </c>
      <c r="Q20" s="78">
        <v>132.43755717117025</v>
      </c>
      <c r="R20" s="78">
        <v>261.51722981432334</v>
      </c>
      <c r="S20" s="78">
        <v>278.89057428757826</v>
      </c>
      <c r="T20" s="78">
        <v>242.413813637705</v>
      </c>
      <c r="U20" s="78">
        <v>293.24163863466902</v>
      </c>
      <c r="V20" s="78">
        <v>309.13012355962155</v>
      </c>
      <c r="W20" s="78">
        <v>509.73769464811551</v>
      </c>
    </row>
    <row r="21" spans="1:23" s="71" customFormat="1" ht="17.649999999999999" x14ac:dyDescent="0.45">
      <c r="A21" s="83" t="s">
        <v>1465</v>
      </c>
      <c r="B21" s="80">
        <v>1</v>
      </c>
      <c r="C21" s="80">
        <v>1</v>
      </c>
      <c r="D21" s="80">
        <v>524</v>
      </c>
      <c r="E21" s="80">
        <v>102</v>
      </c>
      <c r="F21" s="80">
        <v>4</v>
      </c>
      <c r="G21" s="80">
        <v>160</v>
      </c>
      <c r="H21" s="80">
        <v>273</v>
      </c>
      <c r="I21" s="80">
        <v>842</v>
      </c>
      <c r="J21" s="80">
        <v>944</v>
      </c>
      <c r="K21" s="80">
        <v>1045</v>
      </c>
      <c r="L21" s="80">
        <v>1207</v>
      </c>
      <c r="M21" s="80">
        <v>912.25608629881572</v>
      </c>
      <c r="N21" s="80">
        <v>1731.3884406014422</v>
      </c>
      <c r="O21" s="81">
        <v>1513.7227101124622</v>
      </c>
      <c r="P21" s="78">
        <v>1533.6298487006113</v>
      </c>
      <c r="Q21" s="78">
        <v>1822.2734837230971</v>
      </c>
      <c r="R21" s="78">
        <v>1884.881447367349</v>
      </c>
      <c r="S21" s="78">
        <v>1586.4006867512987</v>
      </c>
      <c r="T21" s="78">
        <v>1966.82270177943</v>
      </c>
      <c r="U21" s="78">
        <v>2945.9145870634566</v>
      </c>
      <c r="V21" s="78">
        <v>3851.518722223142</v>
      </c>
      <c r="W21" s="78">
        <v>2811.3683584382566</v>
      </c>
    </row>
    <row r="22" spans="1:23" s="76" customFormat="1" ht="15" x14ac:dyDescent="0.4">
      <c r="A22" s="84" t="s">
        <v>1466</v>
      </c>
      <c r="B22" s="85">
        <f t="shared" ref="B22:W22" si="0">SUM(B12:B21)</f>
        <v>2895</v>
      </c>
      <c r="C22" s="85">
        <f t="shared" si="0"/>
        <v>3264</v>
      </c>
      <c r="D22" s="85">
        <f t="shared" si="0"/>
        <v>2642</v>
      </c>
      <c r="E22" s="85">
        <f t="shared" si="0"/>
        <v>1511</v>
      </c>
      <c r="F22" s="85">
        <f t="shared" si="0"/>
        <v>1822</v>
      </c>
      <c r="G22" s="85">
        <f t="shared" si="0"/>
        <v>2114</v>
      </c>
      <c r="H22" s="85">
        <f t="shared" si="0"/>
        <v>3278</v>
      </c>
      <c r="I22" s="85">
        <f t="shared" si="0"/>
        <v>6302</v>
      </c>
      <c r="J22" s="85">
        <f t="shared" si="0"/>
        <v>9068</v>
      </c>
      <c r="K22" s="85">
        <f t="shared" si="0"/>
        <v>15126</v>
      </c>
      <c r="L22" s="85">
        <f t="shared" si="0"/>
        <v>13557.022000000001</v>
      </c>
      <c r="M22" s="85">
        <f t="shared" si="0"/>
        <v>7087.6017953590699</v>
      </c>
      <c r="N22" s="85">
        <f t="shared" si="0"/>
        <v>12068.329449429479</v>
      </c>
      <c r="O22" s="85">
        <f t="shared" si="0"/>
        <v>14188.800126504559</v>
      </c>
      <c r="P22" s="85">
        <f t="shared" si="0"/>
        <v>12589.980275536895</v>
      </c>
      <c r="Q22" s="85">
        <f t="shared" si="0"/>
        <v>12465.799009678514</v>
      </c>
      <c r="R22" s="85">
        <f t="shared" si="0"/>
        <v>12137.984282220566</v>
      </c>
      <c r="S22" s="85">
        <f t="shared" si="0"/>
        <v>9952.0697314926565</v>
      </c>
      <c r="T22" s="85">
        <f t="shared" si="0"/>
        <v>10613.771553429773</v>
      </c>
      <c r="U22" s="85">
        <f t="shared" si="0"/>
        <v>13636.966308496789</v>
      </c>
      <c r="V22" s="85">
        <f t="shared" si="0"/>
        <v>16340.789823297026</v>
      </c>
      <c r="W22" s="85">
        <f t="shared" si="0"/>
        <v>17688.678629451944</v>
      </c>
    </row>
    <row r="23" spans="1:23" s="71" customFormat="1" x14ac:dyDescent="0.4">
      <c r="A23" s="70"/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86"/>
      <c r="P23" s="70"/>
      <c r="Q23" s="70"/>
      <c r="R23" s="75"/>
      <c r="S23" s="77"/>
      <c r="T23" s="85"/>
      <c r="U23" s="70"/>
      <c r="V23" s="70"/>
      <c r="W23" s="70"/>
    </row>
    <row r="24" spans="1:23" s="76" customFormat="1" ht="13.5" x14ac:dyDescent="0.35">
      <c r="A24" s="77" t="s">
        <v>1467</v>
      </c>
      <c r="B24" s="85">
        <f t="shared" ref="B24:W24" si="1">+B10+B22</f>
        <v>6413</v>
      </c>
      <c r="C24" s="85">
        <f t="shared" si="1"/>
        <v>12474</v>
      </c>
      <c r="D24" s="85">
        <f t="shared" si="1"/>
        <v>17045</v>
      </c>
      <c r="E24" s="85">
        <f t="shared" si="1"/>
        <v>14146</v>
      </c>
      <c r="F24" s="85">
        <f t="shared" si="1"/>
        <v>17581</v>
      </c>
      <c r="G24" s="85">
        <f t="shared" si="1"/>
        <v>20382</v>
      </c>
      <c r="H24" s="85">
        <f>+H10+H22</f>
        <v>29268</v>
      </c>
      <c r="I24" s="85">
        <f t="shared" si="1"/>
        <v>45078</v>
      </c>
      <c r="J24" s="85">
        <f t="shared" si="1"/>
        <v>57457</v>
      </c>
      <c r="K24" s="85">
        <f t="shared" si="1"/>
        <v>83114</v>
      </c>
      <c r="L24" s="85">
        <f t="shared" si="1"/>
        <v>90433.021999999997</v>
      </c>
      <c r="M24" s="85">
        <f t="shared" si="1"/>
        <v>86640.601795359064</v>
      </c>
      <c r="N24" s="85">
        <f t="shared" si="1"/>
        <v>112148.32944942948</v>
      </c>
      <c r="O24" s="85">
        <f t="shared" si="1"/>
        <v>153878.71607960243</v>
      </c>
      <c r="P24" s="85">
        <f t="shared" si="1"/>
        <v>156883.09648984464</v>
      </c>
      <c r="Q24" s="85">
        <f t="shared" si="1"/>
        <v>155427.38929379833</v>
      </c>
      <c r="R24" s="85">
        <f t="shared" si="1"/>
        <v>124881.56408164816</v>
      </c>
      <c r="S24" s="85">
        <f t="shared" si="1"/>
        <v>73924.445614728058</v>
      </c>
      <c r="T24" s="85">
        <f t="shared" si="1"/>
        <v>80809.832741991733</v>
      </c>
      <c r="U24" s="85">
        <f t="shared" si="1"/>
        <v>101440.11250384706</v>
      </c>
      <c r="V24" s="85">
        <f t="shared" si="1"/>
        <v>128255.46170919473</v>
      </c>
      <c r="W24" s="85">
        <f t="shared" si="1"/>
        <v>119064.87178751909</v>
      </c>
    </row>
    <row r="25" spans="1:23" s="71" customFormat="1" x14ac:dyDescent="0.4">
      <c r="A25" s="70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6"/>
      <c r="P25" s="70"/>
      <c r="Q25" s="70"/>
      <c r="R25" s="85"/>
      <c r="S25" s="77"/>
      <c r="T25" s="78"/>
      <c r="U25" s="70"/>
      <c r="V25" s="70"/>
      <c r="W25" s="70"/>
    </row>
    <row r="26" spans="1:23" s="71" customFormat="1" ht="15" x14ac:dyDescent="0.4">
      <c r="A26" s="88" t="s">
        <v>1468</v>
      </c>
      <c r="B26" s="70"/>
      <c r="C26" s="70"/>
      <c r="D26" s="70"/>
      <c r="E26" s="70"/>
      <c r="F26" s="70"/>
      <c r="G26" s="70"/>
      <c r="H26" s="70"/>
      <c r="I26" s="70"/>
      <c r="J26" s="70"/>
      <c r="K26" s="70"/>
      <c r="L26" s="70"/>
      <c r="M26" s="70"/>
      <c r="N26" s="70"/>
      <c r="O26" s="74"/>
      <c r="P26" s="70"/>
      <c r="Q26" s="70"/>
      <c r="R26" s="75"/>
      <c r="S26" s="77"/>
      <c r="T26" s="78"/>
      <c r="U26" s="70"/>
      <c r="V26" s="70"/>
      <c r="W26" s="70"/>
    </row>
    <row r="27" spans="1:23" s="71" customFormat="1" x14ac:dyDescent="0.4">
      <c r="A27" s="89" t="s">
        <v>1456</v>
      </c>
      <c r="B27" s="80">
        <v>0</v>
      </c>
      <c r="C27" s="80">
        <v>0</v>
      </c>
      <c r="D27" s="80">
        <v>0</v>
      </c>
      <c r="E27" s="80">
        <v>0</v>
      </c>
      <c r="F27" s="80">
        <v>0</v>
      </c>
      <c r="G27" s="80">
        <v>0</v>
      </c>
      <c r="H27" s="80">
        <v>69</v>
      </c>
      <c r="I27" s="80">
        <v>37</v>
      </c>
      <c r="J27" s="80">
        <v>75</v>
      </c>
      <c r="K27" s="80">
        <v>99</v>
      </c>
      <c r="L27" s="80">
        <v>97</v>
      </c>
      <c r="M27" s="80">
        <v>104</v>
      </c>
      <c r="N27" s="80">
        <v>151</v>
      </c>
      <c r="O27" s="81">
        <v>195.03530561833367</v>
      </c>
      <c r="P27" s="78">
        <v>235.95505044836375</v>
      </c>
      <c r="Q27" s="78">
        <v>259.57026365110943</v>
      </c>
      <c r="R27" s="78">
        <v>235.74397532427042</v>
      </c>
      <c r="S27" s="78">
        <v>119.53332634035912</v>
      </c>
      <c r="T27" s="78">
        <v>172.90567163677923</v>
      </c>
      <c r="U27" s="78">
        <v>231.16793931631989</v>
      </c>
      <c r="V27" s="78">
        <v>282.75007703426695</v>
      </c>
      <c r="W27" s="78">
        <v>276.98938252240646</v>
      </c>
    </row>
    <row r="28" spans="1:23" s="71" customFormat="1" x14ac:dyDescent="0.4">
      <c r="A28" s="90" t="s">
        <v>1469</v>
      </c>
      <c r="B28" s="80">
        <v>0</v>
      </c>
      <c r="C28" s="80">
        <v>32</v>
      </c>
      <c r="D28" s="80">
        <v>315</v>
      </c>
      <c r="E28" s="80">
        <v>538</v>
      </c>
      <c r="F28" s="80">
        <v>623</v>
      </c>
      <c r="G28" s="80">
        <v>876</v>
      </c>
      <c r="H28" s="80">
        <v>1251</v>
      </c>
      <c r="I28" s="80">
        <v>1314</v>
      </c>
      <c r="J28" s="80">
        <v>2252</v>
      </c>
      <c r="K28" s="80">
        <v>3392</v>
      </c>
      <c r="L28" s="80">
        <v>4008</v>
      </c>
      <c r="M28" s="80">
        <v>6650</v>
      </c>
      <c r="N28" s="80">
        <v>10861</v>
      </c>
      <c r="O28" s="81">
        <v>15477.818764489561</v>
      </c>
      <c r="P28" s="78">
        <v>17528.218484090427</v>
      </c>
      <c r="Q28" s="78">
        <v>15397.214525224237</v>
      </c>
      <c r="R28" s="78">
        <v>13453.878054115043</v>
      </c>
      <c r="S28" s="78">
        <v>9119.540058546494</v>
      </c>
      <c r="T28" s="78">
        <v>7895.4941428247657</v>
      </c>
      <c r="U28" s="78">
        <v>8464.4876139319822</v>
      </c>
      <c r="V28" s="78">
        <v>8641.1336783449187</v>
      </c>
      <c r="W28" s="78">
        <v>7707.5090106905081</v>
      </c>
    </row>
    <row r="29" spans="1:23" s="71" customFormat="1" x14ac:dyDescent="0.4">
      <c r="A29" s="89" t="s">
        <v>1470</v>
      </c>
      <c r="B29" s="80">
        <v>86</v>
      </c>
      <c r="C29" s="80">
        <v>120</v>
      </c>
      <c r="D29" s="80">
        <v>715</v>
      </c>
      <c r="E29" s="80">
        <v>479</v>
      </c>
      <c r="F29" s="80">
        <v>485</v>
      </c>
      <c r="G29" s="80">
        <v>577</v>
      </c>
      <c r="H29" s="80">
        <v>1123</v>
      </c>
      <c r="I29" s="80">
        <v>2426</v>
      </c>
      <c r="J29" s="80">
        <v>4741</v>
      </c>
      <c r="K29" s="80">
        <v>6791</v>
      </c>
      <c r="L29" s="80">
        <v>5643</v>
      </c>
      <c r="M29" s="80">
        <v>6419</v>
      </c>
      <c r="N29" s="80">
        <v>8161</v>
      </c>
      <c r="O29" s="81">
        <v>9482.1125409148117</v>
      </c>
      <c r="P29" s="78">
        <v>7991.7216112835831</v>
      </c>
      <c r="Q29" s="78">
        <v>7583.672222197486</v>
      </c>
      <c r="R29" s="78">
        <v>5176.2248378140766</v>
      </c>
      <c r="S29" s="78">
        <v>3070.8717188486935</v>
      </c>
      <c r="T29" s="78">
        <v>3666.0795585332803</v>
      </c>
      <c r="U29" s="78">
        <v>4504.6418270447102</v>
      </c>
      <c r="V29" s="78">
        <v>4137.045294861301</v>
      </c>
      <c r="W29" s="78">
        <v>4438.9956800330856</v>
      </c>
    </row>
    <row r="30" spans="1:23" s="71" customFormat="1" x14ac:dyDescent="0.4">
      <c r="A30" s="89" t="s">
        <v>1471</v>
      </c>
      <c r="B30" s="80">
        <v>0</v>
      </c>
      <c r="C30" s="80">
        <v>0</v>
      </c>
      <c r="D30" s="80">
        <v>38</v>
      </c>
      <c r="E30" s="80">
        <v>36</v>
      </c>
      <c r="F30" s="80">
        <v>169</v>
      </c>
      <c r="G30" s="80">
        <v>427</v>
      </c>
      <c r="H30" s="80">
        <v>991</v>
      </c>
      <c r="I30" s="80">
        <v>1588</v>
      </c>
      <c r="J30" s="80">
        <v>2264</v>
      </c>
      <c r="K30" s="80">
        <v>3376</v>
      </c>
      <c r="L30" s="80">
        <v>2999</v>
      </c>
      <c r="M30" s="80">
        <v>2824</v>
      </c>
      <c r="N30" s="80">
        <v>3546</v>
      </c>
      <c r="O30" s="81">
        <v>4568.3114115735852</v>
      </c>
      <c r="P30" s="78">
        <v>4644.5557377613295</v>
      </c>
      <c r="Q30" s="78">
        <v>5487.0023343632647</v>
      </c>
      <c r="R30" s="78">
        <v>4155.3917912999232</v>
      </c>
      <c r="S30" s="78">
        <v>2439.7655190827395</v>
      </c>
      <c r="T30" s="78">
        <v>3323.9503708304364</v>
      </c>
      <c r="U30" s="78">
        <v>3931.1456847465533</v>
      </c>
      <c r="V30" s="78">
        <v>4866.6890988230862</v>
      </c>
      <c r="W30" s="78">
        <v>4020.9874793586259</v>
      </c>
    </row>
    <row r="31" spans="1:23" s="71" customFormat="1" x14ac:dyDescent="0.4">
      <c r="A31" s="82" t="s">
        <v>1460</v>
      </c>
      <c r="B31" s="80">
        <v>0</v>
      </c>
      <c r="C31" s="80">
        <v>0</v>
      </c>
      <c r="D31" s="80">
        <v>0</v>
      </c>
      <c r="E31" s="80">
        <v>0</v>
      </c>
      <c r="F31" s="80">
        <v>0</v>
      </c>
      <c r="G31" s="80">
        <v>0</v>
      </c>
      <c r="H31" s="80">
        <v>102</v>
      </c>
      <c r="I31" s="80">
        <v>84</v>
      </c>
      <c r="J31" s="80">
        <v>119</v>
      </c>
      <c r="K31" s="80">
        <v>122</v>
      </c>
      <c r="L31" s="80">
        <v>77</v>
      </c>
      <c r="M31" s="80">
        <v>32</v>
      </c>
      <c r="N31" s="80">
        <v>30.905000000000001</v>
      </c>
      <c r="O31" s="81">
        <v>39.352430675110071</v>
      </c>
      <c r="P31" s="78">
        <v>25.468013077343397</v>
      </c>
      <c r="Q31" s="78">
        <v>16.068750612220263</v>
      </c>
      <c r="R31" s="78">
        <v>13.153516482569618</v>
      </c>
      <c r="S31" s="78">
        <v>5.3835747384882442</v>
      </c>
      <c r="T31" s="78">
        <v>8.0592245669266109</v>
      </c>
      <c r="U31" s="78">
        <v>10.488380312131534</v>
      </c>
      <c r="V31" s="78">
        <v>14.004636986994457</v>
      </c>
      <c r="W31" s="78">
        <v>77.579331902283059</v>
      </c>
    </row>
    <row r="32" spans="1:23" s="71" customFormat="1" x14ac:dyDescent="0.4">
      <c r="A32" s="79" t="s">
        <v>1461</v>
      </c>
      <c r="B32" s="80">
        <v>0</v>
      </c>
      <c r="C32" s="80">
        <v>0</v>
      </c>
      <c r="D32" s="80">
        <v>409</v>
      </c>
      <c r="E32" s="80">
        <v>533</v>
      </c>
      <c r="F32" s="80">
        <v>735</v>
      </c>
      <c r="G32" s="80">
        <v>1475</v>
      </c>
      <c r="H32" s="80">
        <v>2627</v>
      </c>
      <c r="I32" s="80">
        <v>4189</v>
      </c>
      <c r="J32" s="80">
        <v>6427</v>
      </c>
      <c r="K32" s="80">
        <v>10178</v>
      </c>
      <c r="L32" s="80">
        <v>11032</v>
      </c>
      <c r="M32" s="80">
        <v>10747</v>
      </c>
      <c r="N32" s="80">
        <v>15220</v>
      </c>
      <c r="O32" s="81">
        <v>21746.080380286217</v>
      </c>
      <c r="P32" s="78">
        <v>21252.772030943335</v>
      </c>
      <c r="Q32" s="78">
        <v>24336.182862858102</v>
      </c>
      <c r="R32" s="78">
        <v>18865.249755050456</v>
      </c>
      <c r="S32" s="78">
        <v>10179.634684344248</v>
      </c>
      <c r="T32" s="78">
        <v>11904.570698903603</v>
      </c>
      <c r="U32" s="78">
        <v>15420.008328567257</v>
      </c>
      <c r="V32" s="78">
        <v>17625.177086835225</v>
      </c>
      <c r="W32" s="78">
        <v>17480.663445377257</v>
      </c>
    </row>
    <row r="33" spans="1:24" s="71" customFormat="1" x14ac:dyDescent="0.4">
      <c r="A33" s="79" t="s">
        <v>1472</v>
      </c>
      <c r="B33" s="80">
        <v>0</v>
      </c>
      <c r="C33" s="80">
        <v>0</v>
      </c>
      <c r="D33" s="80">
        <v>2</v>
      </c>
      <c r="E33" s="80">
        <v>5</v>
      </c>
      <c r="F33" s="80">
        <v>0</v>
      </c>
      <c r="G33" s="80">
        <v>0</v>
      </c>
      <c r="H33" s="80">
        <v>0</v>
      </c>
      <c r="I33" s="91">
        <v>0.1</v>
      </c>
      <c r="J33" s="80">
        <v>0.1</v>
      </c>
      <c r="K33" s="91">
        <v>0</v>
      </c>
      <c r="L33" s="91">
        <v>0.28999999999999998</v>
      </c>
      <c r="M33" s="80">
        <v>19</v>
      </c>
      <c r="N33" s="80">
        <v>56</v>
      </c>
      <c r="O33" s="81">
        <v>69.168862104855108</v>
      </c>
      <c r="P33" s="78">
        <v>7.8491181591719341</v>
      </c>
      <c r="Q33" s="78">
        <v>21.568999999999996</v>
      </c>
      <c r="R33" s="78">
        <v>4.7613023999999999</v>
      </c>
      <c r="S33" s="78">
        <v>0</v>
      </c>
      <c r="T33" s="78">
        <v>58.935559747843868</v>
      </c>
      <c r="U33" s="78">
        <v>5.7399022371060902</v>
      </c>
      <c r="V33" s="78">
        <v>49.59</v>
      </c>
      <c r="W33" s="78">
        <v>0</v>
      </c>
    </row>
    <row r="34" spans="1:24" s="71" customFormat="1" x14ac:dyDescent="0.4">
      <c r="A34" s="79" t="s">
        <v>1473</v>
      </c>
      <c r="B34" s="80">
        <v>0</v>
      </c>
      <c r="C34" s="80">
        <v>0</v>
      </c>
      <c r="D34" s="80">
        <v>0</v>
      </c>
      <c r="E34" s="80">
        <v>0</v>
      </c>
      <c r="F34" s="80">
        <v>5</v>
      </c>
      <c r="G34" s="80">
        <v>8</v>
      </c>
      <c r="H34" s="80">
        <v>5</v>
      </c>
      <c r="I34" s="80">
        <v>80</v>
      </c>
      <c r="J34" s="80">
        <v>273</v>
      </c>
      <c r="K34" s="80">
        <v>171</v>
      </c>
      <c r="L34" s="80">
        <v>136</v>
      </c>
      <c r="M34" s="80">
        <v>26</v>
      </c>
      <c r="N34" s="80">
        <v>33.6</v>
      </c>
      <c r="O34" s="81">
        <v>36.499164611620905</v>
      </c>
      <c r="P34" s="78">
        <v>64.939777378842152</v>
      </c>
      <c r="Q34" s="78">
        <v>26.531845880943841</v>
      </c>
      <c r="R34" s="78">
        <v>16.008202545880078</v>
      </c>
      <c r="S34" s="78">
        <v>19.626316551520407</v>
      </c>
      <c r="T34" s="78">
        <v>15.403928554977046</v>
      </c>
      <c r="U34" s="78">
        <v>18.280079211348149</v>
      </c>
      <c r="V34" s="78">
        <v>15.122732235837063</v>
      </c>
      <c r="W34" s="78">
        <v>13.483251527458222</v>
      </c>
    </row>
    <row r="35" spans="1:24" s="71" customFormat="1" x14ac:dyDescent="0.4">
      <c r="A35" s="79" t="s">
        <v>1463</v>
      </c>
      <c r="B35" s="80">
        <v>0</v>
      </c>
      <c r="C35" s="80">
        <v>0</v>
      </c>
      <c r="D35" s="80">
        <v>70</v>
      </c>
      <c r="E35" s="80">
        <v>53</v>
      </c>
      <c r="F35" s="80">
        <v>178</v>
      </c>
      <c r="G35" s="80">
        <v>204</v>
      </c>
      <c r="H35" s="80">
        <v>338</v>
      </c>
      <c r="I35" s="80">
        <v>522</v>
      </c>
      <c r="J35" s="80">
        <v>1101</v>
      </c>
      <c r="K35" s="80">
        <v>1696</v>
      </c>
      <c r="L35" s="80">
        <v>2737</v>
      </c>
      <c r="M35" s="80">
        <v>2250</v>
      </c>
      <c r="N35" s="80">
        <v>3318</v>
      </c>
      <c r="O35" s="81">
        <v>5311.9325148407897</v>
      </c>
      <c r="P35" s="78">
        <v>3757.0654328678238</v>
      </c>
      <c r="Q35" s="78">
        <v>3670.7011257625313</v>
      </c>
      <c r="R35" s="78">
        <v>2320.6853813640341</v>
      </c>
      <c r="S35" s="78">
        <v>687.76925699267008</v>
      </c>
      <c r="T35" s="78">
        <v>583.31612870487209</v>
      </c>
      <c r="U35" s="78">
        <v>817.37604945556825</v>
      </c>
      <c r="V35" s="78">
        <v>922.63137858770301</v>
      </c>
      <c r="W35" s="78">
        <v>536.51121138614576</v>
      </c>
    </row>
    <row r="36" spans="1:24" s="71" customFormat="1" x14ac:dyDescent="0.4">
      <c r="A36" s="79" t="s">
        <v>1464</v>
      </c>
      <c r="B36" s="80">
        <v>0</v>
      </c>
      <c r="C36" s="80">
        <v>0</v>
      </c>
      <c r="D36" s="80">
        <v>0</v>
      </c>
      <c r="E36" s="80">
        <v>0</v>
      </c>
      <c r="F36" s="80">
        <v>0</v>
      </c>
      <c r="G36" s="80">
        <v>1</v>
      </c>
      <c r="H36" s="80">
        <v>7</v>
      </c>
      <c r="I36" s="80">
        <v>6</v>
      </c>
      <c r="J36" s="80">
        <v>17</v>
      </c>
      <c r="K36" s="80">
        <v>13</v>
      </c>
      <c r="L36" s="80">
        <v>13.6</v>
      </c>
      <c r="M36" s="80">
        <v>12</v>
      </c>
      <c r="N36" s="80">
        <v>27</v>
      </c>
      <c r="O36" s="81">
        <v>5.6141804416258587</v>
      </c>
      <c r="P36" s="78">
        <v>52.028923183853031</v>
      </c>
      <c r="Q36" s="78">
        <v>52.353850180265262</v>
      </c>
      <c r="R36" s="78">
        <v>40.032268983349503</v>
      </c>
      <c r="S36" s="78">
        <v>27.439317624184341</v>
      </c>
      <c r="T36" s="78">
        <v>5.5166440942496129</v>
      </c>
      <c r="U36" s="78">
        <v>18.248011339863886</v>
      </c>
      <c r="V36" s="78">
        <v>10.180121989430305</v>
      </c>
      <c r="W36" s="78">
        <v>12.514926334778702</v>
      </c>
    </row>
    <row r="37" spans="1:24" s="71" customFormat="1" x14ac:dyDescent="0.4">
      <c r="A37" s="79" t="s">
        <v>1474</v>
      </c>
      <c r="B37" s="80">
        <v>0</v>
      </c>
      <c r="C37" s="80">
        <v>9</v>
      </c>
      <c r="D37" s="80">
        <v>127</v>
      </c>
      <c r="E37" s="80">
        <v>87</v>
      </c>
      <c r="F37" s="80">
        <v>56</v>
      </c>
      <c r="G37" s="80">
        <v>93</v>
      </c>
      <c r="H37" s="80">
        <v>147</v>
      </c>
      <c r="I37" s="80">
        <v>987</v>
      </c>
      <c r="J37" s="80">
        <v>638</v>
      </c>
      <c r="K37" s="80">
        <v>1718</v>
      </c>
      <c r="L37" s="80">
        <v>539</v>
      </c>
      <c r="M37" s="80">
        <v>1580</v>
      </c>
      <c r="N37" s="80">
        <v>1935.4</v>
      </c>
      <c r="O37" s="81">
        <v>2386.9929814046582</v>
      </c>
      <c r="P37" s="78">
        <v>3287.8382388355271</v>
      </c>
      <c r="Q37" s="78">
        <v>3813.5561881754898</v>
      </c>
      <c r="R37" s="78">
        <v>2995.4754482412</v>
      </c>
      <c r="S37" s="78">
        <v>1389.7833014063463</v>
      </c>
      <c r="T37" s="78">
        <v>1415.1402649004478</v>
      </c>
      <c r="U37" s="78">
        <v>1518.200312211276</v>
      </c>
      <c r="V37" s="78">
        <v>1671.2995940109492</v>
      </c>
      <c r="W37" s="78">
        <v>1282.7146488060719</v>
      </c>
    </row>
    <row r="38" spans="1:24" s="76" customFormat="1" ht="15" x14ac:dyDescent="0.4">
      <c r="A38" s="92" t="s">
        <v>1475</v>
      </c>
      <c r="B38" s="73">
        <f t="shared" ref="B38:W38" si="2">SUM(B27:B37)</f>
        <v>86</v>
      </c>
      <c r="C38" s="73">
        <f t="shared" si="2"/>
        <v>161</v>
      </c>
      <c r="D38" s="73">
        <f t="shared" si="2"/>
        <v>1676</v>
      </c>
      <c r="E38" s="73">
        <f t="shared" si="2"/>
        <v>1731</v>
      </c>
      <c r="F38" s="73">
        <f t="shared" si="2"/>
        <v>2251</v>
      </c>
      <c r="G38" s="73">
        <f t="shared" si="2"/>
        <v>3661</v>
      </c>
      <c r="H38" s="73">
        <f t="shared" si="2"/>
        <v>6660</v>
      </c>
      <c r="I38" s="73">
        <f t="shared" si="2"/>
        <v>11233.1</v>
      </c>
      <c r="J38" s="73">
        <f t="shared" si="2"/>
        <v>17907.099999999999</v>
      </c>
      <c r="K38" s="73">
        <f t="shared" si="2"/>
        <v>27556</v>
      </c>
      <c r="L38" s="73">
        <f t="shared" si="2"/>
        <v>27281.89</v>
      </c>
      <c r="M38" s="73">
        <f t="shared" si="2"/>
        <v>30663</v>
      </c>
      <c r="N38" s="73">
        <f t="shared" si="2"/>
        <v>43339.904999999999</v>
      </c>
      <c r="O38" s="73">
        <f t="shared" si="2"/>
        <v>59318.918536961159</v>
      </c>
      <c r="P38" s="73">
        <f t="shared" si="2"/>
        <v>58848.412418029606</v>
      </c>
      <c r="Q38" s="73">
        <f t="shared" si="2"/>
        <v>60664.422968905659</v>
      </c>
      <c r="R38" s="73">
        <f t="shared" si="2"/>
        <v>47276.604533620804</v>
      </c>
      <c r="S38" s="73">
        <f t="shared" si="2"/>
        <v>27059.34707447574</v>
      </c>
      <c r="T38" s="73">
        <f t="shared" si="2"/>
        <v>29049.372193298179</v>
      </c>
      <c r="U38" s="73">
        <f t="shared" si="2"/>
        <v>34939.784128374115</v>
      </c>
      <c r="V38" s="73">
        <f t="shared" si="2"/>
        <v>38235.623699709715</v>
      </c>
      <c r="W38" s="73">
        <f t="shared" si="2"/>
        <v>35847.948367938625</v>
      </c>
      <c r="X38" s="71"/>
    </row>
    <row r="39" spans="1:24" s="71" customFormat="1" x14ac:dyDescent="0.4">
      <c r="A39" s="70"/>
      <c r="B39" s="70"/>
      <c r="C39" s="70"/>
      <c r="D39" s="70"/>
      <c r="E39" s="70"/>
      <c r="F39" s="70"/>
      <c r="G39" s="70"/>
      <c r="H39" s="70"/>
      <c r="I39" s="70"/>
      <c r="J39" s="70"/>
      <c r="K39" s="70"/>
      <c r="L39" s="70"/>
      <c r="M39" s="70"/>
      <c r="N39" s="70"/>
      <c r="O39" s="86"/>
      <c r="P39" s="70"/>
      <c r="Q39" s="70"/>
      <c r="R39" s="85"/>
      <c r="S39" s="70"/>
      <c r="T39" s="85"/>
      <c r="U39" s="70"/>
      <c r="V39" s="70"/>
      <c r="W39" s="70"/>
    </row>
    <row r="40" spans="1:24" s="76" customFormat="1" ht="13.5" x14ac:dyDescent="0.35">
      <c r="A40" s="77" t="s">
        <v>1476</v>
      </c>
      <c r="B40" s="73">
        <f>+B24-B38</f>
        <v>6327</v>
      </c>
      <c r="C40" s="73">
        <f t="shared" ref="C40:W40" si="3">+C24-C38</f>
        <v>12313</v>
      </c>
      <c r="D40" s="73">
        <f t="shared" si="3"/>
        <v>15369</v>
      </c>
      <c r="E40" s="73">
        <f t="shared" si="3"/>
        <v>12415</v>
      </c>
      <c r="F40" s="73">
        <f t="shared" si="3"/>
        <v>15330</v>
      </c>
      <c r="G40" s="73">
        <f t="shared" si="3"/>
        <v>16721</v>
      </c>
      <c r="H40" s="73">
        <f>+H24-H38</f>
        <v>22608</v>
      </c>
      <c r="I40" s="73">
        <f t="shared" si="3"/>
        <v>33844.9</v>
      </c>
      <c r="J40" s="73">
        <f t="shared" si="3"/>
        <v>39549.9</v>
      </c>
      <c r="K40" s="73">
        <f t="shared" si="3"/>
        <v>55558</v>
      </c>
      <c r="L40" s="73">
        <f t="shared" si="3"/>
        <v>63151.131999999998</v>
      </c>
      <c r="M40" s="73">
        <f t="shared" si="3"/>
        <v>55977.601795359064</v>
      </c>
      <c r="N40" s="73">
        <f t="shared" si="3"/>
        <v>68808.424449429484</v>
      </c>
      <c r="O40" s="73">
        <f t="shared" si="3"/>
        <v>94559.797542641259</v>
      </c>
      <c r="P40" s="73">
        <f t="shared" si="3"/>
        <v>98034.684071815034</v>
      </c>
      <c r="Q40" s="73">
        <f t="shared" si="3"/>
        <v>94762.966324892681</v>
      </c>
      <c r="R40" s="73">
        <f t="shared" si="3"/>
        <v>77604.959548027357</v>
      </c>
      <c r="S40" s="73">
        <f t="shared" si="3"/>
        <v>46865.098540252322</v>
      </c>
      <c r="T40" s="73">
        <f t="shared" si="3"/>
        <v>51760.460548693554</v>
      </c>
      <c r="U40" s="73">
        <f t="shared" si="3"/>
        <v>66500.328375472949</v>
      </c>
      <c r="V40" s="73">
        <f t="shared" si="3"/>
        <v>90019.838009485014</v>
      </c>
      <c r="W40" s="73">
        <f t="shared" si="3"/>
        <v>83216.923419580475</v>
      </c>
    </row>
    <row r="41" spans="1:24" s="71" customFormat="1" x14ac:dyDescent="0.4">
      <c r="A41" s="70"/>
      <c r="B41" s="70"/>
      <c r="C41" s="70"/>
      <c r="D41" s="70"/>
      <c r="E41" s="70"/>
      <c r="F41" s="70"/>
      <c r="G41" s="70"/>
      <c r="H41" s="70"/>
      <c r="I41" s="70"/>
      <c r="J41" s="70"/>
      <c r="K41" s="70"/>
      <c r="L41" s="70"/>
      <c r="M41" s="70"/>
      <c r="N41" s="70"/>
      <c r="O41" s="86"/>
      <c r="P41" s="70"/>
      <c r="Q41" s="70"/>
      <c r="R41" s="75"/>
      <c r="S41" s="70"/>
      <c r="T41" s="85"/>
      <c r="U41" s="70"/>
      <c r="V41" s="70"/>
      <c r="W41" s="70"/>
    </row>
    <row r="42" spans="1:24" s="71" customFormat="1" ht="13.5" x14ac:dyDescent="0.35">
      <c r="A42" s="77" t="s">
        <v>1477</v>
      </c>
      <c r="B42" s="73">
        <f>+B38-B22</f>
        <v>-2809</v>
      </c>
      <c r="C42" s="73">
        <f t="shared" ref="C42:W42" si="4">+C38-C22</f>
        <v>-3103</v>
      </c>
      <c r="D42" s="73">
        <f t="shared" si="4"/>
        <v>-966</v>
      </c>
      <c r="E42" s="73">
        <f t="shared" si="4"/>
        <v>220</v>
      </c>
      <c r="F42" s="73">
        <f t="shared" si="4"/>
        <v>429</v>
      </c>
      <c r="G42" s="73">
        <f t="shared" si="4"/>
        <v>1547</v>
      </c>
      <c r="H42" s="73">
        <f t="shared" si="4"/>
        <v>3382</v>
      </c>
      <c r="I42" s="73">
        <f t="shared" si="4"/>
        <v>4931.1000000000004</v>
      </c>
      <c r="J42" s="73">
        <f t="shared" si="4"/>
        <v>8839.0999999999985</v>
      </c>
      <c r="K42" s="73">
        <f t="shared" si="4"/>
        <v>12430</v>
      </c>
      <c r="L42" s="73">
        <f t="shared" si="4"/>
        <v>13724.867999999999</v>
      </c>
      <c r="M42" s="73">
        <f t="shared" si="4"/>
        <v>23575.398204640929</v>
      </c>
      <c r="N42" s="73">
        <f t="shared" si="4"/>
        <v>31271.57555057052</v>
      </c>
      <c r="O42" s="73">
        <f t="shared" si="4"/>
        <v>45130.118410456598</v>
      </c>
      <c r="P42" s="73">
        <f t="shared" si="4"/>
        <v>46258.432142492711</v>
      </c>
      <c r="Q42" s="73">
        <f t="shared" si="4"/>
        <v>48198.623959227145</v>
      </c>
      <c r="R42" s="73">
        <f t="shared" si="4"/>
        <v>35138.620251400236</v>
      </c>
      <c r="S42" s="73">
        <f t="shared" si="4"/>
        <v>17107.277342983085</v>
      </c>
      <c r="T42" s="73">
        <f t="shared" si="4"/>
        <v>18435.600639868404</v>
      </c>
      <c r="U42" s="73">
        <f t="shared" si="4"/>
        <v>21302.817819877324</v>
      </c>
      <c r="V42" s="73">
        <f t="shared" si="4"/>
        <v>21894.833876412689</v>
      </c>
      <c r="W42" s="73">
        <f t="shared" si="4"/>
        <v>18159.269738486681</v>
      </c>
    </row>
    <row r="43" spans="1:24" ht="15" customHeight="1" x14ac:dyDescent="0.4">
      <c r="A43" s="140" t="s">
        <v>1478</v>
      </c>
      <c r="B43" s="141"/>
      <c r="C43" s="141"/>
      <c r="D43" s="141"/>
      <c r="E43" s="141"/>
      <c r="F43" s="141"/>
      <c r="G43" s="141"/>
      <c r="H43" s="141"/>
      <c r="I43" s="141"/>
      <c r="J43" s="141"/>
      <c r="K43" s="141"/>
      <c r="L43" s="141"/>
      <c r="M43" s="141"/>
      <c r="N43" s="141"/>
      <c r="O43" s="93"/>
      <c r="P43" s="93"/>
      <c r="Q43" s="93"/>
      <c r="R43" s="93"/>
      <c r="S43" s="93"/>
      <c r="T43" s="93"/>
    </row>
    <row r="44" spans="1:24" ht="15" customHeight="1" x14ac:dyDescent="0.4">
      <c r="A44" s="94" t="s">
        <v>1479</v>
      </c>
      <c r="B44" s="95"/>
      <c r="C44" s="95"/>
      <c r="D44" s="95"/>
      <c r="E44" s="95"/>
      <c r="F44" s="95"/>
      <c r="G44" s="96"/>
      <c r="H44" s="96"/>
      <c r="I44" s="96"/>
      <c r="J44" s="96"/>
      <c r="K44" s="96"/>
      <c r="L44" s="96"/>
      <c r="M44" s="96"/>
      <c r="N44" s="97"/>
      <c r="O44" s="98"/>
      <c r="P44" s="98"/>
      <c r="Q44" s="98"/>
      <c r="R44" s="98"/>
      <c r="S44" s="98"/>
      <c r="T44" s="98"/>
    </row>
    <row r="45" spans="1:24" x14ac:dyDescent="0.4">
      <c r="A45" s="99" t="s">
        <v>1480</v>
      </c>
      <c r="B45" s="95"/>
      <c r="C45" s="95"/>
      <c r="D45" s="95"/>
      <c r="E45" s="95"/>
      <c r="F45" s="95"/>
      <c r="G45" s="96"/>
      <c r="H45" s="96"/>
      <c r="I45" s="96"/>
      <c r="J45" s="96"/>
      <c r="K45" s="96"/>
      <c r="L45" s="96"/>
      <c r="M45" s="96"/>
      <c r="N45" s="97"/>
      <c r="O45" s="100"/>
      <c r="P45" s="100"/>
      <c r="Q45" s="100"/>
      <c r="R45" s="100"/>
      <c r="S45" s="100"/>
      <c r="T45" s="100"/>
    </row>
    <row r="46" spans="1:24" x14ac:dyDescent="0.4">
      <c r="A46" s="99" t="s">
        <v>1481</v>
      </c>
      <c r="B46" s="95"/>
      <c r="C46" s="95"/>
      <c r="D46" s="95"/>
      <c r="E46" s="95"/>
      <c r="F46" s="95"/>
      <c r="G46" s="97"/>
      <c r="H46" s="97"/>
      <c r="I46" s="97"/>
      <c r="J46" s="97"/>
      <c r="K46" s="97"/>
      <c r="L46" s="97"/>
      <c r="M46" s="97"/>
      <c r="N46" s="96"/>
    </row>
    <row r="47" spans="1:24" x14ac:dyDescent="0.4">
      <c r="A47" s="99" t="s">
        <v>1482</v>
      </c>
      <c r="B47" s="101"/>
      <c r="C47" s="101"/>
      <c r="D47" s="101"/>
      <c r="E47" s="101"/>
      <c r="F47" s="101"/>
      <c r="G47" s="102"/>
      <c r="H47" s="102"/>
      <c r="I47" s="102"/>
      <c r="J47" s="102"/>
      <c r="K47" s="102"/>
      <c r="L47" s="102"/>
      <c r="M47" s="102"/>
      <c r="N47" s="103"/>
    </row>
    <row r="48" spans="1:24" x14ac:dyDescent="0.4">
      <c r="A48" s="99" t="s">
        <v>1483</v>
      </c>
      <c r="B48" s="101"/>
      <c r="C48" s="101"/>
      <c r="D48" s="101"/>
      <c r="E48" s="101"/>
      <c r="F48" s="101"/>
      <c r="G48" s="102"/>
      <c r="H48" s="102"/>
      <c r="I48" s="102"/>
      <c r="J48" s="102"/>
      <c r="K48" s="102"/>
      <c r="L48" s="102"/>
      <c r="M48" s="102"/>
      <c r="N48" s="103"/>
    </row>
    <row r="49" spans="1:23" x14ac:dyDescent="0.4">
      <c r="A49" s="99" t="s">
        <v>1484</v>
      </c>
      <c r="B49" s="101"/>
      <c r="C49" s="101"/>
      <c r="D49" s="101"/>
      <c r="E49" s="101"/>
      <c r="F49" s="101"/>
      <c r="G49" s="102"/>
      <c r="H49" s="102"/>
      <c r="I49" s="102"/>
      <c r="J49" s="102"/>
      <c r="K49" s="102"/>
      <c r="L49" s="102"/>
      <c r="M49" s="102"/>
      <c r="N49" s="103"/>
    </row>
    <row r="50" spans="1:23" x14ac:dyDescent="0.4">
      <c r="A50" s="99" t="s">
        <v>1485</v>
      </c>
      <c r="B50" s="101"/>
      <c r="C50" s="101"/>
      <c r="D50" s="101"/>
      <c r="E50" s="101"/>
      <c r="F50" s="101"/>
      <c r="G50" s="102"/>
      <c r="H50" s="102"/>
      <c r="I50" s="102"/>
      <c r="J50" s="102"/>
      <c r="K50" s="102"/>
      <c r="L50" s="102"/>
      <c r="M50" s="102"/>
      <c r="N50" s="103"/>
    </row>
    <row r="51" spans="1:23" x14ac:dyDescent="0.4">
      <c r="A51" s="99" t="s">
        <v>1486</v>
      </c>
      <c r="B51" s="95"/>
      <c r="C51" s="95"/>
      <c r="D51" s="95"/>
      <c r="E51" s="95"/>
      <c r="F51" s="95"/>
      <c r="G51" s="97"/>
      <c r="H51" s="97"/>
      <c r="I51" s="97"/>
      <c r="J51" s="97"/>
      <c r="K51" s="97"/>
      <c r="L51" s="97"/>
      <c r="M51" s="97"/>
      <c r="N51" s="103"/>
    </row>
    <row r="52" spans="1:23" x14ac:dyDescent="0.4">
      <c r="A52" s="99" t="s">
        <v>1487</v>
      </c>
      <c r="B52" s="101"/>
      <c r="C52" s="101"/>
      <c r="D52" s="101"/>
      <c r="E52" s="101"/>
      <c r="F52" s="101"/>
      <c r="G52" s="102"/>
      <c r="H52" s="102"/>
      <c r="I52" s="102"/>
      <c r="J52" s="102"/>
      <c r="K52" s="102"/>
      <c r="L52" s="102"/>
      <c r="M52" s="102"/>
      <c r="N52" s="103"/>
    </row>
    <row r="55" spans="1:23" x14ac:dyDescent="0.4">
      <c r="A55" s="53"/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  <c r="Q55" s="101"/>
      <c r="R55" s="101"/>
      <c r="S55" s="101"/>
      <c r="T55" s="101"/>
      <c r="U55" s="101"/>
      <c r="V55" s="101"/>
      <c r="W55" s="101"/>
    </row>
    <row r="56" spans="1:23" x14ac:dyDescent="0.4">
      <c r="A56" s="104"/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  <c r="Q56" s="101"/>
      <c r="R56" s="101"/>
      <c r="S56" s="101"/>
      <c r="T56" s="101"/>
      <c r="U56" s="101"/>
      <c r="V56" s="101"/>
      <c r="W56" s="101"/>
    </row>
    <row r="57" spans="1:23" ht="19.899999999999999" x14ac:dyDescent="0.5">
      <c r="A57" s="101"/>
      <c r="B57" s="101"/>
      <c r="C57" s="101"/>
      <c r="D57" s="101"/>
      <c r="E57" s="101"/>
      <c r="F57" s="101"/>
      <c r="G57" s="101"/>
      <c r="H57" s="57" t="s">
        <v>1419</v>
      </c>
      <c r="I57" s="101"/>
      <c r="J57" s="101"/>
      <c r="K57" s="101"/>
      <c r="L57" s="101"/>
      <c r="M57" s="101"/>
      <c r="N57" s="101"/>
      <c r="O57" s="101"/>
      <c r="P57" s="101"/>
      <c r="Q57" s="101"/>
      <c r="R57" s="101"/>
      <c r="S57" s="101"/>
      <c r="T57" s="101"/>
      <c r="U57" s="101"/>
      <c r="V57" s="101"/>
      <c r="W57" s="101"/>
    </row>
    <row r="58" spans="1:23" x14ac:dyDescent="0.4">
      <c r="A58" s="105"/>
      <c r="B58" s="105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  <c r="Q58" s="101"/>
      <c r="R58" s="101"/>
      <c r="S58" s="101"/>
      <c r="T58" s="101"/>
      <c r="U58" s="101"/>
      <c r="V58" s="101"/>
      <c r="W58" s="101"/>
    </row>
    <row r="59" spans="1:23" ht="17.649999999999999" x14ac:dyDescent="0.5">
      <c r="A59" s="142" t="s">
        <v>1430</v>
      </c>
      <c r="B59" s="142"/>
      <c r="C59" s="106"/>
      <c r="D59" s="107"/>
      <c r="E59" s="107"/>
      <c r="F59" s="107"/>
      <c r="G59" s="107"/>
      <c r="H59" s="107"/>
      <c r="I59" s="107"/>
      <c r="J59" s="107"/>
      <c r="K59" s="107"/>
      <c r="L59" s="107"/>
      <c r="M59" s="107"/>
      <c r="N59" s="107"/>
      <c r="O59" s="107"/>
      <c r="P59" s="107"/>
      <c r="Q59" s="107"/>
      <c r="R59" s="107"/>
      <c r="S59" s="107"/>
      <c r="T59" s="101"/>
      <c r="U59" s="101"/>
      <c r="V59" s="101"/>
      <c r="W59" s="101"/>
    </row>
    <row r="60" spans="1:23" ht="17.25" x14ac:dyDescent="0.45">
      <c r="A60" s="143" t="s">
        <v>1488</v>
      </c>
      <c r="B60" s="144"/>
      <c r="C60" s="144"/>
      <c r="D60" s="144"/>
      <c r="E60" s="144"/>
      <c r="F60" s="144"/>
      <c r="G60" s="144"/>
      <c r="H60" s="144"/>
      <c r="I60" s="144"/>
      <c r="J60" s="144"/>
      <c r="K60" s="144"/>
      <c r="L60" s="144"/>
      <c r="M60" s="144"/>
      <c r="N60" s="144"/>
      <c r="O60" s="144"/>
      <c r="P60" s="144"/>
      <c r="Q60" s="144"/>
      <c r="R60" s="144"/>
      <c r="S60" s="144"/>
      <c r="T60" s="144"/>
      <c r="U60" s="144"/>
      <c r="V60" s="144"/>
      <c r="W60" s="144"/>
    </row>
    <row r="61" spans="1:23" ht="17.25" x14ac:dyDescent="0.4">
      <c r="A61" s="129" t="s">
        <v>1432</v>
      </c>
      <c r="B61" s="130"/>
      <c r="C61" s="130"/>
      <c r="D61" s="130"/>
      <c r="E61" s="130"/>
      <c r="F61" s="130"/>
      <c r="G61" s="130"/>
      <c r="H61" s="130"/>
      <c r="I61" s="130"/>
      <c r="J61" s="130"/>
      <c r="K61" s="130"/>
      <c r="L61" s="130"/>
      <c r="M61" s="130"/>
      <c r="N61" s="130"/>
      <c r="O61" s="130"/>
      <c r="P61" s="130"/>
      <c r="Q61" s="130"/>
      <c r="R61" s="130"/>
      <c r="S61" s="130"/>
      <c r="T61" s="130"/>
      <c r="U61" s="130"/>
      <c r="V61" s="130"/>
      <c r="W61" s="131"/>
    </row>
    <row r="62" spans="1:23" ht="17.25" x14ac:dyDescent="0.4">
      <c r="A62" s="62" t="s">
        <v>1433</v>
      </c>
      <c r="B62" s="108" t="s">
        <v>1434</v>
      </c>
      <c r="C62" s="108" t="s">
        <v>1435</v>
      </c>
      <c r="D62" s="108" t="s">
        <v>1436</v>
      </c>
      <c r="E62" s="108" t="s">
        <v>1437</v>
      </c>
      <c r="F62" s="108" t="s">
        <v>1438</v>
      </c>
      <c r="G62" s="108" t="s">
        <v>1439</v>
      </c>
      <c r="H62" s="108" t="s">
        <v>1440</v>
      </c>
      <c r="I62" s="108" t="s">
        <v>1441</v>
      </c>
      <c r="J62" s="108" t="s">
        <v>1442</v>
      </c>
      <c r="K62" s="108" t="s">
        <v>1443</v>
      </c>
      <c r="L62" s="108" t="s">
        <v>1444</v>
      </c>
      <c r="M62" s="108" t="s">
        <v>1445</v>
      </c>
      <c r="N62" s="108" t="s">
        <v>1489</v>
      </c>
      <c r="O62" s="62" t="s">
        <v>1447</v>
      </c>
      <c r="P62" s="108" t="s">
        <v>1490</v>
      </c>
      <c r="Q62" s="108" t="s">
        <v>1491</v>
      </c>
      <c r="R62" s="108" t="s">
        <v>1399</v>
      </c>
      <c r="S62" s="108" t="s">
        <v>1400</v>
      </c>
      <c r="T62" s="108">
        <v>0</v>
      </c>
      <c r="U62" s="109">
        <v>0</v>
      </c>
      <c r="V62" s="109" t="s">
        <v>1451</v>
      </c>
      <c r="W62" s="110" t="s">
        <v>1452</v>
      </c>
    </row>
    <row r="63" spans="1:23" ht="15" x14ac:dyDescent="0.4">
      <c r="A63" s="66" t="s">
        <v>1453</v>
      </c>
      <c r="B63" s="67"/>
      <c r="C63" s="67"/>
      <c r="D63" s="67"/>
      <c r="E63" s="67"/>
      <c r="F63" s="67"/>
      <c r="G63" s="67"/>
      <c r="H63" s="67"/>
      <c r="I63" s="67"/>
      <c r="J63" s="67"/>
      <c r="K63" s="67"/>
      <c r="L63" s="67"/>
      <c r="M63" s="67"/>
      <c r="N63" s="67"/>
      <c r="O63" s="111"/>
      <c r="P63" s="67"/>
      <c r="Q63" s="67"/>
      <c r="R63" s="67"/>
      <c r="S63" s="67"/>
      <c r="T63" s="69"/>
      <c r="U63" s="69"/>
      <c r="V63" s="70"/>
      <c r="W63" s="70"/>
    </row>
    <row r="64" spans="1:23" ht="15" x14ac:dyDescent="0.4">
      <c r="A64" s="72" t="s">
        <v>1454</v>
      </c>
      <c r="B64" s="73">
        <v>39808</v>
      </c>
      <c r="C64" s="73">
        <v>57805</v>
      </c>
      <c r="D64" s="73">
        <v>74097</v>
      </c>
      <c r="E64" s="73">
        <v>78706</v>
      </c>
      <c r="F64" s="73">
        <v>81989</v>
      </c>
      <c r="G64" s="73">
        <v>90434</v>
      </c>
      <c r="H64" s="73">
        <v>95861</v>
      </c>
      <c r="I64" s="73">
        <v>99409</v>
      </c>
      <c r="J64" s="73">
        <v>111502</v>
      </c>
      <c r="K64" s="73">
        <v>121672</v>
      </c>
      <c r="L64" s="75">
        <v>132775</v>
      </c>
      <c r="M64" s="75">
        <v>159259</v>
      </c>
      <c r="N64" s="75">
        <v>163595</v>
      </c>
      <c r="O64" s="74">
        <v>0</v>
      </c>
      <c r="P64" s="75">
        <v>0</v>
      </c>
      <c r="Q64" s="75">
        <v>0</v>
      </c>
      <c r="R64" s="75">
        <v>0</v>
      </c>
      <c r="S64" s="75">
        <v>0</v>
      </c>
      <c r="T64" s="75">
        <v>0</v>
      </c>
      <c r="U64" s="75">
        <v>0</v>
      </c>
      <c r="V64" s="75">
        <v>0</v>
      </c>
      <c r="W64" s="75">
        <v>0</v>
      </c>
    </row>
    <row r="65" spans="1:23" ht="15" x14ac:dyDescent="0.4">
      <c r="A65" s="112" t="s">
        <v>1492</v>
      </c>
      <c r="B65" s="70"/>
      <c r="C65" s="70"/>
      <c r="D65" s="70"/>
      <c r="E65" s="70"/>
      <c r="F65" s="70"/>
      <c r="G65" s="70"/>
      <c r="H65" s="70"/>
      <c r="I65" s="70"/>
      <c r="J65" s="70"/>
      <c r="K65" s="70"/>
      <c r="L65" s="70"/>
      <c r="M65" s="70"/>
      <c r="N65" s="70"/>
      <c r="O65" s="74"/>
      <c r="P65" s="75"/>
      <c r="Q65" s="75"/>
      <c r="R65" s="75"/>
      <c r="S65" s="70"/>
      <c r="T65" s="113"/>
      <c r="U65" s="70"/>
      <c r="V65" s="70"/>
      <c r="W65" s="75"/>
    </row>
    <row r="66" spans="1:23" ht="15.4" x14ac:dyDescent="0.45">
      <c r="A66" s="83" t="s">
        <v>1456</v>
      </c>
      <c r="B66" s="80">
        <v>1722</v>
      </c>
      <c r="C66" s="80">
        <v>1587</v>
      </c>
      <c r="D66" s="80">
        <v>853</v>
      </c>
      <c r="E66" s="80">
        <v>659</v>
      </c>
      <c r="F66" s="80">
        <v>1073</v>
      </c>
      <c r="G66" s="80">
        <v>1708</v>
      </c>
      <c r="H66" s="80">
        <v>2334</v>
      </c>
      <c r="I66" s="80">
        <v>2883</v>
      </c>
      <c r="J66" s="80">
        <v>2278</v>
      </c>
      <c r="K66" s="80">
        <v>2833</v>
      </c>
      <c r="L66" s="80">
        <v>2422.568045</v>
      </c>
      <c r="M66" s="80">
        <v>2718</v>
      </c>
      <c r="N66" s="80">
        <v>4484.3424509999995</v>
      </c>
      <c r="O66" s="81">
        <v>0</v>
      </c>
      <c r="P66" s="78">
        <v>0</v>
      </c>
      <c r="Q66" s="78">
        <v>0</v>
      </c>
      <c r="R66" s="78">
        <v>0</v>
      </c>
      <c r="S66" s="78">
        <v>0</v>
      </c>
      <c r="T66" s="78">
        <v>0</v>
      </c>
      <c r="U66" s="78">
        <v>0</v>
      </c>
      <c r="V66" s="78">
        <v>0</v>
      </c>
      <c r="W66" s="78">
        <v>0</v>
      </c>
    </row>
    <row r="67" spans="1:23" ht="15.4" x14ac:dyDescent="0.45">
      <c r="A67" s="83" t="s">
        <v>1457</v>
      </c>
      <c r="B67" s="80">
        <v>251</v>
      </c>
      <c r="C67" s="80">
        <v>0</v>
      </c>
      <c r="D67" s="80">
        <v>0</v>
      </c>
      <c r="E67" s="80">
        <v>0</v>
      </c>
      <c r="F67" s="80">
        <v>0</v>
      </c>
      <c r="G67" s="80">
        <v>0</v>
      </c>
      <c r="H67" s="80">
        <v>233</v>
      </c>
      <c r="I67" s="80">
        <v>486</v>
      </c>
      <c r="J67" s="80">
        <v>421</v>
      </c>
      <c r="K67" s="80">
        <v>328</v>
      </c>
      <c r="L67" s="80">
        <v>397.41</v>
      </c>
      <c r="M67" s="80">
        <v>385</v>
      </c>
      <c r="N67" s="80">
        <v>1702.2145579999999</v>
      </c>
      <c r="O67" s="81">
        <v>0</v>
      </c>
      <c r="P67" s="78">
        <v>0</v>
      </c>
      <c r="Q67" s="78">
        <v>0</v>
      </c>
      <c r="R67" s="78">
        <v>0</v>
      </c>
      <c r="S67" s="78">
        <v>0</v>
      </c>
      <c r="T67" s="78">
        <v>0</v>
      </c>
      <c r="U67" s="78">
        <v>0</v>
      </c>
      <c r="V67" s="78">
        <v>0</v>
      </c>
      <c r="W67" s="78">
        <v>0</v>
      </c>
    </row>
    <row r="68" spans="1:23" ht="15.4" x14ac:dyDescent="0.45">
      <c r="A68" s="83" t="s">
        <v>1458</v>
      </c>
      <c r="B68" s="80">
        <v>2407</v>
      </c>
      <c r="C68" s="80">
        <v>1917</v>
      </c>
      <c r="D68" s="80">
        <v>3165</v>
      </c>
      <c r="E68" s="80">
        <v>3308</v>
      </c>
      <c r="F68" s="80">
        <v>2784</v>
      </c>
      <c r="G68" s="80">
        <v>2371</v>
      </c>
      <c r="H68" s="80">
        <v>2214</v>
      </c>
      <c r="I68" s="80">
        <v>2331</v>
      </c>
      <c r="J68" s="80">
        <v>5307</v>
      </c>
      <c r="K68" s="80">
        <v>5983</v>
      </c>
      <c r="L68" s="80">
        <v>5022.6309999999985</v>
      </c>
      <c r="M68" s="80">
        <v>1734</v>
      </c>
      <c r="N68" s="80">
        <v>2062.5180139999998</v>
      </c>
      <c r="O68" s="81">
        <v>0</v>
      </c>
      <c r="P68" s="78">
        <v>0</v>
      </c>
      <c r="Q68" s="78">
        <v>0</v>
      </c>
      <c r="R68" s="78">
        <v>0</v>
      </c>
      <c r="S68" s="78">
        <v>0</v>
      </c>
      <c r="T68" s="78">
        <v>0</v>
      </c>
      <c r="U68" s="78">
        <v>0</v>
      </c>
      <c r="V68" s="78">
        <v>0</v>
      </c>
      <c r="W68" s="78">
        <v>0</v>
      </c>
    </row>
    <row r="69" spans="1:23" ht="15.4" x14ac:dyDescent="0.45">
      <c r="A69" s="83" t="s">
        <v>1459</v>
      </c>
      <c r="B69" s="80">
        <v>0</v>
      </c>
      <c r="C69" s="80">
        <v>0</v>
      </c>
      <c r="D69" s="80">
        <v>0</v>
      </c>
      <c r="E69" s="80">
        <v>0</v>
      </c>
      <c r="F69" s="80">
        <v>0</v>
      </c>
      <c r="G69" s="80">
        <v>0</v>
      </c>
      <c r="H69" s="80">
        <v>0</v>
      </c>
      <c r="I69" s="80">
        <v>0</v>
      </c>
      <c r="J69" s="80">
        <v>0</v>
      </c>
      <c r="K69" s="80">
        <v>0</v>
      </c>
      <c r="L69" s="80">
        <v>0</v>
      </c>
      <c r="M69" s="80">
        <v>0</v>
      </c>
      <c r="N69" s="80">
        <v>0</v>
      </c>
      <c r="O69" s="81">
        <v>0</v>
      </c>
      <c r="P69" s="78">
        <v>0</v>
      </c>
      <c r="Q69" s="78">
        <v>0</v>
      </c>
      <c r="R69" s="78">
        <v>0</v>
      </c>
      <c r="S69" s="78">
        <v>0</v>
      </c>
      <c r="T69" s="78">
        <v>0</v>
      </c>
      <c r="U69" s="78">
        <v>0</v>
      </c>
      <c r="V69" s="78">
        <v>0</v>
      </c>
      <c r="W69" s="78">
        <v>0</v>
      </c>
    </row>
    <row r="70" spans="1:23" ht="15.4" x14ac:dyDescent="0.45">
      <c r="A70" s="83" t="s">
        <v>1460</v>
      </c>
      <c r="B70" s="80">
        <v>7065</v>
      </c>
      <c r="C70" s="80">
        <v>6312</v>
      </c>
      <c r="D70" s="80">
        <v>1918</v>
      </c>
      <c r="E70" s="80">
        <v>391</v>
      </c>
      <c r="F70" s="80">
        <v>698</v>
      </c>
      <c r="G70" s="80">
        <v>804</v>
      </c>
      <c r="H70" s="80">
        <v>210</v>
      </c>
      <c r="I70" s="80">
        <v>1044</v>
      </c>
      <c r="J70" s="80">
        <v>1424</v>
      </c>
      <c r="K70" s="80">
        <v>2489</v>
      </c>
      <c r="L70" s="80">
        <v>1448.15</v>
      </c>
      <c r="M70" s="80">
        <v>985</v>
      </c>
      <c r="N70" s="80">
        <v>1380.5205429999999</v>
      </c>
      <c r="O70" s="81">
        <v>0</v>
      </c>
      <c r="P70" s="78">
        <v>0</v>
      </c>
      <c r="Q70" s="78">
        <v>0</v>
      </c>
      <c r="R70" s="78">
        <v>0</v>
      </c>
      <c r="S70" s="78">
        <v>0</v>
      </c>
      <c r="T70" s="78">
        <v>0</v>
      </c>
      <c r="U70" s="78">
        <v>0</v>
      </c>
      <c r="V70" s="78">
        <v>0</v>
      </c>
      <c r="W70" s="78">
        <v>0</v>
      </c>
    </row>
    <row r="71" spans="1:23" ht="15.4" x14ac:dyDescent="0.45">
      <c r="A71" s="83" t="s">
        <v>1461</v>
      </c>
      <c r="B71" s="80">
        <v>10231</v>
      </c>
      <c r="C71" s="80">
        <v>5006</v>
      </c>
      <c r="D71" s="80">
        <v>0</v>
      </c>
      <c r="E71" s="80">
        <v>31</v>
      </c>
      <c r="F71" s="80">
        <v>106</v>
      </c>
      <c r="G71" s="80">
        <v>100</v>
      </c>
      <c r="H71" s="80">
        <v>814</v>
      </c>
      <c r="I71" s="80">
        <v>801</v>
      </c>
      <c r="J71" s="80">
        <v>968</v>
      </c>
      <c r="K71" s="80">
        <v>2951</v>
      </c>
      <c r="L71" s="80">
        <v>2742.3579999999997</v>
      </c>
      <c r="M71" s="80">
        <v>2531</v>
      </c>
      <c r="N71" s="80">
        <v>1996.2493349999995</v>
      </c>
      <c r="O71" s="81">
        <v>0</v>
      </c>
      <c r="P71" s="78">
        <v>0</v>
      </c>
      <c r="Q71" s="78">
        <v>0</v>
      </c>
      <c r="R71" s="78">
        <v>0</v>
      </c>
      <c r="S71" s="78">
        <v>0</v>
      </c>
      <c r="T71" s="78">
        <v>0</v>
      </c>
      <c r="U71" s="78">
        <v>0</v>
      </c>
      <c r="V71" s="78">
        <v>0</v>
      </c>
      <c r="W71" s="78">
        <v>0</v>
      </c>
    </row>
    <row r="72" spans="1:23" ht="15.4" x14ac:dyDescent="0.45">
      <c r="A72" s="83" t="s">
        <v>1462</v>
      </c>
      <c r="B72" s="80">
        <v>396</v>
      </c>
      <c r="C72" s="80">
        <v>407</v>
      </c>
      <c r="D72" s="80">
        <v>255</v>
      </c>
      <c r="E72" s="80">
        <v>326</v>
      </c>
      <c r="F72" s="80">
        <v>340</v>
      </c>
      <c r="G72" s="80">
        <v>612</v>
      </c>
      <c r="H72" s="80">
        <v>557</v>
      </c>
      <c r="I72" s="80">
        <v>1189</v>
      </c>
      <c r="J72" s="80">
        <v>1021</v>
      </c>
      <c r="K72" s="80">
        <v>1253</v>
      </c>
      <c r="L72" s="80">
        <v>985.977935</v>
      </c>
      <c r="M72" s="80">
        <v>1419</v>
      </c>
      <c r="N72" s="80">
        <v>1291.2570000000001</v>
      </c>
      <c r="O72" s="81">
        <v>0</v>
      </c>
      <c r="P72" s="78">
        <v>0</v>
      </c>
      <c r="Q72" s="78">
        <v>0</v>
      </c>
      <c r="R72" s="78">
        <v>0</v>
      </c>
      <c r="S72" s="78">
        <v>0</v>
      </c>
      <c r="T72" s="78">
        <v>0</v>
      </c>
      <c r="U72" s="78">
        <v>0</v>
      </c>
      <c r="V72" s="78">
        <v>0</v>
      </c>
      <c r="W72" s="78">
        <v>0</v>
      </c>
    </row>
    <row r="73" spans="1:23" ht="15.4" x14ac:dyDescent="0.45">
      <c r="A73" s="83" t="s">
        <v>1463</v>
      </c>
      <c r="B73" s="80">
        <v>1696</v>
      </c>
      <c r="C73" s="80">
        <v>1377</v>
      </c>
      <c r="D73" s="80">
        <v>1728</v>
      </c>
      <c r="E73" s="80">
        <v>1977</v>
      </c>
      <c r="F73" s="80">
        <v>2220</v>
      </c>
      <c r="G73" s="80">
        <v>1728</v>
      </c>
      <c r="H73" s="80">
        <v>1585</v>
      </c>
      <c r="I73" s="80">
        <v>2015</v>
      </c>
      <c r="J73" s="80">
        <v>2983</v>
      </c>
      <c r="K73" s="80">
        <v>3659</v>
      </c>
      <c r="L73" s="80">
        <v>2759.6279999999997</v>
      </c>
      <c r="M73" s="80">
        <v>896</v>
      </c>
      <c r="N73" s="80">
        <v>1012.7707599999999</v>
      </c>
      <c r="O73" s="81">
        <v>0</v>
      </c>
      <c r="P73" s="78">
        <v>0</v>
      </c>
      <c r="Q73" s="78">
        <v>0</v>
      </c>
      <c r="R73" s="78">
        <v>0</v>
      </c>
      <c r="S73" s="78">
        <v>0</v>
      </c>
      <c r="T73" s="78">
        <v>0</v>
      </c>
      <c r="U73" s="78">
        <v>0</v>
      </c>
      <c r="V73" s="78">
        <v>0</v>
      </c>
      <c r="W73" s="78">
        <v>0</v>
      </c>
    </row>
    <row r="74" spans="1:23" ht="15.4" x14ac:dyDescent="0.45">
      <c r="A74" s="83" t="s">
        <v>1464</v>
      </c>
      <c r="B74" s="80">
        <v>0</v>
      </c>
      <c r="C74" s="80">
        <v>0</v>
      </c>
      <c r="D74" s="80">
        <v>0</v>
      </c>
      <c r="E74" s="80">
        <v>9</v>
      </c>
      <c r="F74" s="80">
        <v>0</v>
      </c>
      <c r="G74" s="80">
        <v>6</v>
      </c>
      <c r="H74" s="80">
        <v>21</v>
      </c>
      <c r="I74" s="80">
        <v>23</v>
      </c>
      <c r="J74" s="80">
        <v>14</v>
      </c>
      <c r="K74" s="80">
        <v>35</v>
      </c>
      <c r="L74" s="80">
        <v>104.64786499999998</v>
      </c>
      <c r="M74" s="80">
        <v>69</v>
      </c>
      <c r="N74" s="80">
        <v>98.003999999999991</v>
      </c>
      <c r="O74" s="81">
        <v>0</v>
      </c>
      <c r="P74" s="78">
        <v>0</v>
      </c>
      <c r="Q74" s="78">
        <v>0</v>
      </c>
      <c r="R74" s="78">
        <v>0</v>
      </c>
      <c r="S74" s="78">
        <v>0</v>
      </c>
      <c r="T74" s="78">
        <v>0</v>
      </c>
      <c r="U74" s="78">
        <v>0</v>
      </c>
      <c r="V74" s="78">
        <v>0</v>
      </c>
      <c r="W74" s="78">
        <v>0</v>
      </c>
    </row>
    <row r="75" spans="1:23" ht="17.649999999999999" x14ac:dyDescent="0.45">
      <c r="A75" s="83" t="s">
        <v>1465</v>
      </c>
      <c r="B75" s="80">
        <v>3</v>
      </c>
      <c r="C75" s="80">
        <v>1</v>
      </c>
      <c r="D75" s="80">
        <v>1348</v>
      </c>
      <c r="E75" s="80">
        <v>308</v>
      </c>
      <c r="F75" s="80">
        <v>7</v>
      </c>
      <c r="G75" s="80">
        <v>672</v>
      </c>
      <c r="H75" s="80">
        <v>860</v>
      </c>
      <c r="I75" s="80">
        <v>2669</v>
      </c>
      <c r="J75" s="80">
        <v>3244</v>
      </c>
      <c r="K75" s="80">
        <v>2931</v>
      </c>
      <c r="L75" s="80">
        <v>2701.8165700000009</v>
      </c>
      <c r="M75" s="80">
        <v>3928</v>
      </c>
      <c r="N75" s="80">
        <v>3351.5646199999992</v>
      </c>
      <c r="O75" s="81">
        <v>0</v>
      </c>
      <c r="P75" s="78">
        <v>0</v>
      </c>
      <c r="Q75" s="78">
        <v>0</v>
      </c>
      <c r="R75" s="78">
        <v>0</v>
      </c>
      <c r="S75" s="78">
        <v>0</v>
      </c>
      <c r="T75" s="78">
        <v>0</v>
      </c>
      <c r="U75" s="78">
        <v>0</v>
      </c>
      <c r="V75" s="78">
        <v>0</v>
      </c>
      <c r="W75" s="78">
        <v>0</v>
      </c>
    </row>
    <row r="76" spans="1:23" ht="15" x14ac:dyDescent="0.4">
      <c r="A76" s="112" t="s">
        <v>1493</v>
      </c>
      <c r="B76" s="73">
        <v>23771</v>
      </c>
      <c r="C76" s="73">
        <v>16607</v>
      </c>
      <c r="D76" s="73">
        <v>9267</v>
      </c>
      <c r="E76" s="73">
        <v>7009</v>
      </c>
      <c r="F76" s="73">
        <v>7228</v>
      </c>
      <c r="G76" s="73">
        <v>8001</v>
      </c>
      <c r="H76" s="73">
        <v>8828</v>
      </c>
      <c r="I76" s="73">
        <v>13441</v>
      </c>
      <c r="J76" s="73">
        <v>17660</v>
      </c>
      <c r="K76" s="73">
        <v>22462</v>
      </c>
      <c r="L76" s="73">
        <f t="shared" ref="L76:R76" si="5">SUM(L66:L75)</f>
        <v>18585.187415</v>
      </c>
      <c r="M76" s="73">
        <f t="shared" si="5"/>
        <v>14665</v>
      </c>
      <c r="N76" s="73">
        <f t="shared" si="5"/>
        <v>17379.441280999999</v>
      </c>
      <c r="O76" s="73">
        <f>SUM(O66:O75)</f>
        <v>0</v>
      </c>
      <c r="P76" s="73">
        <f t="shared" si="5"/>
        <v>0</v>
      </c>
      <c r="Q76" s="73">
        <f t="shared" si="5"/>
        <v>0</v>
      </c>
      <c r="R76" s="73">
        <f t="shared" si="5"/>
        <v>0</v>
      </c>
      <c r="S76" s="73">
        <f>SUM(S66:S75)</f>
        <v>0</v>
      </c>
      <c r="T76" s="73">
        <f>SUM(T66:T75)</f>
        <v>0</v>
      </c>
      <c r="U76" s="73">
        <f>SUM(U66:U75)</f>
        <v>0</v>
      </c>
      <c r="V76" s="73">
        <f>SUM(V66:V75)</f>
        <v>0</v>
      </c>
      <c r="W76" s="73">
        <f>SUM(W66:W75)</f>
        <v>0</v>
      </c>
    </row>
    <row r="77" spans="1:23" ht="15.4" x14ac:dyDescent="0.45">
      <c r="A77" s="114"/>
      <c r="B77" s="70"/>
      <c r="C77" s="70"/>
      <c r="D77" s="70"/>
      <c r="E77" s="70"/>
      <c r="F77" s="70"/>
      <c r="G77" s="70"/>
      <c r="H77" s="70"/>
      <c r="I77" s="70"/>
      <c r="J77" s="70"/>
      <c r="K77" s="70"/>
      <c r="L77" s="70"/>
      <c r="M77" s="70"/>
      <c r="N77" s="70"/>
      <c r="O77" s="70"/>
      <c r="P77" s="70"/>
      <c r="Q77" s="70"/>
      <c r="R77" s="70"/>
      <c r="S77" s="80"/>
      <c r="T77" s="80"/>
      <c r="U77" s="70"/>
      <c r="V77" s="70"/>
      <c r="W77" s="75"/>
    </row>
    <row r="78" spans="1:23" ht="15" x14ac:dyDescent="0.4">
      <c r="A78" s="115" t="s">
        <v>1494</v>
      </c>
      <c r="B78" s="73">
        <f t="shared" ref="B78:W78" si="6">+B64+B76</f>
        <v>63579</v>
      </c>
      <c r="C78" s="73">
        <f t="shared" si="6"/>
        <v>74412</v>
      </c>
      <c r="D78" s="73">
        <f t="shared" si="6"/>
        <v>83364</v>
      </c>
      <c r="E78" s="73">
        <f t="shared" si="6"/>
        <v>85715</v>
      </c>
      <c r="F78" s="73">
        <f t="shared" si="6"/>
        <v>89217</v>
      </c>
      <c r="G78" s="73">
        <f t="shared" si="6"/>
        <v>98435</v>
      </c>
      <c r="H78" s="73">
        <f t="shared" si="6"/>
        <v>104689</v>
      </c>
      <c r="I78" s="73">
        <f t="shared" si="6"/>
        <v>112850</v>
      </c>
      <c r="J78" s="73">
        <f t="shared" si="6"/>
        <v>129162</v>
      </c>
      <c r="K78" s="73">
        <f t="shared" si="6"/>
        <v>144134</v>
      </c>
      <c r="L78" s="73">
        <f t="shared" si="6"/>
        <v>151360.18741499999</v>
      </c>
      <c r="M78" s="73">
        <f t="shared" si="6"/>
        <v>173924</v>
      </c>
      <c r="N78" s="73">
        <f t="shared" si="6"/>
        <v>180974.44128100001</v>
      </c>
      <c r="O78" s="73">
        <f t="shared" si="6"/>
        <v>0</v>
      </c>
      <c r="P78" s="73">
        <f t="shared" si="6"/>
        <v>0</v>
      </c>
      <c r="Q78" s="73">
        <f t="shared" si="6"/>
        <v>0</v>
      </c>
      <c r="R78" s="73">
        <f t="shared" si="6"/>
        <v>0</v>
      </c>
      <c r="S78" s="73">
        <f t="shared" si="6"/>
        <v>0</v>
      </c>
      <c r="T78" s="73">
        <f t="shared" si="6"/>
        <v>0</v>
      </c>
      <c r="U78" s="73">
        <f t="shared" si="6"/>
        <v>0</v>
      </c>
      <c r="V78" s="73">
        <f t="shared" si="6"/>
        <v>0</v>
      </c>
      <c r="W78" s="73">
        <f t="shared" si="6"/>
        <v>0</v>
      </c>
    </row>
    <row r="79" spans="1:23" ht="15" x14ac:dyDescent="0.4">
      <c r="A79" s="88" t="s">
        <v>1468</v>
      </c>
      <c r="B79" s="70"/>
      <c r="C79" s="70"/>
      <c r="D79" s="70"/>
      <c r="E79" s="70"/>
      <c r="F79" s="70"/>
      <c r="G79" s="70"/>
      <c r="H79" s="70"/>
      <c r="I79" s="70"/>
      <c r="J79" s="70"/>
      <c r="K79" s="70"/>
      <c r="L79" s="70"/>
      <c r="M79" s="70"/>
      <c r="N79" s="70"/>
      <c r="O79" s="70"/>
      <c r="P79" s="70"/>
      <c r="Q79" s="70"/>
      <c r="R79" s="75"/>
      <c r="S79" s="70"/>
      <c r="T79" s="78"/>
      <c r="U79" s="70"/>
      <c r="V79" s="70"/>
      <c r="W79" s="71"/>
    </row>
    <row r="80" spans="1:23" ht="15.4" x14ac:dyDescent="0.45">
      <c r="A80" s="116" t="s">
        <v>1456</v>
      </c>
      <c r="B80" s="80">
        <v>0</v>
      </c>
      <c r="C80" s="80">
        <v>0</v>
      </c>
      <c r="D80" s="80">
        <v>0</v>
      </c>
      <c r="E80" s="80">
        <v>0</v>
      </c>
      <c r="F80" s="80">
        <v>0</v>
      </c>
      <c r="G80" s="80">
        <v>0</v>
      </c>
      <c r="H80" s="80">
        <v>145</v>
      </c>
      <c r="I80" s="80">
        <v>53</v>
      </c>
      <c r="J80" s="80">
        <v>112</v>
      </c>
      <c r="K80" s="80">
        <v>99</v>
      </c>
      <c r="L80" s="117">
        <v>109</v>
      </c>
      <c r="M80" s="117">
        <v>131</v>
      </c>
      <c r="N80" s="117">
        <v>154</v>
      </c>
      <c r="O80" s="81">
        <v>0</v>
      </c>
      <c r="P80" s="78">
        <v>0</v>
      </c>
      <c r="Q80" s="78">
        <v>0</v>
      </c>
      <c r="R80" s="78">
        <v>0</v>
      </c>
      <c r="S80" s="78">
        <v>0</v>
      </c>
      <c r="T80" s="78">
        <v>0</v>
      </c>
      <c r="U80" s="78">
        <v>0</v>
      </c>
      <c r="V80" s="78">
        <v>0</v>
      </c>
      <c r="W80" s="78">
        <v>0</v>
      </c>
    </row>
    <row r="81" spans="1:23" ht="17.649999999999999" x14ac:dyDescent="0.45">
      <c r="A81" s="118" t="s">
        <v>1495</v>
      </c>
      <c r="B81" s="80">
        <v>0</v>
      </c>
      <c r="C81" s="80">
        <v>131</v>
      </c>
      <c r="D81" s="80">
        <v>1202</v>
      </c>
      <c r="E81" s="80">
        <v>2406</v>
      </c>
      <c r="F81" s="80">
        <v>2336</v>
      </c>
      <c r="G81" s="80">
        <v>2979</v>
      </c>
      <c r="H81" s="80">
        <v>2897</v>
      </c>
      <c r="I81" s="80">
        <v>2417</v>
      </c>
      <c r="J81" s="80">
        <v>3615</v>
      </c>
      <c r="K81" s="80">
        <v>4258</v>
      </c>
      <c r="L81" s="117">
        <v>5440</v>
      </c>
      <c r="M81" s="117">
        <v>9771</v>
      </c>
      <c r="N81" s="117">
        <v>13578</v>
      </c>
      <c r="O81" s="81">
        <v>0</v>
      </c>
      <c r="P81" s="78">
        <v>0</v>
      </c>
      <c r="Q81" s="78">
        <v>0</v>
      </c>
      <c r="R81" s="78">
        <v>0</v>
      </c>
      <c r="S81" s="78">
        <v>0</v>
      </c>
      <c r="T81" s="78">
        <v>0</v>
      </c>
      <c r="U81" s="78">
        <v>0</v>
      </c>
      <c r="V81" s="78">
        <v>0</v>
      </c>
      <c r="W81" s="78">
        <v>0</v>
      </c>
    </row>
    <row r="82" spans="1:23" ht="15.4" x14ac:dyDescent="0.45">
      <c r="A82" s="116" t="s">
        <v>1458</v>
      </c>
      <c r="B82" s="80">
        <v>720</v>
      </c>
      <c r="C82" s="80">
        <v>583</v>
      </c>
      <c r="D82" s="80">
        <v>2882</v>
      </c>
      <c r="E82" s="80">
        <v>2535</v>
      </c>
      <c r="F82" s="80">
        <v>2067</v>
      </c>
      <c r="G82" s="80">
        <v>2176</v>
      </c>
      <c r="H82" s="80">
        <v>2926</v>
      </c>
      <c r="I82" s="80">
        <v>5066</v>
      </c>
      <c r="J82" s="80">
        <v>8411</v>
      </c>
      <c r="K82" s="80">
        <v>9297</v>
      </c>
      <c r="L82" s="117">
        <v>7601</v>
      </c>
      <c r="M82" s="117">
        <v>10042.68</v>
      </c>
      <c r="N82" s="117">
        <v>10655</v>
      </c>
      <c r="O82" s="81">
        <v>0</v>
      </c>
      <c r="P82" s="78">
        <v>0</v>
      </c>
      <c r="Q82" s="78">
        <v>0</v>
      </c>
      <c r="R82" s="78">
        <v>0</v>
      </c>
      <c r="S82" s="78">
        <v>0</v>
      </c>
      <c r="T82" s="78">
        <v>0</v>
      </c>
      <c r="U82" s="78">
        <v>0</v>
      </c>
      <c r="V82" s="78">
        <v>0</v>
      </c>
      <c r="W82" s="78">
        <v>0</v>
      </c>
    </row>
    <row r="83" spans="1:23" ht="17.649999999999999" x14ac:dyDescent="0.45">
      <c r="A83" s="116" t="s">
        <v>1496</v>
      </c>
      <c r="B83" s="80">
        <v>0</v>
      </c>
      <c r="C83" s="80">
        <v>0</v>
      </c>
      <c r="D83" s="80">
        <v>160</v>
      </c>
      <c r="E83" s="80">
        <v>194</v>
      </c>
      <c r="F83" s="80">
        <v>697</v>
      </c>
      <c r="G83" s="80">
        <v>1660</v>
      </c>
      <c r="H83" s="80">
        <v>2480</v>
      </c>
      <c r="I83" s="80">
        <v>2828</v>
      </c>
      <c r="J83" s="80">
        <v>3652</v>
      </c>
      <c r="K83" s="80">
        <v>4486</v>
      </c>
      <c r="L83" s="117">
        <v>3701</v>
      </c>
      <c r="M83" s="117">
        <v>4588</v>
      </c>
      <c r="N83" s="117">
        <v>4478.0929999999998</v>
      </c>
      <c r="O83" s="81">
        <v>0</v>
      </c>
      <c r="P83" s="78">
        <v>0</v>
      </c>
      <c r="Q83" s="78">
        <v>0</v>
      </c>
      <c r="R83" s="78">
        <v>0</v>
      </c>
      <c r="S83" s="78">
        <v>0</v>
      </c>
      <c r="T83" s="78">
        <v>0</v>
      </c>
      <c r="U83" s="78">
        <v>0</v>
      </c>
      <c r="V83" s="78">
        <v>0</v>
      </c>
      <c r="W83" s="78">
        <v>0</v>
      </c>
    </row>
    <row r="84" spans="1:23" ht="15.4" x14ac:dyDescent="0.45">
      <c r="A84" s="119" t="s">
        <v>1460</v>
      </c>
      <c r="B84" s="80">
        <v>0</v>
      </c>
      <c r="C84" s="80">
        <v>0</v>
      </c>
      <c r="D84" s="80">
        <v>0</v>
      </c>
      <c r="E84" s="80">
        <v>0</v>
      </c>
      <c r="F84" s="80">
        <v>0</v>
      </c>
      <c r="G84" s="80">
        <v>0</v>
      </c>
      <c r="H84" s="80">
        <v>207</v>
      </c>
      <c r="I84" s="80">
        <v>121</v>
      </c>
      <c r="J84" s="80">
        <v>150</v>
      </c>
      <c r="K84" s="80">
        <v>137</v>
      </c>
      <c r="L84" s="117">
        <v>77</v>
      </c>
      <c r="M84" s="117">
        <v>46</v>
      </c>
      <c r="N84" s="117">
        <v>33</v>
      </c>
      <c r="O84" s="81">
        <v>0</v>
      </c>
      <c r="P84" s="78">
        <v>0</v>
      </c>
      <c r="Q84" s="78">
        <v>0</v>
      </c>
      <c r="R84" s="78">
        <v>0</v>
      </c>
      <c r="S84" s="78">
        <v>0</v>
      </c>
      <c r="T84" s="78">
        <v>0</v>
      </c>
      <c r="U84" s="78">
        <v>0</v>
      </c>
      <c r="V84" s="78">
        <v>0</v>
      </c>
      <c r="W84" s="78">
        <v>0</v>
      </c>
    </row>
    <row r="85" spans="1:23" ht="15.4" x14ac:dyDescent="0.45">
      <c r="A85" s="120" t="s">
        <v>1461</v>
      </c>
      <c r="B85" s="80">
        <v>0</v>
      </c>
      <c r="C85" s="80">
        <v>0</v>
      </c>
      <c r="D85" s="80">
        <v>1597</v>
      </c>
      <c r="E85" s="80">
        <v>2860</v>
      </c>
      <c r="F85" s="80">
        <v>3178</v>
      </c>
      <c r="G85" s="80">
        <v>6181</v>
      </c>
      <c r="H85" s="80">
        <v>7286</v>
      </c>
      <c r="I85" s="80">
        <v>8504</v>
      </c>
      <c r="J85" s="80">
        <v>11369</v>
      </c>
      <c r="K85" s="80">
        <v>14308</v>
      </c>
      <c r="L85" s="117">
        <v>14720</v>
      </c>
      <c r="M85" s="117">
        <v>18451</v>
      </c>
      <c r="N85" s="117">
        <v>20335</v>
      </c>
      <c r="O85" s="81">
        <v>0</v>
      </c>
      <c r="P85" s="78">
        <v>0</v>
      </c>
      <c r="Q85" s="78">
        <v>0</v>
      </c>
      <c r="R85" s="78">
        <v>0</v>
      </c>
      <c r="S85" s="78">
        <v>0</v>
      </c>
      <c r="T85" s="78">
        <v>0</v>
      </c>
      <c r="U85" s="78">
        <v>0</v>
      </c>
      <c r="V85" s="78">
        <v>0</v>
      </c>
      <c r="W85" s="78">
        <v>0</v>
      </c>
    </row>
    <row r="86" spans="1:23" ht="15.4" x14ac:dyDescent="0.45">
      <c r="A86" s="120" t="s">
        <v>1472</v>
      </c>
      <c r="B86" s="80">
        <v>0</v>
      </c>
      <c r="C86" s="80">
        <v>0</v>
      </c>
      <c r="D86" s="80">
        <v>10</v>
      </c>
      <c r="E86" s="80">
        <v>30</v>
      </c>
      <c r="F86" s="80">
        <v>0</v>
      </c>
      <c r="G86" s="80">
        <v>0</v>
      </c>
      <c r="H86" s="80">
        <v>0</v>
      </c>
      <c r="I86" s="91">
        <v>0.2</v>
      </c>
      <c r="J86" s="91">
        <v>0.1</v>
      </c>
      <c r="K86" s="80">
        <v>0</v>
      </c>
      <c r="L86" s="121">
        <v>0.4</v>
      </c>
      <c r="M86" s="117">
        <v>41</v>
      </c>
      <c r="N86" s="117">
        <v>98</v>
      </c>
      <c r="O86" s="81">
        <v>0</v>
      </c>
      <c r="P86" s="78">
        <v>0</v>
      </c>
      <c r="Q86" s="78">
        <v>0</v>
      </c>
      <c r="R86" s="78">
        <v>0</v>
      </c>
      <c r="S86" s="78">
        <v>0</v>
      </c>
      <c r="T86" s="78">
        <v>0</v>
      </c>
      <c r="U86" s="78">
        <v>0</v>
      </c>
      <c r="V86" s="78">
        <v>0</v>
      </c>
      <c r="W86" s="78">
        <v>0</v>
      </c>
    </row>
    <row r="87" spans="1:23" ht="15.4" x14ac:dyDescent="0.45">
      <c r="A87" s="120" t="s">
        <v>1473</v>
      </c>
      <c r="B87" s="80">
        <v>0</v>
      </c>
      <c r="C87" s="80">
        <v>0</v>
      </c>
      <c r="D87" s="80">
        <v>0</v>
      </c>
      <c r="E87" s="80">
        <v>0</v>
      </c>
      <c r="F87" s="80">
        <v>23</v>
      </c>
      <c r="G87" s="80">
        <v>17</v>
      </c>
      <c r="H87" s="80">
        <v>5</v>
      </c>
      <c r="I87" s="80">
        <v>291</v>
      </c>
      <c r="J87" s="80">
        <v>509</v>
      </c>
      <c r="K87" s="80">
        <v>311</v>
      </c>
      <c r="L87" s="117">
        <v>139</v>
      </c>
      <c r="M87" s="117">
        <v>28</v>
      </c>
      <c r="N87" s="117">
        <v>29</v>
      </c>
      <c r="O87" s="81">
        <v>0</v>
      </c>
      <c r="P87" s="78">
        <v>0</v>
      </c>
      <c r="Q87" s="78">
        <v>0</v>
      </c>
      <c r="R87" s="78">
        <v>0</v>
      </c>
      <c r="S87" s="78">
        <v>0</v>
      </c>
      <c r="T87" s="78">
        <v>0</v>
      </c>
      <c r="U87" s="78">
        <v>0</v>
      </c>
      <c r="V87" s="78">
        <v>0</v>
      </c>
      <c r="W87" s="78">
        <v>0</v>
      </c>
    </row>
    <row r="88" spans="1:23" ht="15.4" x14ac:dyDescent="0.45">
      <c r="A88" s="120" t="s">
        <v>1463</v>
      </c>
      <c r="B88" s="80">
        <v>0</v>
      </c>
      <c r="C88" s="80">
        <v>0</v>
      </c>
      <c r="D88" s="80">
        <v>508</v>
      </c>
      <c r="E88" s="80">
        <v>482</v>
      </c>
      <c r="F88" s="80">
        <v>1120</v>
      </c>
      <c r="G88" s="80">
        <v>1310</v>
      </c>
      <c r="H88" s="80">
        <v>1792</v>
      </c>
      <c r="I88" s="80">
        <v>1815</v>
      </c>
      <c r="J88" s="80">
        <v>3759</v>
      </c>
      <c r="K88" s="80">
        <v>4718</v>
      </c>
      <c r="L88" s="117">
        <v>6207</v>
      </c>
      <c r="M88" s="117">
        <v>5186.0659999999998</v>
      </c>
      <c r="N88" s="117">
        <v>6734</v>
      </c>
      <c r="O88" s="81">
        <v>0</v>
      </c>
      <c r="P88" s="78">
        <v>0</v>
      </c>
      <c r="Q88" s="78">
        <v>0</v>
      </c>
      <c r="R88" s="78">
        <v>0</v>
      </c>
      <c r="S88" s="78">
        <v>0</v>
      </c>
      <c r="T88" s="78">
        <v>0</v>
      </c>
      <c r="U88" s="78">
        <v>0</v>
      </c>
      <c r="V88" s="78">
        <v>0</v>
      </c>
      <c r="W88" s="78">
        <v>0</v>
      </c>
    </row>
    <row r="89" spans="1:23" ht="15.4" x14ac:dyDescent="0.45">
      <c r="A89" s="120" t="s">
        <v>1464</v>
      </c>
      <c r="B89" s="80">
        <v>0</v>
      </c>
      <c r="C89" s="80">
        <v>0</v>
      </c>
      <c r="D89" s="80">
        <v>0</v>
      </c>
      <c r="E89" s="80">
        <v>0</v>
      </c>
      <c r="F89" s="80">
        <v>0</v>
      </c>
      <c r="G89" s="80">
        <v>4</v>
      </c>
      <c r="H89" s="80">
        <v>47</v>
      </c>
      <c r="I89" s="80">
        <v>33</v>
      </c>
      <c r="J89" s="80">
        <v>66</v>
      </c>
      <c r="K89" s="80">
        <v>43</v>
      </c>
      <c r="L89" s="117">
        <v>45</v>
      </c>
      <c r="M89" s="117">
        <v>31</v>
      </c>
      <c r="N89" s="117">
        <v>56</v>
      </c>
      <c r="O89" s="81">
        <v>0</v>
      </c>
      <c r="P89" s="78">
        <v>0</v>
      </c>
      <c r="Q89" s="78">
        <v>0</v>
      </c>
      <c r="R89" s="78">
        <v>0</v>
      </c>
      <c r="S89" s="78">
        <v>0</v>
      </c>
      <c r="T89" s="78">
        <v>0</v>
      </c>
      <c r="U89" s="78">
        <v>0</v>
      </c>
      <c r="V89" s="78">
        <v>0</v>
      </c>
      <c r="W89" s="78">
        <v>0</v>
      </c>
    </row>
    <row r="90" spans="1:23" ht="17.649999999999999" x14ac:dyDescent="0.45">
      <c r="A90" s="120" t="s">
        <v>1497</v>
      </c>
      <c r="B90" s="80">
        <v>0</v>
      </c>
      <c r="C90" s="80">
        <v>32</v>
      </c>
      <c r="D90" s="80">
        <v>2006</v>
      </c>
      <c r="E90" s="80">
        <v>1578</v>
      </c>
      <c r="F90" s="80">
        <v>868</v>
      </c>
      <c r="G90" s="80">
        <v>293</v>
      </c>
      <c r="H90" s="80">
        <v>427</v>
      </c>
      <c r="I90" s="80">
        <v>2333</v>
      </c>
      <c r="J90" s="80">
        <v>1980</v>
      </c>
      <c r="K90" s="80">
        <v>3122</v>
      </c>
      <c r="L90" s="117">
        <v>905</v>
      </c>
      <c r="M90" s="117">
        <v>2839.1729999999998</v>
      </c>
      <c r="N90" s="117">
        <v>2927</v>
      </c>
      <c r="O90" s="81">
        <v>0</v>
      </c>
      <c r="P90" s="78">
        <v>0</v>
      </c>
      <c r="Q90" s="78">
        <v>0</v>
      </c>
      <c r="R90" s="78">
        <v>0</v>
      </c>
      <c r="S90" s="78">
        <v>0</v>
      </c>
      <c r="T90" s="78">
        <v>0</v>
      </c>
      <c r="U90" s="78">
        <v>0</v>
      </c>
      <c r="V90" s="78">
        <v>0</v>
      </c>
      <c r="W90" s="78">
        <v>0</v>
      </c>
    </row>
    <row r="91" spans="1:23" ht="15" x14ac:dyDescent="0.4">
      <c r="A91" s="112" t="s">
        <v>1498</v>
      </c>
      <c r="B91" s="73">
        <v>720</v>
      </c>
      <c r="C91" s="73">
        <v>746</v>
      </c>
      <c r="D91" s="73">
        <v>8365</v>
      </c>
      <c r="E91" s="73">
        <v>10085</v>
      </c>
      <c r="F91" s="73">
        <v>10289</v>
      </c>
      <c r="G91" s="73">
        <v>14620</v>
      </c>
      <c r="H91" s="73">
        <v>18211</v>
      </c>
      <c r="I91" s="73">
        <v>23460</v>
      </c>
      <c r="J91" s="73">
        <v>33624</v>
      </c>
      <c r="K91" s="73">
        <v>40779</v>
      </c>
      <c r="L91" s="73">
        <f t="shared" ref="L91:R91" si="7">SUM(L80:L90)</f>
        <v>38944.400000000001</v>
      </c>
      <c r="M91" s="73">
        <f t="shared" si="7"/>
        <v>51154.919000000002</v>
      </c>
      <c r="N91" s="73">
        <f t="shared" si="7"/>
        <v>59077.093000000001</v>
      </c>
      <c r="O91" s="73">
        <f t="shared" si="7"/>
        <v>0</v>
      </c>
      <c r="P91" s="73">
        <f t="shared" si="7"/>
        <v>0</v>
      </c>
      <c r="Q91" s="73">
        <f t="shared" si="7"/>
        <v>0</v>
      </c>
      <c r="R91" s="73">
        <f t="shared" si="7"/>
        <v>0</v>
      </c>
      <c r="S91" s="73">
        <f>SUM(S80:S90)</f>
        <v>0</v>
      </c>
      <c r="T91" s="73">
        <f>SUM(T80:T90)</f>
        <v>0</v>
      </c>
      <c r="U91" s="73">
        <f>SUM(U80:U90)</f>
        <v>0</v>
      </c>
      <c r="V91" s="73">
        <f>SUM(V80:V90)</f>
        <v>0</v>
      </c>
      <c r="W91" s="73">
        <f>SUM(W80:W90)</f>
        <v>0</v>
      </c>
    </row>
    <row r="92" spans="1:23" ht="15.4" x14ac:dyDescent="0.45">
      <c r="A92" s="114"/>
      <c r="B92" s="70"/>
      <c r="C92" s="70"/>
      <c r="D92" s="70"/>
      <c r="E92" s="70"/>
      <c r="F92" s="70"/>
      <c r="G92" s="70"/>
      <c r="H92" s="70"/>
      <c r="I92" s="70"/>
      <c r="J92" s="70"/>
      <c r="K92" s="70"/>
      <c r="L92" s="70"/>
      <c r="M92" s="70"/>
      <c r="N92" s="70"/>
      <c r="O92" s="70"/>
      <c r="P92" s="70"/>
      <c r="Q92" s="70"/>
      <c r="R92" s="70"/>
      <c r="S92" s="80"/>
      <c r="T92" s="73"/>
      <c r="U92" s="70"/>
      <c r="V92" s="70"/>
      <c r="W92" s="71"/>
    </row>
    <row r="93" spans="1:23" ht="15" x14ac:dyDescent="0.4">
      <c r="A93" s="115" t="s">
        <v>1476</v>
      </c>
      <c r="B93" s="73">
        <f t="shared" ref="B93:R93" si="8">+B78-B91</f>
        <v>62859</v>
      </c>
      <c r="C93" s="73">
        <f t="shared" si="8"/>
        <v>73666</v>
      </c>
      <c r="D93" s="73">
        <f t="shared" si="8"/>
        <v>74999</v>
      </c>
      <c r="E93" s="73">
        <f t="shared" si="8"/>
        <v>75630</v>
      </c>
      <c r="F93" s="73">
        <f t="shared" si="8"/>
        <v>78928</v>
      </c>
      <c r="G93" s="73">
        <f t="shared" si="8"/>
        <v>83815</v>
      </c>
      <c r="H93" s="73">
        <f t="shared" si="8"/>
        <v>86478</v>
      </c>
      <c r="I93" s="73">
        <f t="shared" si="8"/>
        <v>89390</v>
      </c>
      <c r="J93" s="73">
        <f t="shared" si="8"/>
        <v>95538</v>
      </c>
      <c r="K93" s="73">
        <f t="shared" si="8"/>
        <v>103355</v>
      </c>
      <c r="L93" s="73">
        <f t="shared" si="8"/>
        <v>112415.787415</v>
      </c>
      <c r="M93" s="73">
        <f t="shared" si="8"/>
        <v>122769.08100000001</v>
      </c>
      <c r="N93" s="73">
        <f t="shared" si="8"/>
        <v>121897.34828100001</v>
      </c>
      <c r="O93" s="73">
        <f t="shared" si="8"/>
        <v>0</v>
      </c>
      <c r="P93" s="73">
        <f t="shared" si="8"/>
        <v>0</v>
      </c>
      <c r="Q93" s="73">
        <f t="shared" si="8"/>
        <v>0</v>
      </c>
      <c r="R93" s="73">
        <f t="shared" si="8"/>
        <v>0</v>
      </c>
      <c r="S93" s="73">
        <f>+S78-S91</f>
        <v>0</v>
      </c>
      <c r="T93" s="73">
        <f>+T78-T91</f>
        <v>0</v>
      </c>
      <c r="U93" s="73">
        <f>+U78-U91</f>
        <v>0</v>
      </c>
      <c r="V93" s="73">
        <f>+V78-V91</f>
        <v>0</v>
      </c>
      <c r="W93" s="73">
        <f>+W78-W91</f>
        <v>0</v>
      </c>
    </row>
    <row r="94" spans="1:23" ht="15.4" x14ac:dyDescent="0.45">
      <c r="A94" s="114"/>
      <c r="B94" s="70"/>
      <c r="C94" s="70"/>
      <c r="D94" s="70"/>
      <c r="E94" s="70"/>
      <c r="F94" s="70"/>
      <c r="G94" s="70"/>
      <c r="H94" s="70"/>
      <c r="I94" s="70"/>
      <c r="J94" s="70"/>
      <c r="K94" s="70"/>
      <c r="L94" s="70"/>
      <c r="M94" s="70"/>
      <c r="N94" s="70"/>
      <c r="O94" s="70"/>
      <c r="P94" s="70"/>
      <c r="Q94" s="70"/>
      <c r="R94" s="75"/>
      <c r="S94" s="73"/>
      <c r="T94" s="73"/>
      <c r="U94" s="70"/>
      <c r="V94" s="70"/>
      <c r="W94" s="75"/>
    </row>
    <row r="95" spans="1:23" ht="15" x14ac:dyDescent="0.4">
      <c r="A95" s="115" t="s">
        <v>1499</v>
      </c>
      <c r="B95" s="73">
        <f t="shared" ref="B95:W95" si="9">+B91-B76</f>
        <v>-23051</v>
      </c>
      <c r="C95" s="73">
        <f t="shared" si="9"/>
        <v>-15861</v>
      </c>
      <c r="D95" s="73">
        <f t="shared" si="9"/>
        <v>-902</v>
      </c>
      <c r="E95" s="73">
        <f t="shared" si="9"/>
        <v>3076</v>
      </c>
      <c r="F95" s="73">
        <f t="shared" si="9"/>
        <v>3061</v>
      </c>
      <c r="G95" s="73">
        <f t="shared" si="9"/>
        <v>6619</v>
      </c>
      <c r="H95" s="73">
        <f t="shared" si="9"/>
        <v>9383</v>
      </c>
      <c r="I95" s="73">
        <f t="shared" si="9"/>
        <v>10019</v>
      </c>
      <c r="J95" s="73">
        <f t="shared" si="9"/>
        <v>15964</v>
      </c>
      <c r="K95" s="73">
        <f t="shared" si="9"/>
        <v>18317</v>
      </c>
      <c r="L95" s="73">
        <f t="shared" si="9"/>
        <v>20359.212585000001</v>
      </c>
      <c r="M95" s="73">
        <f t="shared" si="9"/>
        <v>36489.919000000002</v>
      </c>
      <c r="N95" s="73">
        <f t="shared" si="9"/>
        <v>41697.651719000001</v>
      </c>
      <c r="O95" s="73">
        <f t="shared" si="9"/>
        <v>0</v>
      </c>
      <c r="P95" s="73">
        <f t="shared" si="9"/>
        <v>0</v>
      </c>
      <c r="Q95" s="73">
        <f t="shared" si="9"/>
        <v>0</v>
      </c>
      <c r="R95" s="73">
        <f t="shared" si="9"/>
        <v>0</v>
      </c>
      <c r="S95" s="73">
        <f t="shared" si="9"/>
        <v>0</v>
      </c>
      <c r="T95" s="73">
        <f t="shared" si="9"/>
        <v>0</v>
      </c>
      <c r="U95" s="73">
        <f t="shared" si="9"/>
        <v>0</v>
      </c>
      <c r="V95" s="73">
        <f t="shared" si="9"/>
        <v>0</v>
      </c>
      <c r="W95" s="73">
        <f t="shared" si="9"/>
        <v>0</v>
      </c>
    </row>
    <row r="96" spans="1:23" x14ac:dyDescent="0.4">
      <c r="A96" s="132" t="s">
        <v>1500</v>
      </c>
      <c r="B96" s="133"/>
      <c r="C96" s="122"/>
      <c r="D96" s="122"/>
      <c r="E96" s="122"/>
      <c r="F96" s="122"/>
      <c r="G96" s="123"/>
      <c r="H96" s="123"/>
      <c r="I96" s="123"/>
      <c r="J96" s="123"/>
      <c r="K96" s="123"/>
      <c r="L96" s="123"/>
      <c r="M96" s="123"/>
      <c r="N96" s="123"/>
      <c r="O96" s="124"/>
      <c r="P96" s="124"/>
      <c r="Q96" s="124"/>
      <c r="R96" s="124"/>
      <c r="S96" s="124"/>
      <c r="T96" s="124"/>
      <c r="U96" s="101"/>
      <c r="V96" s="101"/>
      <c r="W96" s="101"/>
    </row>
    <row r="97" spans="1:23" x14ac:dyDescent="0.4">
      <c r="A97" s="125" t="s">
        <v>1479</v>
      </c>
      <c r="B97" s="97"/>
      <c r="C97" s="95"/>
      <c r="D97" s="95"/>
      <c r="E97" s="95"/>
      <c r="F97" s="95"/>
      <c r="G97" s="96"/>
      <c r="H97" s="96"/>
      <c r="I97" s="96"/>
      <c r="J97" s="96"/>
      <c r="K97" s="96"/>
      <c r="L97" s="96"/>
      <c r="M97" s="96"/>
      <c r="N97" s="97"/>
      <c r="O97" s="101"/>
      <c r="P97" s="101"/>
      <c r="Q97" s="101"/>
      <c r="R97" s="101"/>
      <c r="S97" s="101"/>
      <c r="T97" s="101"/>
      <c r="U97" s="101"/>
      <c r="V97" s="101"/>
      <c r="W97" s="101"/>
    </row>
    <row r="98" spans="1:23" x14ac:dyDescent="0.4">
      <c r="A98" s="126" t="s">
        <v>1480</v>
      </c>
      <c r="B98" s="97"/>
      <c r="C98" s="95"/>
      <c r="D98" s="95"/>
      <c r="E98" s="95"/>
      <c r="F98" s="95"/>
      <c r="G98" s="96"/>
      <c r="H98" s="96"/>
      <c r="I98" s="96"/>
      <c r="J98" s="96"/>
      <c r="K98" s="96"/>
      <c r="L98" s="96"/>
      <c r="M98" s="96"/>
      <c r="N98" s="97"/>
      <c r="O98" s="101"/>
      <c r="P98" s="101"/>
      <c r="Q98" s="101"/>
      <c r="R98" s="101"/>
      <c r="S98" s="101"/>
      <c r="T98" s="101"/>
      <c r="U98" s="101"/>
      <c r="V98" s="101"/>
      <c r="W98" s="101"/>
    </row>
    <row r="99" spans="1:23" x14ac:dyDescent="0.4">
      <c r="A99" s="126" t="s">
        <v>1481</v>
      </c>
      <c r="B99" s="97"/>
      <c r="C99" s="95"/>
      <c r="D99" s="95"/>
      <c r="E99" s="95"/>
      <c r="F99" s="95"/>
      <c r="G99" s="97"/>
      <c r="H99" s="97"/>
      <c r="I99" s="97"/>
      <c r="J99" s="97"/>
      <c r="K99" s="97"/>
      <c r="L99" s="97"/>
      <c r="M99" s="97"/>
      <c r="N99" s="96"/>
      <c r="O99" s="101"/>
      <c r="P99" s="101"/>
      <c r="Q99" s="101"/>
      <c r="R99" s="101"/>
      <c r="S99" s="101"/>
      <c r="T99" s="101"/>
      <c r="U99" s="101"/>
      <c r="V99" s="101"/>
      <c r="W99" s="101"/>
    </row>
    <row r="100" spans="1:23" x14ac:dyDescent="0.4">
      <c r="A100" s="126" t="s">
        <v>1501</v>
      </c>
      <c r="B100" s="102"/>
      <c r="C100" s="101"/>
      <c r="D100" s="101"/>
      <c r="E100" s="101"/>
      <c r="F100" s="101"/>
      <c r="G100" s="102"/>
      <c r="H100" s="102"/>
      <c r="I100" s="102"/>
      <c r="J100" s="102"/>
      <c r="K100" s="102"/>
      <c r="L100" s="102"/>
      <c r="M100" s="102"/>
      <c r="N100" s="103"/>
      <c r="O100" s="101"/>
      <c r="P100" s="101"/>
      <c r="Q100" s="101"/>
      <c r="R100" s="101"/>
      <c r="S100" s="101"/>
      <c r="T100" s="101"/>
      <c r="U100" s="101"/>
      <c r="V100" s="101"/>
      <c r="W100" s="101"/>
    </row>
    <row r="101" spans="1:23" x14ac:dyDescent="0.4">
      <c r="A101" s="126" t="s">
        <v>1484</v>
      </c>
      <c r="B101" s="102"/>
      <c r="C101" s="101"/>
      <c r="D101" s="101"/>
      <c r="E101" s="101"/>
      <c r="F101" s="101"/>
      <c r="G101" s="102"/>
      <c r="H101" s="102"/>
      <c r="I101" s="102"/>
      <c r="J101" s="102"/>
      <c r="K101" s="102"/>
      <c r="L101" s="102"/>
      <c r="M101" s="102"/>
      <c r="N101" s="103"/>
      <c r="O101" s="101"/>
      <c r="P101" s="101"/>
      <c r="Q101" s="101"/>
      <c r="R101" s="101"/>
      <c r="S101" s="101"/>
      <c r="T101" s="101"/>
      <c r="U101" s="101"/>
      <c r="V101" s="101"/>
      <c r="W101" s="101"/>
    </row>
    <row r="102" spans="1:23" x14ac:dyDescent="0.4">
      <c r="A102" s="126" t="s">
        <v>1485</v>
      </c>
      <c r="B102" s="102"/>
      <c r="C102" s="101"/>
      <c r="D102" s="101"/>
      <c r="E102" s="101"/>
      <c r="F102" s="101"/>
      <c r="G102" s="102"/>
      <c r="H102" s="102"/>
      <c r="I102" s="102"/>
      <c r="J102" s="102"/>
      <c r="K102" s="102"/>
      <c r="L102" s="102"/>
      <c r="M102" s="102"/>
      <c r="N102" s="103"/>
      <c r="O102" s="101"/>
      <c r="P102" s="101"/>
      <c r="Q102" s="101"/>
      <c r="R102" s="101"/>
      <c r="S102" s="101"/>
      <c r="T102" s="101"/>
      <c r="U102" s="101"/>
      <c r="V102" s="101"/>
      <c r="W102" s="101"/>
    </row>
    <row r="103" spans="1:23" x14ac:dyDescent="0.4">
      <c r="A103" s="126" t="s">
        <v>1486</v>
      </c>
      <c r="B103" s="102"/>
      <c r="C103" s="101"/>
      <c r="D103" s="101"/>
      <c r="E103" s="101"/>
      <c r="F103" s="101"/>
      <c r="G103" s="102"/>
      <c r="H103" s="102"/>
      <c r="I103" s="102"/>
      <c r="J103" s="102"/>
      <c r="K103" s="102"/>
      <c r="L103" s="102"/>
      <c r="M103" s="102"/>
      <c r="N103" s="103"/>
      <c r="O103" s="101"/>
      <c r="P103" s="101"/>
      <c r="Q103" s="101"/>
      <c r="R103" s="101"/>
      <c r="S103" s="101"/>
      <c r="T103" s="101"/>
      <c r="U103" s="101"/>
      <c r="V103" s="101"/>
      <c r="W103" s="101"/>
    </row>
    <row r="104" spans="1:23" x14ac:dyDescent="0.4">
      <c r="A104" s="126" t="s">
        <v>1502</v>
      </c>
      <c r="B104" s="97"/>
      <c r="C104" s="95"/>
      <c r="D104" s="95"/>
      <c r="E104" s="95"/>
      <c r="F104" s="95"/>
      <c r="G104" s="97"/>
      <c r="H104" s="97"/>
      <c r="I104" s="97"/>
      <c r="J104" s="97"/>
      <c r="K104" s="97"/>
      <c r="L104" s="97"/>
      <c r="M104" s="97"/>
      <c r="N104" s="103"/>
      <c r="O104" s="101"/>
      <c r="P104" s="101"/>
      <c r="Q104" s="101"/>
      <c r="R104" s="101"/>
      <c r="S104" s="101"/>
      <c r="T104" s="101"/>
      <c r="U104" s="101"/>
      <c r="V104" s="101"/>
      <c r="W104" s="101"/>
    </row>
  </sheetData>
  <mergeCells count="8">
    <mergeCell ref="A61:W61"/>
    <mergeCell ref="A96:B96"/>
    <mergeCell ref="A5:B5"/>
    <mergeCell ref="A6:W6"/>
    <mergeCell ref="A7:W7"/>
    <mergeCell ref="A43:N43"/>
    <mergeCell ref="A59:B59"/>
    <mergeCell ref="A60:W60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50"/>
  <sheetViews>
    <sheetView topLeftCell="A13" workbookViewId="0">
      <selection activeCell="C29" sqref="C29"/>
    </sheetView>
  </sheetViews>
  <sheetFormatPr defaultRowHeight="14.25" x14ac:dyDescent="0.45"/>
  <cols>
    <col min="1" max="1" width="39.59765625" customWidth="1"/>
  </cols>
  <sheetData>
    <row r="1" spans="1:35" s="4" customFormat="1" x14ac:dyDescent="0.45">
      <c r="A1" s="6" t="s">
        <v>21</v>
      </c>
    </row>
    <row r="2" spans="1:35" s="7" customFormat="1" x14ac:dyDescent="0.45">
      <c r="A2" s="7" t="s">
        <v>29</v>
      </c>
      <c r="B2" s="7">
        <v>2017</v>
      </c>
      <c r="C2" s="7">
        <v>2018</v>
      </c>
      <c r="D2" s="7">
        <v>2019</v>
      </c>
      <c r="E2" s="7">
        <v>2020</v>
      </c>
      <c r="F2" s="7">
        <v>2021</v>
      </c>
      <c r="G2" s="7">
        <v>2022</v>
      </c>
      <c r="H2" s="7">
        <v>2023</v>
      </c>
      <c r="I2" s="7">
        <v>2024</v>
      </c>
      <c r="J2" s="7">
        <v>2025</v>
      </c>
      <c r="K2" s="7">
        <v>2026</v>
      </c>
      <c r="L2" s="7">
        <v>2027</v>
      </c>
      <c r="M2" s="7">
        <v>2028</v>
      </c>
      <c r="N2" s="7">
        <v>2029</v>
      </c>
      <c r="O2" s="7">
        <v>2030</v>
      </c>
      <c r="P2" s="7">
        <v>2031</v>
      </c>
      <c r="Q2" s="7">
        <v>2032</v>
      </c>
      <c r="R2" s="7">
        <v>2033</v>
      </c>
      <c r="S2" s="7">
        <v>2034</v>
      </c>
      <c r="T2" s="7">
        <v>2035</v>
      </c>
      <c r="U2" s="7">
        <v>2036</v>
      </c>
      <c r="V2" s="7">
        <v>2037</v>
      </c>
      <c r="W2" s="7">
        <v>2038</v>
      </c>
      <c r="X2" s="7">
        <v>2039</v>
      </c>
      <c r="Y2" s="7">
        <v>2040</v>
      </c>
      <c r="Z2" s="7">
        <v>2041</v>
      </c>
      <c r="AA2" s="7">
        <v>2042</v>
      </c>
      <c r="AB2" s="7">
        <v>2043</v>
      </c>
      <c r="AC2" s="7">
        <v>2044</v>
      </c>
      <c r="AD2" s="7">
        <v>2045</v>
      </c>
      <c r="AE2" s="7">
        <v>2046</v>
      </c>
      <c r="AF2" s="7">
        <v>2047</v>
      </c>
      <c r="AG2" s="7">
        <v>2048</v>
      </c>
      <c r="AH2" s="7">
        <v>2049</v>
      </c>
      <c r="AI2" s="7">
        <v>2050</v>
      </c>
    </row>
    <row r="3" spans="1:35" x14ac:dyDescent="0.45">
      <c r="A3" t="s">
        <v>51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45">
      <c r="A4" t="s">
        <v>52</v>
      </c>
      <c r="B4">
        <v>1.2106090467969598E-6</v>
      </c>
      <c r="C4">
        <v>1.2106090467969598E-6</v>
      </c>
      <c r="D4">
        <v>1.2047323038513433E-6</v>
      </c>
      <c r="E4">
        <v>1.2106090467969598E-6</v>
      </c>
      <c r="F4">
        <v>1.1929788179601108E-6</v>
      </c>
      <c r="G4">
        <v>1.1753485891232621E-6</v>
      </c>
      <c r="H4">
        <v>1.1635951032320295E-6</v>
      </c>
      <c r="I4">
        <v>1.157718360286413E-6</v>
      </c>
      <c r="J4">
        <v>1.1459648743951802E-6</v>
      </c>
      <c r="K4">
        <v>1.1518416173407967E-6</v>
      </c>
      <c r="L4">
        <v>1.157718360286413E-6</v>
      </c>
      <c r="M4">
        <v>1.1518416173407967E-6</v>
      </c>
      <c r="N4">
        <v>1.1518416173407967E-6</v>
      </c>
      <c r="O4">
        <v>1.1518416173407967E-6</v>
      </c>
      <c r="P4">
        <v>1.1459648743951802E-6</v>
      </c>
      <c r="Q4">
        <v>1.1459648743951802E-6</v>
      </c>
      <c r="R4">
        <v>1.1518416173407967E-6</v>
      </c>
      <c r="S4">
        <v>1.1518416173407967E-6</v>
      </c>
      <c r="T4">
        <v>1.1459648743951802E-6</v>
      </c>
      <c r="U4">
        <v>1.1459648743951802E-6</v>
      </c>
      <c r="V4">
        <v>1.1518416173407967E-6</v>
      </c>
      <c r="W4">
        <v>1.1518416173407967E-6</v>
      </c>
      <c r="X4">
        <v>1.1459648743951802E-6</v>
      </c>
      <c r="Y4">
        <v>1.1459648743951802E-6</v>
      </c>
      <c r="Z4">
        <v>1.1459648743951802E-6</v>
      </c>
      <c r="AA4">
        <v>1.1459648743951802E-6</v>
      </c>
      <c r="AB4">
        <v>1.1459648743951802E-6</v>
      </c>
      <c r="AC4">
        <v>1.1459648743951802E-6</v>
      </c>
      <c r="AD4">
        <v>1.1459648743951802E-6</v>
      </c>
      <c r="AE4">
        <v>1.1459648743951802E-6</v>
      </c>
      <c r="AF4">
        <v>1.1459648743951802E-6</v>
      </c>
      <c r="AG4">
        <v>1.1459648743951802E-6</v>
      </c>
      <c r="AH4">
        <v>1.1459648743951802E-6</v>
      </c>
      <c r="AI4">
        <v>1.1459648743951802E-6</v>
      </c>
    </row>
    <row r="5" spans="1:35" x14ac:dyDescent="0.45">
      <c r="A5" t="s">
        <v>53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45">
      <c r="A6" t="s">
        <v>54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45">
      <c r="A7" t="s">
        <v>55</v>
      </c>
      <c r="B7">
        <v>1.2106090467969598E-6</v>
      </c>
      <c r="C7">
        <v>1.2106090467969598E-6</v>
      </c>
      <c r="D7">
        <v>1.2106090467969598E-6</v>
      </c>
      <c r="E7">
        <v>1.2106090467969598E-6</v>
      </c>
      <c r="F7">
        <v>1.2245776127215401E-6</v>
      </c>
      <c r="G7">
        <v>1.2245776127215401E-6</v>
      </c>
      <c r="H7">
        <v>1.2245776127215401E-6</v>
      </c>
      <c r="I7">
        <v>1.2292338013630668E-6</v>
      </c>
      <c r="J7">
        <v>1.2338899900045937E-6</v>
      </c>
      <c r="K7">
        <v>1.2385461786461204E-6</v>
      </c>
      <c r="L7">
        <v>1.2478585559291742E-6</v>
      </c>
      <c r="M7">
        <v>1.2478585559291742E-6</v>
      </c>
      <c r="N7">
        <v>1.2525147445707005E-6</v>
      </c>
      <c r="O7">
        <v>1.2571709332122276E-6</v>
      </c>
      <c r="P7">
        <v>1.2618271218537541E-6</v>
      </c>
      <c r="Q7">
        <v>1.2618271218537541E-6</v>
      </c>
      <c r="R7">
        <v>1.2664833104952812E-6</v>
      </c>
      <c r="S7">
        <v>1.2664833104952812E-6</v>
      </c>
      <c r="T7">
        <v>1.2711394991368079E-6</v>
      </c>
      <c r="U7">
        <v>1.2711394991368079E-6</v>
      </c>
      <c r="V7">
        <v>1.2757956877783346E-6</v>
      </c>
      <c r="W7">
        <v>1.2804518764198613E-6</v>
      </c>
      <c r="X7">
        <v>1.285108065061388E-6</v>
      </c>
      <c r="Y7">
        <v>1.2897642537029149E-6</v>
      </c>
      <c r="Z7">
        <v>1.2944204423444416E-6</v>
      </c>
      <c r="AA7">
        <v>1.2990766309859685E-6</v>
      </c>
      <c r="AB7">
        <v>1.3037328196274952E-6</v>
      </c>
      <c r="AC7">
        <v>1.3083890082690219E-6</v>
      </c>
      <c r="AD7">
        <v>1.3130451969105488E-6</v>
      </c>
      <c r="AE7">
        <v>1.3177013855520755E-6</v>
      </c>
      <c r="AF7">
        <v>1.3223575741936022E-6</v>
      </c>
      <c r="AG7">
        <v>1.3270137628351291E-6</v>
      </c>
      <c r="AH7">
        <v>1.3316699514766558E-6</v>
      </c>
      <c r="AI7">
        <v>1.3363261401181827E-6</v>
      </c>
    </row>
    <row r="8" spans="1:35" x14ac:dyDescent="0.45">
      <c r="A8" t="s">
        <v>56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45">
      <c r="A9" t="s">
        <v>57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45">
      <c r="A10" t="s">
        <v>58</v>
      </c>
      <c r="B10">
        <v>1.2106090467969598E-6</v>
      </c>
      <c r="C10">
        <v>1.2106090467969598E-6</v>
      </c>
      <c r="D10">
        <v>1.2106090467969598E-6</v>
      </c>
      <c r="E10">
        <v>1.2106090467969598E-6</v>
      </c>
      <c r="F10">
        <v>1.2245776127215401E-6</v>
      </c>
      <c r="G10">
        <v>1.2245776127215401E-6</v>
      </c>
      <c r="H10">
        <v>1.2245776127215401E-6</v>
      </c>
      <c r="I10">
        <v>1.2292338013630668E-6</v>
      </c>
      <c r="J10">
        <v>1.2338899900045937E-6</v>
      </c>
      <c r="K10">
        <v>1.2385461786461204E-6</v>
      </c>
      <c r="L10">
        <v>1.2478585559291742E-6</v>
      </c>
      <c r="M10">
        <v>1.2478585559291742E-6</v>
      </c>
      <c r="N10">
        <v>1.2525147445707005E-6</v>
      </c>
      <c r="O10">
        <v>1.2571709332122276E-6</v>
      </c>
      <c r="P10">
        <v>1.2618271218537541E-6</v>
      </c>
      <c r="Q10">
        <v>1.2618271218537541E-6</v>
      </c>
      <c r="R10">
        <v>1.2664833104952812E-6</v>
      </c>
      <c r="S10">
        <v>1.2664833104952812E-6</v>
      </c>
      <c r="T10">
        <v>1.2711394991368079E-6</v>
      </c>
      <c r="U10">
        <v>1.2711394991368079E-6</v>
      </c>
      <c r="V10">
        <v>1.2757956877783346E-6</v>
      </c>
      <c r="W10">
        <v>1.2804518764198613E-6</v>
      </c>
      <c r="X10">
        <v>1.285108065061388E-6</v>
      </c>
      <c r="Y10">
        <v>1.2897642537029149E-6</v>
      </c>
      <c r="Z10">
        <v>1.2944204423444416E-6</v>
      </c>
      <c r="AA10">
        <v>1.2990766309859685E-6</v>
      </c>
      <c r="AB10">
        <v>1.3037328196274952E-6</v>
      </c>
      <c r="AC10">
        <v>1.3083890082690219E-6</v>
      </c>
      <c r="AD10">
        <v>1.3130451969105488E-6</v>
      </c>
      <c r="AE10">
        <v>1.3177013855520755E-6</v>
      </c>
      <c r="AF10">
        <v>1.3223575741936022E-6</v>
      </c>
      <c r="AG10">
        <v>1.3270137628351291E-6</v>
      </c>
      <c r="AH10">
        <v>1.3316699514766558E-6</v>
      </c>
      <c r="AI10">
        <v>1.3363261401181827E-6</v>
      </c>
    </row>
    <row r="11" spans="1:35" s="4" customFormat="1" x14ac:dyDescent="0.45">
      <c r="A11" s="6" t="s">
        <v>30</v>
      </c>
    </row>
    <row r="12" spans="1:35" x14ac:dyDescent="0.45">
      <c r="A12" t="s">
        <v>29</v>
      </c>
      <c r="B12">
        <v>2017</v>
      </c>
      <c r="C12">
        <v>2018</v>
      </c>
      <c r="D12">
        <v>2019</v>
      </c>
      <c r="E12">
        <v>2020</v>
      </c>
      <c r="F12">
        <v>2021</v>
      </c>
      <c r="G12">
        <v>2022</v>
      </c>
      <c r="H12">
        <v>2023</v>
      </c>
      <c r="I12">
        <v>2024</v>
      </c>
      <c r="J12">
        <v>2025</v>
      </c>
      <c r="K12">
        <v>2026</v>
      </c>
      <c r="L12">
        <v>2027</v>
      </c>
      <c r="M12">
        <v>2028</v>
      </c>
      <c r="N12">
        <v>2029</v>
      </c>
      <c r="O12">
        <v>2030</v>
      </c>
      <c r="P12">
        <v>2031</v>
      </c>
      <c r="Q12">
        <v>2032</v>
      </c>
      <c r="R12">
        <v>2033</v>
      </c>
      <c r="S12">
        <v>2034</v>
      </c>
      <c r="T12">
        <v>2035</v>
      </c>
      <c r="U12">
        <v>2036</v>
      </c>
      <c r="V12">
        <v>2037</v>
      </c>
      <c r="W12">
        <v>2038</v>
      </c>
      <c r="X12">
        <v>2039</v>
      </c>
      <c r="Y12">
        <v>2040</v>
      </c>
      <c r="Z12">
        <v>2041</v>
      </c>
      <c r="AA12">
        <v>2042</v>
      </c>
      <c r="AB12">
        <v>2043</v>
      </c>
      <c r="AC12">
        <v>2044</v>
      </c>
      <c r="AD12">
        <v>2045</v>
      </c>
      <c r="AE12">
        <v>2046</v>
      </c>
      <c r="AF12">
        <v>2047</v>
      </c>
      <c r="AG12">
        <v>2048</v>
      </c>
      <c r="AH12">
        <v>2049</v>
      </c>
      <c r="AI12">
        <v>2050</v>
      </c>
    </row>
    <row r="13" spans="1:35" x14ac:dyDescent="0.45">
      <c r="A13" t="s">
        <v>51</v>
      </c>
      <c r="B13">
        <v>2.5233649448293377E-6</v>
      </c>
      <c r="C13">
        <v>2.5233649448293377E-6</v>
      </c>
      <c r="D13">
        <v>2.6012114179203856E-6</v>
      </c>
      <c r="E13">
        <v>2.5233649448293377E-6</v>
      </c>
      <c r="F13">
        <v>2.4037471934943127E-6</v>
      </c>
      <c r="G13">
        <v>2.358178526319065E-6</v>
      </c>
      <c r="H13">
        <v>2.3600772207847007E-6</v>
      </c>
      <c r="I13">
        <v>2.3353941927314411E-6</v>
      </c>
      <c r="J13">
        <v>2.3372928871970768E-6</v>
      </c>
      <c r="K13">
        <v>2.329698109334535E-6</v>
      </c>
      <c r="L13">
        <v>2.3050150812812763E-6</v>
      </c>
      <c r="M13">
        <v>2.2670411919685696E-6</v>
      </c>
      <c r="N13">
        <v>2.2157764413964165E-6</v>
      </c>
      <c r="O13">
        <v>2.2974203034187348E-6</v>
      </c>
      <c r="P13">
        <v>2.2442568583809461E-6</v>
      </c>
      <c r="Q13">
        <v>2.2138777469307808E-6</v>
      </c>
      <c r="R13">
        <v>2.2119790524651456E-6</v>
      </c>
      <c r="S13">
        <v>2.1948908022744275E-6</v>
      </c>
      <c r="T13">
        <v>2.1759038576180746E-6</v>
      </c>
      <c r="U13">
        <v>2.1588156074273564E-6</v>
      </c>
      <c r="V13">
        <v>2.1531195240304507E-6</v>
      </c>
      <c r="W13">
        <v>2.1474234406335449E-6</v>
      </c>
      <c r="X13">
        <v>2.1398286627710035E-6</v>
      </c>
      <c r="Y13">
        <v>2.1303351904428273E-6</v>
      </c>
      <c r="Z13">
        <v>2.1208417181146506E-6</v>
      </c>
      <c r="AA13">
        <v>2.1189430236490149E-6</v>
      </c>
      <c r="AB13">
        <v>2.1151456347177444E-6</v>
      </c>
      <c r="AC13">
        <v>2.1132469402521092E-6</v>
      </c>
      <c r="AD13">
        <v>2.1132469402521092E-6</v>
      </c>
      <c r="AE13">
        <v>2.1170443291833797E-6</v>
      </c>
      <c r="AF13">
        <v>2.1246391070459211E-6</v>
      </c>
      <c r="AG13">
        <v>2.1284364959771916E-6</v>
      </c>
      <c r="AH13">
        <v>2.1322338849084621E-6</v>
      </c>
      <c r="AI13">
        <v>2.1417273572366388E-6</v>
      </c>
    </row>
    <row r="14" spans="1:35" x14ac:dyDescent="0.45">
      <c r="A14" t="s">
        <v>52</v>
      </c>
      <c r="B14">
        <v>2.5233649448293377E-6</v>
      </c>
      <c r="C14">
        <v>2.5233649448293377E-6</v>
      </c>
      <c r="D14">
        <v>2.7233297140422287E-6</v>
      </c>
      <c r="E14">
        <v>2.5233649448293377E-6</v>
      </c>
      <c r="F14">
        <v>2.6852411865731066E-6</v>
      </c>
      <c r="G14">
        <v>2.6757190547058257E-6</v>
      </c>
      <c r="H14">
        <v>2.7423739777767895E-6</v>
      </c>
      <c r="I14">
        <v>2.8852059557859975E-6</v>
      </c>
      <c r="J14">
        <v>3.1518256480698526E-6</v>
      </c>
      <c r="K14">
        <v>3.3517904172827431E-6</v>
      </c>
      <c r="L14">
        <v>3.475578131557389E-6</v>
      </c>
      <c r="M14">
        <v>3.5327109227610728E-6</v>
      </c>
      <c r="N14">
        <v>3.5231887908937923E-6</v>
      </c>
      <c r="O14">
        <v>3.4565338678228286E-6</v>
      </c>
      <c r="P14">
        <v>3.4279674722209877E-6</v>
      </c>
      <c r="Q14">
        <v>3.4470117359555481E-6</v>
      </c>
      <c r="R14">
        <v>3.5136666590265123E-6</v>
      </c>
      <c r="S14">
        <v>3.561277318362914E-6</v>
      </c>
      <c r="T14">
        <v>3.561277318362914E-6</v>
      </c>
      <c r="U14">
        <v>3.561277318362914E-6</v>
      </c>
      <c r="V14">
        <v>3.5898437139647557E-6</v>
      </c>
      <c r="W14">
        <v>3.6184101095665974E-6</v>
      </c>
      <c r="X14">
        <v>3.6184101095665974E-6</v>
      </c>
      <c r="Y14">
        <v>3.6279322414338782E-6</v>
      </c>
      <c r="Z14">
        <v>3.6184101095665974E-6</v>
      </c>
      <c r="AA14">
        <v>3.6279322414338782E-6</v>
      </c>
      <c r="AB14">
        <v>3.6374543733011578E-6</v>
      </c>
      <c r="AC14">
        <v>3.656498637035719E-6</v>
      </c>
      <c r="AD14">
        <v>3.6660207689029999E-6</v>
      </c>
      <c r="AE14">
        <v>3.7041092963721224E-6</v>
      </c>
      <c r="AF14">
        <v>3.7612420875758054E-6</v>
      </c>
      <c r="AG14">
        <v>3.7993306150449275E-6</v>
      </c>
      <c r="AH14">
        <v>3.8183748787794874E-6</v>
      </c>
      <c r="AI14">
        <v>3.8755076699831717E-6</v>
      </c>
    </row>
    <row r="15" spans="1:35" x14ac:dyDescent="0.45">
      <c r="A15" t="s">
        <v>53</v>
      </c>
      <c r="B15">
        <v>2.5233649448293377E-6</v>
      </c>
      <c r="C15">
        <v>2.5233649448293377E-6</v>
      </c>
      <c r="D15">
        <v>2.5233649448293377E-6</v>
      </c>
      <c r="E15">
        <v>2.5233649448293377E-6</v>
      </c>
      <c r="F15">
        <v>2.5233649448293377E-6</v>
      </c>
      <c r="G15">
        <v>2.5233649448293377E-6</v>
      </c>
      <c r="H15">
        <v>2.5233649448293377E-6</v>
      </c>
      <c r="I15">
        <v>2.5233649448293377E-6</v>
      </c>
      <c r="J15">
        <v>2.5233649448293377E-6</v>
      </c>
      <c r="K15">
        <v>2.5233649448293377E-6</v>
      </c>
      <c r="L15">
        <v>2.5233649448293377E-6</v>
      </c>
      <c r="M15">
        <v>2.5233649448293377E-6</v>
      </c>
      <c r="N15">
        <v>2.5233649448293377E-6</v>
      </c>
      <c r="O15">
        <v>2.5233649448293377E-6</v>
      </c>
      <c r="P15">
        <v>2.5233649448293377E-6</v>
      </c>
      <c r="Q15">
        <v>2.5233649448293377E-6</v>
      </c>
      <c r="R15">
        <v>2.5233649448293377E-6</v>
      </c>
      <c r="S15">
        <v>2.5233649448293377E-6</v>
      </c>
      <c r="T15">
        <v>2.5233649448293377E-6</v>
      </c>
      <c r="U15">
        <v>2.5233649448293377E-6</v>
      </c>
      <c r="V15">
        <v>2.5233649448293377E-6</v>
      </c>
      <c r="W15">
        <v>2.5233649448293377E-6</v>
      </c>
      <c r="X15">
        <v>2.5233649448293377E-6</v>
      </c>
      <c r="Y15">
        <v>2.5233649448293377E-6</v>
      </c>
      <c r="Z15">
        <v>2.5233649448293377E-6</v>
      </c>
      <c r="AA15">
        <v>2.5233649448293377E-6</v>
      </c>
      <c r="AB15">
        <v>2.5233649448293377E-6</v>
      </c>
      <c r="AC15">
        <v>2.5233649448293377E-6</v>
      </c>
      <c r="AD15">
        <v>2.5233649448293377E-6</v>
      </c>
      <c r="AE15">
        <v>2.5233649448293377E-6</v>
      </c>
      <c r="AF15">
        <v>2.5233649448293377E-6</v>
      </c>
      <c r="AG15">
        <v>2.5233649448293377E-6</v>
      </c>
      <c r="AH15">
        <v>2.5233649448293377E-6</v>
      </c>
      <c r="AI15">
        <v>2.5233649448293377E-6</v>
      </c>
    </row>
    <row r="16" spans="1:35" x14ac:dyDescent="0.45">
      <c r="A16" t="s">
        <v>54</v>
      </c>
      <c r="B16">
        <v>2.5233649448293377E-6</v>
      </c>
      <c r="C16">
        <v>2.5233649448293377E-6</v>
      </c>
      <c r="D16">
        <v>2.5233649448293377E-6</v>
      </c>
      <c r="E16">
        <v>2.5233649448293377E-6</v>
      </c>
      <c r="F16">
        <v>2.5233649448293377E-6</v>
      </c>
      <c r="G16">
        <v>2.5233649448293377E-6</v>
      </c>
      <c r="H16">
        <v>2.5233649448293377E-6</v>
      </c>
      <c r="I16">
        <v>2.5233649448293377E-6</v>
      </c>
      <c r="J16">
        <v>2.5233649448293377E-6</v>
      </c>
      <c r="K16">
        <v>2.5233649448293377E-6</v>
      </c>
      <c r="L16">
        <v>2.5233649448293377E-6</v>
      </c>
      <c r="M16">
        <v>2.5233649448293377E-6</v>
      </c>
      <c r="N16">
        <v>2.5233649448293377E-6</v>
      </c>
      <c r="O16">
        <v>2.5233649448293377E-6</v>
      </c>
      <c r="P16">
        <v>2.5233649448293377E-6</v>
      </c>
      <c r="Q16">
        <v>2.5233649448293377E-6</v>
      </c>
      <c r="R16">
        <v>2.5233649448293377E-6</v>
      </c>
      <c r="S16">
        <v>2.5233649448293377E-6</v>
      </c>
      <c r="T16">
        <v>2.5233649448293377E-6</v>
      </c>
      <c r="U16">
        <v>2.5233649448293377E-6</v>
      </c>
      <c r="V16">
        <v>2.5233649448293377E-6</v>
      </c>
      <c r="W16">
        <v>2.5233649448293377E-6</v>
      </c>
      <c r="X16">
        <v>2.5233649448293377E-6</v>
      </c>
      <c r="Y16">
        <v>2.5233649448293377E-6</v>
      </c>
      <c r="Z16">
        <v>2.5233649448293377E-6</v>
      </c>
      <c r="AA16">
        <v>2.5233649448293377E-6</v>
      </c>
      <c r="AB16">
        <v>2.5233649448293377E-6</v>
      </c>
      <c r="AC16">
        <v>2.5233649448293377E-6</v>
      </c>
      <c r="AD16">
        <v>2.5233649448293377E-6</v>
      </c>
      <c r="AE16">
        <v>2.5233649448293377E-6</v>
      </c>
      <c r="AF16">
        <v>2.5233649448293377E-6</v>
      </c>
      <c r="AG16">
        <v>2.5233649448293377E-6</v>
      </c>
      <c r="AH16">
        <v>2.5233649448293377E-6</v>
      </c>
      <c r="AI16">
        <v>2.5233649448293377E-6</v>
      </c>
    </row>
    <row r="17" spans="1:35" x14ac:dyDescent="0.45">
      <c r="A17" t="s">
        <v>55</v>
      </c>
      <c r="B17">
        <v>2.5233649448293377E-6</v>
      </c>
      <c r="C17">
        <v>2.5233649448293377E-6</v>
      </c>
      <c r="D17">
        <v>2.6407307562167487E-6</v>
      </c>
      <c r="E17">
        <v>2.5233649448293377E-6</v>
      </c>
      <c r="F17">
        <v>2.5967185769464696E-6</v>
      </c>
      <c r="G17">
        <v>2.5453710344644773E-6</v>
      </c>
      <c r="H17">
        <v>2.5600417608879039E-6</v>
      </c>
      <c r="I17">
        <v>2.6113893033698958E-6</v>
      </c>
      <c r="J17">
        <v>2.7580965676041596E-6</v>
      </c>
      <c r="K17">
        <v>2.9268099214735634E-6</v>
      </c>
      <c r="L17">
        <v>3.036840369649261E-6</v>
      </c>
      <c r="M17">
        <v>3.0955232753429663E-6</v>
      </c>
      <c r="N17">
        <v>3.10285863855468E-6</v>
      </c>
      <c r="O17">
        <v>3.0515110960726876E-6</v>
      </c>
      <c r="P17">
        <v>3.0221696432258348E-6</v>
      </c>
      <c r="Q17">
        <v>3.036840369649261E-6</v>
      </c>
      <c r="R17">
        <v>3.0808525489195405E-6</v>
      </c>
      <c r="S17">
        <v>3.1101940017663933E-6</v>
      </c>
      <c r="T17">
        <v>3.1101940017663933E-6</v>
      </c>
      <c r="U17">
        <v>3.10285863855468E-6</v>
      </c>
      <c r="V17">
        <v>3.132200091401532E-6</v>
      </c>
      <c r="W17">
        <v>3.1468708178249586E-6</v>
      </c>
      <c r="X17">
        <v>3.154206181036672E-6</v>
      </c>
      <c r="Y17">
        <v>3.154206181036672E-6</v>
      </c>
      <c r="Z17">
        <v>3.154206181036672E-6</v>
      </c>
      <c r="AA17">
        <v>3.1688769074600982E-6</v>
      </c>
      <c r="AB17">
        <v>3.1762122706718115E-6</v>
      </c>
      <c r="AC17">
        <v>3.1835476338835248E-6</v>
      </c>
      <c r="AD17">
        <v>3.2055537235186643E-6</v>
      </c>
      <c r="AE17">
        <v>3.2348951763655172E-6</v>
      </c>
      <c r="AF17">
        <v>3.2715719924240833E-6</v>
      </c>
      <c r="AG17">
        <v>3.2935780820592229E-6</v>
      </c>
      <c r="AH17">
        <v>3.315584171694362E-6</v>
      </c>
      <c r="AI17">
        <v>3.3522609877529285E-6</v>
      </c>
    </row>
    <row r="18" spans="1:35" x14ac:dyDescent="0.45">
      <c r="A18" t="s">
        <v>56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</row>
    <row r="19" spans="1:35" x14ac:dyDescent="0.45">
      <c r="A19" t="s">
        <v>57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</row>
    <row r="20" spans="1:35" x14ac:dyDescent="0.45">
      <c r="A20" t="s">
        <v>58</v>
      </c>
      <c r="B20">
        <v>2.5233649448293377E-6</v>
      </c>
      <c r="C20">
        <v>2.5233649448293377E-6</v>
      </c>
      <c r="D20">
        <v>2.6407307562167487E-6</v>
      </c>
      <c r="E20">
        <v>2.5233649448293377E-6</v>
      </c>
      <c r="F20">
        <v>2.5967185769464696E-6</v>
      </c>
      <c r="G20">
        <v>2.5453710344644773E-6</v>
      </c>
      <c r="H20">
        <v>2.5600417608879039E-6</v>
      </c>
      <c r="I20">
        <v>2.6113893033698958E-6</v>
      </c>
      <c r="J20">
        <v>2.7580965676041596E-6</v>
      </c>
      <c r="K20">
        <v>2.9268099214735634E-6</v>
      </c>
      <c r="L20">
        <v>3.036840369649261E-6</v>
      </c>
      <c r="M20">
        <v>3.0955232753429663E-6</v>
      </c>
      <c r="N20">
        <v>3.10285863855468E-6</v>
      </c>
      <c r="O20">
        <v>3.0515110960726876E-6</v>
      </c>
      <c r="P20">
        <v>3.0221696432258348E-6</v>
      </c>
      <c r="Q20">
        <v>3.036840369649261E-6</v>
      </c>
      <c r="R20">
        <v>3.0808525489195405E-6</v>
      </c>
      <c r="S20">
        <v>3.1101940017663933E-6</v>
      </c>
      <c r="T20">
        <v>3.1101940017663933E-6</v>
      </c>
      <c r="U20">
        <v>3.10285863855468E-6</v>
      </c>
      <c r="V20">
        <v>3.132200091401532E-6</v>
      </c>
      <c r="W20">
        <v>3.1468708178249586E-6</v>
      </c>
      <c r="X20">
        <v>3.154206181036672E-6</v>
      </c>
      <c r="Y20">
        <v>3.154206181036672E-6</v>
      </c>
      <c r="Z20">
        <v>3.154206181036672E-6</v>
      </c>
      <c r="AA20">
        <v>3.1688769074600982E-6</v>
      </c>
      <c r="AB20">
        <v>3.1762122706718115E-6</v>
      </c>
      <c r="AC20">
        <v>3.1835476338835248E-6</v>
      </c>
      <c r="AD20">
        <v>3.2055537235186643E-6</v>
      </c>
      <c r="AE20">
        <v>3.2348951763655172E-6</v>
      </c>
      <c r="AF20">
        <v>3.2715719924240833E-6</v>
      </c>
      <c r="AG20">
        <v>3.2935780820592229E-6</v>
      </c>
      <c r="AH20">
        <v>3.315584171694362E-6</v>
      </c>
      <c r="AI20">
        <v>3.3522609877529285E-6</v>
      </c>
    </row>
    <row r="21" spans="1:35" s="4" customFormat="1" x14ac:dyDescent="0.45">
      <c r="A21" s="6" t="s">
        <v>31</v>
      </c>
    </row>
    <row r="22" spans="1:35" x14ac:dyDescent="0.45">
      <c r="A22" t="s">
        <v>29</v>
      </c>
      <c r="B22">
        <v>2017</v>
      </c>
      <c r="C22">
        <v>2018</v>
      </c>
      <c r="D22">
        <v>2019</v>
      </c>
      <c r="E22">
        <v>2020</v>
      </c>
      <c r="F22">
        <v>2021</v>
      </c>
      <c r="G22">
        <v>2022</v>
      </c>
      <c r="H22">
        <v>2023</v>
      </c>
      <c r="I22">
        <v>2024</v>
      </c>
      <c r="J22">
        <v>2025</v>
      </c>
      <c r="K22">
        <v>2026</v>
      </c>
      <c r="L22">
        <v>2027</v>
      </c>
      <c r="M22">
        <v>2028</v>
      </c>
      <c r="N22">
        <v>2029</v>
      </c>
      <c r="O22">
        <v>2030</v>
      </c>
      <c r="P22">
        <v>2031</v>
      </c>
      <c r="Q22">
        <v>2032</v>
      </c>
      <c r="R22">
        <v>2033</v>
      </c>
      <c r="S22">
        <v>2034</v>
      </c>
      <c r="T22">
        <v>2035</v>
      </c>
      <c r="U22">
        <v>2036</v>
      </c>
      <c r="V22">
        <v>2037</v>
      </c>
      <c r="W22">
        <v>2038</v>
      </c>
      <c r="X22">
        <v>2039</v>
      </c>
      <c r="Y22">
        <v>2040</v>
      </c>
      <c r="Z22">
        <v>2041</v>
      </c>
      <c r="AA22">
        <v>2042</v>
      </c>
      <c r="AB22">
        <v>2043</v>
      </c>
      <c r="AC22">
        <v>2044</v>
      </c>
      <c r="AD22">
        <v>2045</v>
      </c>
      <c r="AE22">
        <v>2046</v>
      </c>
      <c r="AF22">
        <v>2047</v>
      </c>
      <c r="AG22">
        <v>2048</v>
      </c>
      <c r="AH22">
        <v>2049</v>
      </c>
      <c r="AI22">
        <v>2050</v>
      </c>
    </row>
    <row r="23" spans="1:35" x14ac:dyDescent="0.45">
      <c r="A23" t="s">
        <v>51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</row>
    <row r="24" spans="1:35" x14ac:dyDescent="0.45">
      <c r="A24" t="s">
        <v>52</v>
      </c>
      <c r="B24">
        <v>7.4000000000000001E-7</v>
      </c>
      <c r="C24">
        <v>7.4000000000000001E-7</v>
      </c>
      <c r="D24">
        <v>7.4000000000000001E-7</v>
      </c>
      <c r="E24">
        <v>7.4000000000000001E-7</v>
      </c>
      <c r="F24">
        <v>7.4000000000000001E-7</v>
      </c>
      <c r="G24">
        <v>7.4000000000000001E-7</v>
      </c>
      <c r="H24">
        <v>7.4000000000000001E-7</v>
      </c>
      <c r="I24">
        <v>7.4000000000000001E-7</v>
      </c>
      <c r="J24">
        <v>7.5088235294117644E-7</v>
      </c>
      <c r="K24">
        <v>7.5088235294117644E-7</v>
      </c>
      <c r="L24">
        <v>7.5088235294117644E-7</v>
      </c>
      <c r="M24">
        <v>7.5088235294117644E-7</v>
      </c>
      <c r="N24">
        <v>7.5088235294117644E-7</v>
      </c>
      <c r="O24">
        <v>7.5088235294117644E-7</v>
      </c>
      <c r="P24">
        <v>7.5088235294117644E-7</v>
      </c>
      <c r="Q24">
        <v>7.6176470588235288E-7</v>
      </c>
      <c r="R24">
        <v>7.6176470588235288E-7</v>
      </c>
      <c r="S24">
        <v>7.6176470588235288E-7</v>
      </c>
      <c r="T24">
        <v>7.6176470588235288E-7</v>
      </c>
      <c r="U24">
        <v>7.6176470588235288E-7</v>
      </c>
      <c r="V24">
        <v>7.6176470588235288E-7</v>
      </c>
      <c r="W24">
        <v>7.7264705882352931E-7</v>
      </c>
      <c r="X24">
        <v>7.7264705882352931E-7</v>
      </c>
      <c r="Y24">
        <v>7.7264705882352931E-7</v>
      </c>
      <c r="Z24">
        <v>7.7264705882352931E-7</v>
      </c>
      <c r="AA24">
        <v>7.7264705882352931E-7</v>
      </c>
      <c r="AB24">
        <v>7.8352941176470575E-7</v>
      </c>
      <c r="AC24">
        <v>7.8352941176470575E-7</v>
      </c>
      <c r="AD24">
        <v>7.8352941176470575E-7</v>
      </c>
      <c r="AE24">
        <v>7.8352941176470575E-7</v>
      </c>
      <c r="AF24">
        <v>7.8352941176470575E-7</v>
      </c>
      <c r="AG24">
        <v>7.9441176470588229E-7</v>
      </c>
      <c r="AH24">
        <v>7.9441176470588229E-7</v>
      </c>
      <c r="AI24">
        <v>7.9441176470588229E-7</v>
      </c>
    </row>
    <row r="25" spans="1:35" x14ac:dyDescent="0.45">
      <c r="A25" t="s">
        <v>53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</row>
    <row r="26" spans="1:35" x14ac:dyDescent="0.45">
      <c r="A26" t="s">
        <v>54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</row>
    <row r="27" spans="1:35" x14ac:dyDescent="0.45">
      <c r="A27" t="s">
        <v>55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</row>
    <row r="28" spans="1:35" x14ac:dyDescent="0.45">
      <c r="A28" t="s">
        <v>56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</row>
    <row r="29" spans="1:35" x14ac:dyDescent="0.45">
      <c r="A29" t="s">
        <v>57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</row>
    <row r="30" spans="1:35" x14ac:dyDescent="0.45">
      <c r="A30" t="s">
        <v>58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</row>
    <row r="31" spans="1:35" s="4" customFormat="1" x14ac:dyDescent="0.45">
      <c r="A31" s="6" t="s">
        <v>32</v>
      </c>
    </row>
    <row r="32" spans="1:35" x14ac:dyDescent="0.45">
      <c r="A32" t="s">
        <v>29</v>
      </c>
      <c r="B32">
        <v>2017</v>
      </c>
      <c r="C32">
        <v>2018</v>
      </c>
      <c r="D32">
        <v>2019</v>
      </c>
      <c r="E32">
        <v>2020</v>
      </c>
      <c r="F32">
        <v>2021</v>
      </c>
      <c r="G32">
        <v>2022</v>
      </c>
      <c r="H32">
        <v>2023</v>
      </c>
      <c r="I32">
        <v>2024</v>
      </c>
      <c r="J32">
        <v>2025</v>
      </c>
      <c r="K32">
        <v>2026</v>
      </c>
      <c r="L32">
        <v>2027</v>
      </c>
      <c r="M32">
        <v>2028</v>
      </c>
      <c r="N32">
        <v>2029</v>
      </c>
      <c r="O32">
        <v>2030</v>
      </c>
      <c r="P32">
        <v>2031</v>
      </c>
      <c r="Q32">
        <v>2032</v>
      </c>
      <c r="R32">
        <v>2033</v>
      </c>
      <c r="S32">
        <v>2034</v>
      </c>
      <c r="T32">
        <v>2035</v>
      </c>
      <c r="U32">
        <v>2036</v>
      </c>
      <c r="V32">
        <v>2037</v>
      </c>
      <c r="W32">
        <v>2038</v>
      </c>
      <c r="X32">
        <v>2039</v>
      </c>
      <c r="Y32">
        <v>2040</v>
      </c>
      <c r="Z32">
        <v>2041</v>
      </c>
      <c r="AA32">
        <v>2042</v>
      </c>
      <c r="AB32">
        <v>2043</v>
      </c>
      <c r="AC32">
        <v>2044</v>
      </c>
      <c r="AD32">
        <v>2045</v>
      </c>
      <c r="AE32">
        <v>2046</v>
      </c>
      <c r="AF32">
        <v>2047</v>
      </c>
      <c r="AG32">
        <v>2048</v>
      </c>
      <c r="AH32">
        <v>2049</v>
      </c>
      <c r="AI32">
        <v>2050</v>
      </c>
    </row>
    <row r="33" spans="1:35" x14ac:dyDescent="0.45">
      <c r="A33" t="s">
        <v>51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</row>
    <row r="34" spans="1:35" x14ac:dyDescent="0.45">
      <c r="A34" t="s">
        <v>52</v>
      </c>
      <c r="B34">
        <v>3.0612609308992231E-6</v>
      </c>
      <c r="C34">
        <v>3.0612609308992231E-6</v>
      </c>
      <c r="D34">
        <v>3.0612609308992231E-6</v>
      </c>
      <c r="E34">
        <v>3.0612609308992231E-6</v>
      </c>
      <c r="F34">
        <v>3.0612609308992231E-6</v>
      </c>
      <c r="G34">
        <v>3.0612609308992231E-6</v>
      </c>
      <c r="H34">
        <v>3.0612609308992231E-6</v>
      </c>
      <c r="I34">
        <v>3.0612609308992231E-6</v>
      </c>
      <c r="J34">
        <v>3.0612609308992231E-6</v>
      </c>
      <c r="K34">
        <v>3.0612609308992231E-6</v>
      </c>
      <c r="L34">
        <v>3.0612609308992231E-6</v>
      </c>
      <c r="M34">
        <v>3.0612609308992231E-6</v>
      </c>
      <c r="N34">
        <v>3.0612609308992231E-6</v>
      </c>
      <c r="O34">
        <v>3.0612609308992231E-6</v>
      </c>
      <c r="P34">
        <v>3.0612609308992231E-6</v>
      </c>
      <c r="Q34">
        <v>3.0612609308992231E-6</v>
      </c>
      <c r="R34">
        <v>3.0612609308992231E-6</v>
      </c>
      <c r="S34">
        <v>3.0612609308992231E-6</v>
      </c>
      <c r="T34">
        <v>3.0612609308992231E-6</v>
      </c>
      <c r="U34">
        <v>3.0612609308992231E-6</v>
      </c>
      <c r="V34">
        <v>3.0612609308992231E-6</v>
      </c>
      <c r="W34">
        <v>3.0612609308992231E-6</v>
      </c>
      <c r="X34">
        <v>3.0612609308992231E-6</v>
      </c>
      <c r="Y34">
        <v>3.0612609308992231E-6</v>
      </c>
      <c r="Z34">
        <v>3.0612609308992231E-6</v>
      </c>
      <c r="AA34">
        <v>3.0612609308992231E-6</v>
      </c>
      <c r="AB34">
        <v>3.0612609308992231E-6</v>
      </c>
      <c r="AC34">
        <v>3.0612609308992231E-6</v>
      </c>
      <c r="AD34">
        <v>3.0612609308992231E-6</v>
      </c>
      <c r="AE34">
        <v>3.0612609308992231E-6</v>
      </c>
      <c r="AF34">
        <v>3.0612609308992231E-6</v>
      </c>
      <c r="AG34">
        <v>3.0612609308992231E-6</v>
      </c>
      <c r="AH34">
        <v>3.0612609308992231E-6</v>
      </c>
      <c r="AI34">
        <v>3.0612609308992231E-6</v>
      </c>
    </row>
    <row r="35" spans="1:35" x14ac:dyDescent="0.45">
      <c r="A35" t="s">
        <v>53</v>
      </c>
      <c r="B35">
        <v>3.0612609308992231E-6</v>
      </c>
      <c r="C35">
        <v>3.0612609308992231E-6</v>
      </c>
      <c r="D35">
        <v>3.0612609308992231E-6</v>
      </c>
      <c r="E35">
        <v>3.0612609308992231E-6</v>
      </c>
      <c r="F35">
        <v>3.0612609308992231E-6</v>
      </c>
      <c r="G35">
        <v>3.0612609308992231E-6</v>
      </c>
      <c r="H35">
        <v>3.0612609308992231E-6</v>
      </c>
      <c r="I35">
        <v>3.0612609308992231E-6</v>
      </c>
      <c r="J35">
        <v>3.0612609308992231E-6</v>
      </c>
      <c r="K35">
        <v>3.0612609308992231E-6</v>
      </c>
      <c r="L35">
        <v>3.0612609308992231E-6</v>
      </c>
      <c r="M35">
        <v>3.0612609308992231E-6</v>
      </c>
      <c r="N35">
        <v>3.0612609308992231E-6</v>
      </c>
      <c r="O35">
        <v>3.0612609308992231E-6</v>
      </c>
      <c r="P35">
        <v>3.0612609308992231E-6</v>
      </c>
      <c r="Q35">
        <v>3.0612609308992231E-6</v>
      </c>
      <c r="R35">
        <v>3.0612609308992231E-6</v>
      </c>
      <c r="S35">
        <v>3.0612609308992231E-6</v>
      </c>
      <c r="T35">
        <v>3.0612609308992231E-6</v>
      </c>
      <c r="U35">
        <v>3.0612609308992231E-6</v>
      </c>
      <c r="V35">
        <v>3.0612609308992231E-6</v>
      </c>
      <c r="W35">
        <v>3.0612609308992231E-6</v>
      </c>
      <c r="X35">
        <v>3.0612609308992231E-6</v>
      </c>
      <c r="Y35">
        <v>3.0612609308992231E-6</v>
      </c>
      <c r="Z35">
        <v>3.0612609308992231E-6</v>
      </c>
      <c r="AA35">
        <v>3.0612609308992231E-6</v>
      </c>
      <c r="AB35">
        <v>3.0612609308992231E-6</v>
      </c>
      <c r="AC35">
        <v>3.0612609308992231E-6</v>
      </c>
      <c r="AD35">
        <v>3.0612609308992231E-6</v>
      </c>
      <c r="AE35">
        <v>3.0612609308992231E-6</v>
      </c>
      <c r="AF35">
        <v>3.0612609308992231E-6</v>
      </c>
      <c r="AG35">
        <v>3.0612609308992231E-6</v>
      </c>
      <c r="AH35">
        <v>3.0612609308992231E-6</v>
      </c>
      <c r="AI35">
        <v>3.0612609308992231E-6</v>
      </c>
    </row>
    <row r="36" spans="1:35" x14ac:dyDescent="0.45">
      <c r="A36" t="s">
        <v>54</v>
      </c>
      <c r="B36">
        <v>3.0612609308992231E-6</v>
      </c>
      <c r="C36">
        <v>3.0612609308992231E-6</v>
      </c>
      <c r="D36">
        <v>3.0612609308992231E-6</v>
      </c>
      <c r="E36">
        <v>3.0612609308992231E-6</v>
      </c>
      <c r="F36">
        <v>3.0612609308992231E-6</v>
      </c>
      <c r="G36">
        <v>3.0612609308992231E-6</v>
      </c>
      <c r="H36">
        <v>3.0612609308992231E-6</v>
      </c>
      <c r="I36">
        <v>3.0612609308992231E-6</v>
      </c>
      <c r="J36">
        <v>3.0612609308992231E-6</v>
      </c>
      <c r="K36">
        <v>3.0612609308992231E-6</v>
      </c>
      <c r="L36">
        <v>3.0612609308992231E-6</v>
      </c>
      <c r="M36">
        <v>3.0612609308992231E-6</v>
      </c>
      <c r="N36">
        <v>3.0612609308992231E-6</v>
      </c>
      <c r="O36">
        <v>3.0612609308992231E-6</v>
      </c>
      <c r="P36">
        <v>3.0612609308992231E-6</v>
      </c>
      <c r="Q36">
        <v>3.0612609308992231E-6</v>
      </c>
      <c r="R36">
        <v>3.0612609308992231E-6</v>
      </c>
      <c r="S36">
        <v>3.0612609308992231E-6</v>
      </c>
      <c r="T36">
        <v>3.0612609308992231E-6</v>
      </c>
      <c r="U36">
        <v>3.0612609308992231E-6</v>
      </c>
      <c r="V36">
        <v>3.0612609308992231E-6</v>
      </c>
      <c r="W36">
        <v>3.0612609308992231E-6</v>
      </c>
      <c r="X36">
        <v>3.0612609308992231E-6</v>
      </c>
      <c r="Y36">
        <v>3.0612609308992231E-6</v>
      </c>
      <c r="Z36">
        <v>3.0612609308992231E-6</v>
      </c>
      <c r="AA36">
        <v>3.0612609308992231E-6</v>
      </c>
      <c r="AB36">
        <v>3.0612609308992231E-6</v>
      </c>
      <c r="AC36">
        <v>3.0612609308992231E-6</v>
      </c>
      <c r="AD36">
        <v>3.0612609308992231E-6</v>
      </c>
      <c r="AE36">
        <v>3.0612609308992231E-6</v>
      </c>
      <c r="AF36">
        <v>3.0612609308992231E-6</v>
      </c>
      <c r="AG36">
        <v>3.0612609308992231E-6</v>
      </c>
      <c r="AH36">
        <v>3.0612609308992231E-6</v>
      </c>
      <c r="AI36">
        <v>3.0612609308992231E-6</v>
      </c>
    </row>
    <row r="37" spans="1:35" x14ac:dyDescent="0.45">
      <c r="A37" t="s">
        <v>55</v>
      </c>
      <c r="B37">
        <v>3.0612609308992231E-6</v>
      </c>
      <c r="C37">
        <v>3.0612609308992231E-6</v>
      </c>
      <c r="D37">
        <v>3.0612609308992231E-6</v>
      </c>
      <c r="E37">
        <v>3.0612609308992231E-6</v>
      </c>
      <c r="F37">
        <v>3.0612609308992231E-6</v>
      </c>
      <c r="G37">
        <v>3.0612609308992231E-6</v>
      </c>
      <c r="H37">
        <v>3.0612609308992231E-6</v>
      </c>
      <c r="I37">
        <v>3.0612609308992231E-6</v>
      </c>
      <c r="J37">
        <v>3.0612609308992231E-6</v>
      </c>
      <c r="K37">
        <v>3.0612609308992231E-6</v>
      </c>
      <c r="L37">
        <v>3.0612609308992231E-6</v>
      </c>
      <c r="M37">
        <v>3.0612609308992231E-6</v>
      </c>
      <c r="N37">
        <v>3.0612609308992231E-6</v>
      </c>
      <c r="O37">
        <v>3.0612609308992231E-6</v>
      </c>
      <c r="P37">
        <v>3.0612609308992231E-6</v>
      </c>
      <c r="Q37">
        <v>3.0612609308992231E-6</v>
      </c>
      <c r="R37">
        <v>3.0612609308992231E-6</v>
      </c>
      <c r="S37">
        <v>3.0612609308992231E-6</v>
      </c>
      <c r="T37">
        <v>3.0612609308992231E-6</v>
      </c>
      <c r="U37">
        <v>3.0612609308992231E-6</v>
      </c>
      <c r="V37">
        <v>3.0612609308992231E-6</v>
      </c>
      <c r="W37">
        <v>3.0612609308992231E-6</v>
      </c>
      <c r="X37">
        <v>3.0612609308992231E-6</v>
      </c>
      <c r="Y37">
        <v>3.0612609308992231E-6</v>
      </c>
      <c r="Z37">
        <v>3.0612609308992231E-6</v>
      </c>
      <c r="AA37">
        <v>3.0612609308992231E-6</v>
      </c>
      <c r="AB37">
        <v>3.0612609308992231E-6</v>
      </c>
      <c r="AC37">
        <v>3.0612609308992231E-6</v>
      </c>
      <c r="AD37">
        <v>3.0612609308992231E-6</v>
      </c>
      <c r="AE37">
        <v>3.0612609308992231E-6</v>
      </c>
      <c r="AF37">
        <v>3.0612609308992231E-6</v>
      </c>
      <c r="AG37">
        <v>3.0612609308992231E-6</v>
      </c>
      <c r="AH37">
        <v>3.0612609308992231E-6</v>
      </c>
      <c r="AI37">
        <v>3.0612609308992231E-6</v>
      </c>
    </row>
    <row r="38" spans="1:35" x14ac:dyDescent="0.45">
      <c r="A38" t="s">
        <v>56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</row>
    <row r="39" spans="1:35" x14ac:dyDescent="0.45">
      <c r="A39" t="s">
        <v>57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</row>
    <row r="40" spans="1:35" x14ac:dyDescent="0.45">
      <c r="A40" t="s">
        <v>58</v>
      </c>
      <c r="B40">
        <v>3.0612609308992231E-6</v>
      </c>
      <c r="C40">
        <v>3.0612609308992231E-6</v>
      </c>
      <c r="D40">
        <v>3.0612609308992231E-6</v>
      </c>
      <c r="E40">
        <v>3.0612609308992231E-6</v>
      </c>
      <c r="F40">
        <v>3.0612609308992231E-6</v>
      </c>
      <c r="G40">
        <v>3.0612609308992231E-6</v>
      </c>
      <c r="H40">
        <v>3.0612609308992231E-6</v>
      </c>
      <c r="I40">
        <v>3.0612609308992231E-6</v>
      </c>
      <c r="J40">
        <v>3.0612609308992231E-6</v>
      </c>
      <c r="K40">
        <v>3.0612609308992231E-6</v>
      </c>
      <c r="L40">
        <v>3.0612609308992231E-6</v>
      </c>
      <c r="M40">
        <v>3.0612609308992231E-6</v>
      </c>
      <c r="N40">
        <v>3.0612609308992231E-6</v>
      </c>
      <c r="O40">
        <v>3.0612609308992231E-6</v>
      </c>
      <c r="P40">
        <v>3.0612609308992231E-6</v>
      </c>
      <c r="Q40">
        <v>3.0612609308992231E-6</v>
      </c>
      <c r="R40">
        <v>3.0612609308992231E-6</v>
      </c>
      <c r="S40">
        <v>3.0612609308992231E-6</v>
      </c>
      <c r="T40">
        <v>3.0612609308992231E-6</v>
      </c>
      <c r="U40">
        <v>3.0612609308992231E-6</v>
      </c>
      <c r="V40">
        <v>3.0612609308992231E-6</v>
      </c>
      <c r="W40">
        <v>3.0612609308992231E-6</v>
      </c>
      <c r="X40">
        <v>3.0612609308992231E-6</v>
      </c>
      <c r="Y40">
        <v>3.0612609308992231E-6</v>
      </c>
      <c r="Z40">
        <v>3.0612609308992231E-6</v>
      </c>
      <c r="AA40">
        <v>3.0612609308992231E-6</v>
      </c>
      <c r="AB40">
        <v>3.0612609308992231E-6</v>
      </c>
      <c r="AC40">
        <v>3.0612609308992231E-6</v>
      </c>
      <c r="AD40">
        <v>3.0612609308992231E-6</v>
      </c>
      <c r="AE40">
        <v>3.0612609308992231E-6</v>
      </c>
      <c r="AF40">
        <v>3.0612609308992231E-6</v>
      </c>
      <c r="AG40">
        <v>3.0612609308992231E-6</v>
      </c>
      <c r="AH40">
        <v>3.0612609308992231E-6</v>
      </c>
      <c r="AI40">
        <v>3.0612609308992231E-6</v>
      </c>
    </row>
    <row r="41" spans="1:35" s="4" customFormat="1" x14ac:dyDescent="0.45">
      <c r="A41" s="6" t="s">
        <v>33</v>
      </c>
    </row>
    <row r="42" spans="1:35" x14ac:dyDescent="0.45">
      <c r="A42" t="s">
        <v>29</v>
      </c>
      <c r="B42">
        <v>2017</v>
      </c>
      <c r="C42">
        <v>2018</v>
      </c>
      <c r="D42">
        <v>2019</v>
      </c>
      <c r="E42">
        <v>2020</v>
      </c>
      <c r="F42">
        <v>2021</v>
      </c>
      <c r="G42">
        <v>2022</v>
      </c>
      <c r="H42">
        <v>2023</v>
      </c>
      <c r="I42">
        <v>2024</v>
      </c>
      <c r="J42">
        <v>2025</v>
      </c>
      <c r="K42">
        <v>2026</v>
      </c>
      <c r="L42">
        <v>2027</v>
      </c>
      <c r="M42">
        <v>2028</v>
      </c>
      <c r="N42">
        <v>2029</v>
      </c>
      <c r="O42">
        <v>2030</v>
      </c>
      <c r="P42">
        <v>2031</v>
      </c>
      <c r="Q42">
        <v>2032</v>
      </c>
      <c r="R42">
        <v>2033</v>
      </c>
      <c r="S42">
        <v>2034</v>
      </c>
      <c r="T42">
        <v>2035</v>
      </c>
      <c r="U42">
        <v>2036</v>
      </c>
      <c r="V42">
        <v>2037</v>
      </c>
      <c r="W42">
        <v>2038</v>
      </c>
      <c r="X42">
        <v>2039</v>
      </c>
      <c r="Y42">
        <v>2040</v>
      </c>
      <c r="Z42">
        <v>2041</v>
      </c>
      <c r="AA42">
        <v>2042</v>
      </c>
      <c r="AB42">
        <v>2043</v>
      </c>
      <c r="AC42">
        <v>2044</v>
      </c>
      <c r="AD42">
        <v>2045</v>
      </c>
      <c r="AE42">
        <v>2046</v>
      </c>
      <c r="AF42">
        <v>2047</v>
      </c>
      <c r="AG42">
        <v>2048</v>
      </c>
      <c r="AH42">
        <v>2049</v>
      </c>
      <c r="AI42">
        <v>2050</v>
      </c>
    </row>
    <row r="43" spans="1:35" x14ac:dyDescent="0.45">
      <c r="A43" t="s">
        <v>51</v>
      </c>
      <c r="B43">
        <v>1.675065638823574E-5</v>
      </c>
      <c r="C43">
        <v>1.675065638823574E-5</v>
      </c>
      <c r="D43">
        <v>1.6918544516044941E-5</v>
      </c>
      <c r="E43">
        <v>1.675065638823574E-5</v>
      </c>
      <c r="F43">
        <v>1.6773550223846083E-5</v>
      </c>
      <c r="G43">
        <v>1.6773550223846083E-5</v>
      </c>
      <c r="H43">
        <v>1.6704868717015052E-5</v>
      </c>
      <c r="I43">
        <v>1.6483561639448383E-5</v>
      </c>
      <c r="J43">
        <v>1.6674343602867926E-5</v>
      </c>
      <c r="K43">
        <v>1.6811706616529997E-5</v>
      </c>
      <c r="L43">
        <v>1.7017751137023101E-5</v>
      </c>
      <c r="M43">
        <v>1.7101695200927696E-5</v>
      </c>
      <c r="N43">
        <v>1.733063355703115E-5</v>
      </c>
      <c r="O43">
        <v>1.7864823054605864E-5</v>
      </c>
      <c r="P43">
        <v>1.7986923511194367E-5</v>
      </c>
      <c r="Q43">
        <v>1.8147180360466787E-5</v>
      </c>
      <c r="R43">
        <v>1.8467694059011613E-5</v>
      </c>
      <c r="S43">
        <v>1.8765313921946097E-5</v>
      </c>
      <c r="T43">
        <v>1.896372716390242E-5</v>
      </c>
      <c r="U43">
        <v>1.9192665520005874E-5</v>
      </c>
      <c r="V43">
        <v>1.9246084469763342E-5</v>
      </c>
      <c r="W43">
        <v>1.9459760268793228E-5</v>
      </c>
      <c r="X43">
        <v>1.9719223739043804E-5</v>
      </c>
      <c r="Y43">
        <v>1.9787905245874845E-5</v>
      </c>
      <c r="Z43">
        <v>1.9932899538073693E-5</v>
      </c>
      <c r="AA43">
        <v>2.0238150679544957E-5</v>
      </c>
      <c r="AB43">
        <v>2.0406038807354154E-5</v>
      </c>
      <c r="AC43">
        <v>2.0566295656626567E-5</v>
      </c>
      <c r="AD43">
        <v>2.0825759126877147E-5</v>
      </c>
      <c r="AE43">
        <v>2.0894440633708181E-5</v>
      </c>
      <c r="AF43">
        <v>2.1253110724936921E-5</v>
      </c>
      <c r="AG43">
        <v>2.1504942916650717E-5</v>
      </c>
      <c r="AH43">
        <v>2.1688093601533476E-5</v>
      </c>
      <c r="AI43">
        <v>2.1848350450805885E-5</v>
      </c>
    </row>
    <row r="44" spans="1:35" x14ac:dyDescent="0.45">
      <c r="A44" t="s">
        <v>52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</row>
    <row r="45" spans="1:35" x14ac:dyDescent="0.45">
      <c r="A45" t="s">
        <v>53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</row>
    <row r="46" spans="1:35" x14ac:dyDescent="0.45">
      <c r="A46" t="s">
        <v>54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</row>
    <row r="47" spans="1:35" x14ac:dyDescent="0.45">
      <c r="A47" t="s">
        <v>55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</row>
    <row r="48" spans="1:35" x14ac:dyDescent="0.45">
      <c r="A48" t="s">
        <v>56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</row>
    <row r="49" spans="1:35" x14ac:dyDescent="0.45">
      <c r="A49" t="s">
        <v>57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</row>
    <row r="50" spans="1:35" x14ac:dyDescent="0.45">
      <c r="A50" t="s">
        <v>58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</row>
    <row r="51" spans="1:35" s="4" customFormat="1" x14ac:dyDescent="0.45">
      <c r="A51" s="6" t="s">
        <v>34</v>
      </c>
    </row>
    <row r="52" spans="1:35" x14ac:dyDescent="0.45">
      <c r="A52" t="s">
        <v>29</v>
      </c>
      <c r="B52">
        <v>2017</v>
      </c>
      <c r="C52">
        <v>2018</v>
      </c>
      <c r="D52">
        <v>2019</v>
      </c>
      <c r="E52">
        <v>2020</v>
      </c>
      <c r="F52">
        <v>2021</v>
      </c>
      <c r="G52">
        <v>2022</v>
      </c>
      <c r="H52">
        <v>2023</v>
      </c>
      <c r="I52">
        <v>2024</v>
      </c>
      <c r="J52">
        <v>2025</v>
      </c>
      <c r="K52">
        <v>2026</v>
      </c>
      <c r="L52">
        <v>2027</v>
      </c>
      <c r="M52">
        <v>2028</v>
      </c>
      <c r="N52">
        <v>2029</v>
      </c>
      <c r="O52">
        <v>2030</v>
      </c>
      <c r="P52">
        <v>2031</v>
      </c>
      <c r="Q52">
        <v>2032</v>
      </c>
      <c r="R52">
        <v>2033</v>
      </c>
      <c r="S52">
        <v>2034</v>
      </c>
      <c r="T52">
        <v>2035</v>
      </c>
      <c r="U52">
        <v>2036</v>
      </c>
      <c r="V52">
        <v>2037</v>
      </c>
      <c r="W52">
        <v>2038</v>
      </c>
      <c r="X52">
        <v>2039</v>
      </c>
      <c r="Y52">
        <v>2040</v>
      </c>
      <c r="Z52">
        <v>2041</v>
      </c>
      <c r="AA52">
        <v>2042</v>
      </c>
      <c r="AB52">
        <v>2043</v>
      </c>
      <c r="AC52">
        <v>2044</v>
      </c>
      <c r="AD52">
        <v>2045</v>
      </c>
      <c r="AE52">
        <v>2046</v>
      </c>
      <c r="AF52">
        <v>2047</v>
      </c>
      <c r="AG52">
        <v>2048</v>
      </c>
      <c r="AH52">
        <v>2049</v>
      </c>
      <c r="AI52">
        <v>2050</v>
      </c>
    </row>
    <row r="53" spans="1:35" x14ac:dyDescent="0.45">
      <c r="A53" t="s">
        <v>51</v>
      </c>
      <c r="B53">
        <v>1.6452471196785923E-5</v>
      </c>
      <c r="C53">
        <v>1.6452471196785923E-5</v>
      </c>
      <c r="D53">
        <v>1.7046117064711182E-5</v>
      </c>
      <c r="E53">
        <v>1.6452471196785923E-5</v>
      </c>
      <c r="F53">
        <v>1.6544987435943107E-5</v>
      </c>
      <c r="G53">
        <v>1.679940709362536E-5</v>
      </c>
      <c r="H53">
        <v>1.6899633019378979E-5</v>
      </c>
      <c r="I53">
        <v>1.7200310796639826E-5</v>
      </c>
      <c r="J53">
        <v>1.7308246408989876E-5</v>
      </c>
      <c r="K53">
        <v>1.7624343559443589E-5</v>
      </c>
      <c r="L53">
        <v>1.7662891992425748E-5</v>
      </c>
      <c r="M53">
        <v>1.7940440709897301E-5</v>
      </c>
      <c r="N53">
        <v>1.8102344128422373E-5</v>
      </c>
      <c r="O53">
        <v>1.8480118771647539E-5</v>
      </c>
      <c r="P53">
        <v>1.8688280309751205E-5</v>
      </c>
      <c r="Q53">
        <v>1.8827054668486986E-5</v>
      </c>
      <c r="R53">
        <v>1.912773244574783E-5</v>
      </c>
      <c r="S53">
        <v>1.9281926177676471E-5</v>
      </c>
      <c r="T53">
        <v>1.9451539282797974E-5</v>
      </c>
      <c r="U53">
        <v>1.9651991134305208E-5</v>
      </c>
      <c r="V53">
        <v>1.9783055806444552E-5</v>
      </c>
      <c r="W53">
        <v>1.9952668911566055E-5</v>
      </c>
      <c r="X53">
        <v>2.0122282016687565E-5</v>
      </c>
      <c r="Y53">
        <v>2.0122282016687565E-5</v>
      </c>
      <c r="Z53">
        <v>2.0253346688826905E-5</v>
      </c>
      <c r="AA53">
        <v>2.0554024466087752E-5</v>
      </c>
      <c r="AB53">
        <v>2.0677379451630668E-5</v>
      </c>
      <c r="AC53">
        <v>2.083928287015574E-5</v>
      </c>
      <c r="AD53">
        <v>2.1124541274223721E-5</v>
      </c>
      <c r="AE53">
        <v>2.1132250960820156E-5</v>
      </c>
      <c r="AF53">
        <v>2.133270281232739E-5</v>
      </c>
      <c r="AG53">
        <v>2.1517735290641753E-5</v>
      </c>
      <c r="AH53">
        <v>2.1648799962781103E-5</v>
      </c>
      <c r="AI53">
        <v>2.1764445261727578E-5</v>
      </c>
    </row>
    <row r="54" spans="1:35" x14ac:dyDescent="0.45">
      <c r="A54" t="s">
        <v>52</v>
      </c>
      <c r="B54">
        <v>1.6452471196785923E-5</v>
      </c>
      <c r="C54">
        <v>1.6452471196785923E-5</v>
      </c>
      <c r="D54">
        <v>1.6907983069432736E-5</v>
      </c>
      <c r="E54">
        <v>1.6452471196785923E-5</v>
      </c>
      <c r="F54">
        <v>1.588115122092381E-5</v>
      </c>
      <c r="G54">
        <v>1.5441080428705698E-5</v>
      </c>
      <c r="H54">
        <v>1.4923804234344057E-5</v>
      </c>
      <c r="I54">
        <v>1.4607262085555592E-5</v>
      </c>
      <c r="J54">
        <v>1.4097706431408305E-5</v>
      </c>
      <c r="K54">
        <v>1.4267558316124067E-5</v>
      </c>
      <c r="L54">
        <v>1.4228955615052301E-5</v>
      </c>
      <c r="M54">
        <v>1.4460571821482885E-5</v>
      </c>
      <c r="N54">
        <v>1.4607262085555592E-5</v>
      </c>
      <c r="O54">
        <v>1.4684467487699119E-5</v>
      </c>
      <c r="P54">
        <v>1.482343721155747E-5</v>
      </c>
      <c r="Q54">
        <v>1.4939245314772765E-5</v>
      </c>
      <c r="R54">
        <v>1.5224905302703818E-5</v>
      </c>
      <c r="S54">
        <v>1.5417918808062638E-5</v>
      </c>
      <c r="T54">
        <v>1.5603211773207107E-5</v>
      </c>
      <c r="U54">
        <v>1.5819386899208986E-5</v>
      </c>
      <c r="V54">
        <v>1.592747446220993E-5</v>
      </c>
      <c r="W54">
        <v>1.6004679864353455E-5</v>
      </c>
      <c r="X54">
        <v>1.6189972829497921E-5</v>
      </c>
      <c r="Y54">
        <v>1.6236296070784041E-5</v>
      </c>
      <c r="Z54">
        <v>1.6390706875071098E-5</v>
      </c>
      <c r="AA54">
        <v>1.6684087403216509E-5</v>
      </c>
      <c r="AB54">
        <v>1.6799895506431802E-5</v>
      </c>
      <c r="AC54">
        <v>1.6946585770504503E-5</v>
      </c>
      <c r="AD54">
        <v>1.7255407379078621E-5</v>
      </c>
      <c r="AE54">
        <v>1.7324892241007794E-5</v>
      </c>
      <c r="AF54">
        <v>1.7602831688724497E-5</v>
      </c>
      <c r="AG54">
        <v>1.7873050596226847E-5</v>
      </c>
      <c r="AH54">
        <v>1.8050623021156961E-5</v>
      </c>
      <c r="AI54">
        <v>1.8166431124372258E-5</v>
      </c>
    </row>
    <row r="55" spans="1:35" x14ac:dyDescent="0.45">
      <c r="A55" t="s">
        <v>53</v>
      </c>
      <c r="B55">
        <v>4.9666733199070288E-6</v>
      </c>
      <c r="C55">
        <v>4.9666733199070288E-6</v>
      </c>
      <c r="D55">
        <v>5.104247839096941E-6</v>
      </c>
      <c r="E55">
        <v>4.9666733199070288E-6</v>
      </c>
      <c r="F55">
        <v>5.0436217797929124E-6</v>
      </c>
      <c r="G55">
        <v>5.1788645274711327E-6</v>
      </c>
      <c r="H55">
        <v>5.2721353879388696E-6</v>
      </c>
      <c r="I55">
        <v>5.4260323077106367E-6</v>
      </c>
      <c r="J55">
        <v>5.5286302542251487E-6</v>
      </c>
      <c r="K55">
        <v>5.6125740286461122E-6</v>
      </c>
      <c r="L55">
        <v>5.6195693431811929E-6</v>
      </c>
      <c r="M55">
        <v>5.6988495745787692E-6</v>
      </c>
      <c r="N55">
        <v>5.7454850048126389E-6</v>
      </c>
      <c r="O55">
        <v>5.7734662629529592E-6</v>
      </c>
      <c r="P55">
        <v>5.836424093768683E-6</v>
      </c>
      <c r="Q55">
        <v>5.8760642094674712E-6</v>
      </c>
      <c r="R55">
        <v>5.9506808978416603E-6</v>
      </c>
      <c r="S55">
        <v>6.0019798710989172E-6</v>
      </c>
      <c r="T55">
        <v>6.0509470728444787E-6</v>
      </c>
      <c r="U55">
        <v>6.1069095891251219E-6</v>
      </c>
      <c r="V55">
        <v>6.1442179333122165E-6</v>
      </c>
      <c r="W55">
        <v>6.1931851350577789E-6</v>
      </c>
      <c r="X55">
        <v>6.2444841083150349E-6</v>
      </c>
      <c r="Y55">
        <v>6.2468158798267268E-6</v>
      </c>
      <c r="Z55">
        <v>6.2911195385489038E-6</v>
      </c>
      <c r="AA55">
        <v>6.3773950844815608E-6</v>
      </c>
      <c r="AB55">
        <v>6.4147034286686562E-6</v>
      </c>
      <c r="AC55">
        <v>6.461338858902525E-6</v>
      </c>
      <c r="AD55">
        <v>6.5429508618117941E-6</v>
      </c>
      <c r="AE55">
        <v>6.5546097193702628E-6</v>
      </c>
      <c r="AF55">
        <v>6.6129040071625978E-6</v>
      </c>
      <c r="AG55">
        <v>6.6758618379783199E-6</v>
      </c>
      <c r="AH55">
        <v>6.7178337251888025E-6</v>
      </c>
      <c r="AI55">
        <v>6.7481467548408181E-6</v>
      </c>
    </row>
    <row r="56" spans="1:35" x14ac:dyDescent="0.45">
      <c r="A56" t="s">
        <v>54</v>
      </c>
      <c r="B56">
        <v>1.6452471196785923E-5</v>
      </c>
      <c r="C56">
        <v>1.6452471196785923E-5</v>
      </c>
      <c r="D56">
        <v>1.6906491683507328E-5</v>
      </c>
      <c r="E56">
        <v>1.6452471196785923E-5</v>
      </c>
      <c r="F56">
        <v>1.5952279135143692E-5</v>
      </c>
      <c r="G56">
        <v>1.5636773373184748E-5</v>
      </c>
      <c r="H56">
        <v>1.5190448148950143E-5</v>
      </c>
      <c r="I56">
        <v>1.4936504486885628E-5</v>
      </c>
      <c r="J56">
        <v>1.4497874525137828E-5</v>
      </c>
      <c r="K56">
        <v>1.479029449963636E-5</v>
      </c>
      <c r="L56">
        <v>1.4821075549583578E-5</v>
      </c>
      <c r="M56">
        <v>1.5082714474134899E-5</v>
      </c>
      <c r="N56">
        <v>1.5244314986357767E-5</v>
      </c>
      <c r="O56">
        <v>1.5567516010803519E-5</v>
      </c>
      <c r="P56">
        <v>1.5775288097947212E-5</v>
      </c>
      <c r="Q56">
        <v>1.5906107560222874E-5</v>
      </c>
      <c r="R56">
        <v>1.620622279720821E-5</v>
      </c>
      <c r="S56">
        <v>1.6367823309431082E-5</v>
      </c>
      <c r="T56">
        <v>1.653711908414076E-5</v>
      </c>
      <c r="U56">
        <v>1.6737195908797651E-5</v>
      </c>
      <c r="V56">
        <v>1.6852624846099704E-5</v>
      </c>
      <c r="W56">
        <v>1.7014225358322579E-5</v>
      </c>
      <c r="X56">
        <v>1.7198911658005862E-5</v>
      </c>
      <c r="Y56">
        <v>1.7206606920492668E-5</v>
      </c>
      <c r="Z56">
        <v>1.7360512170228734E-5</v>
      </c>
      <c r="AA56">
        <v>1.7645236882240465E-5</v>
      </c>
      <c r="AB56">
        <v>1.777605634451613E-5</v>
      </c>
      <c r="AC56">
        <v>1.7929961594252196E-5</v>
      </c>
      <c r="AD56">
        <v>1.8214686306263927E-5</v>
      </c>
      <c r="AE56">
        <v>1.8253162618697943E-5</v>
      </c>
      <c r="AF56">
        <v>1.8460934705841636E-5</v>
      </c>
      <c r="AG56">
        <v>1.8668706792985336E-5</v>
      </c>
      <c r="AH56">
        <v>1.88149167802346E-5</v>
      </c>
      <c r="AI56">
        <v>1.8930345717536657E-5</v>
      </c>
    </row>
    <row r="57" spans="1:35" x14ac:dyDescent="0.45">
      <c r="A57" t="s">
        <v>55</v>
      </c>
      <c r="B57">
        <v>1.6452471196785923E-5</v>
      </c>
      <c r="C57">
        <v>1.6452471196785923E-5</v>
      </c>
      <c r="D57">
        <v>1.6908196924772009E-5</v>
      </c>
      <c r="E57">
        <v>1.6452471196785923E-5</v>
      </c>
      <c r="F57">
        <v>1.5973572974156471E-5</v>
      </c>
      <c r="G57">
        <v>1.5672330543792785E-5</v>
      </c>
      <c r="H57">
        <v>1.5232053145568937E-5</v>
      </c>
      <c r="I57">
        <v>1.5000328199135334E-5</v>
      </c>
      <c r="J57">
        <v>1.4560050800911483E-5</v>
      </c>
      <c r="K57">
        <v>1.4869017396156291E-5</v>
      </c>
      <c r="L57">
        <v>1.4907638220561889E-5</v>
      </c>
      <c r="M57">
        <v>1.5177983991401095E-5</v>
      </c>
      <c r="N57">
        <v>1.5340191453904619E-5</v>
      </c>
      <c r="O57">
        <v>1.5440605597359181E-5</v>
      </c>
      <c r="P57">
        <v>1.5649158049149427E-5</v>
      </c>
      <c r="Q57">
        <v>1.5788193017009587E-5</v>
      </c>
      <c r="R57">
        <v>1.6066262952729911E-5</v>
      </c>
      <c r="S57">
        <v>1.622847041523344E-5</v>
      </c>
      <c r="T57">
        <v>1.6406126207499199E-5</v>
      </c>
      <c r="U57">
        <v>1.6606954494408323E-5</v>
      </c>
      <c r="V57">
        <v>1.6722816967625125E-5</v>
      </c>
      <c r="W57">
        <v>1.6892748595009769E-5</v>
      </c>
      <c r="X57">
        <v>1.7070404387275535E-5</v>
      </c>
      <c r="Y57">
        <v>1.7085852717037771E-5</v>
      </c>
      <c r="Z57">
        <v>1.7240336014660175E-5</v>
      </c>
      <c r="AA57">
        <v>1.7526130115261621E-5</v>
      </c>
      <c r="AB57">
        <v>1.7665165083121785E-5</v>
      </c>
      <c r="AC57">
        <v>1.7819648380744186E-5</v>
      </c>
      <c r="AD57">
        <v>1.8113166646226753E-5</v>
      </c>
      <c r="AE57">
        <v>1.814406330575123E-5</v>
      </c>
      <c r="AF57">
        <v>1.8360339922422597E-5</v>
      </c>
      <c r="AG57">
        <v>1.8553444044450603E-5</v>
      </c>
      <c r="AH57">
        <v>1.8700203177191885E-5</v>
      </c>
      <c r="AI57">
        <v>1.8823789815289809E-5</v>
      </c>
    </row>
    <row r="58" spans="1:35" x14ac:dyDescent="0.45">
      <c r="A58" t="s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</row>
    <row r="59" spans="1:35" x14ac:dyDescent="0.45">
      <c r="A59" t="s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</row>
    <row r="60" spans="1:35" x14ac:dyDescent="0.45">
      <c r="A60" t="s">
        <v>58</v>
      </c>
      <c r="B60">
        <v>1.6452471196785923E-5</v>
      </c>
      <c r="C60">
        <v>1.6452471196785923E-5</v>
      </c>
      <c r="D60">
        <v>1.6908196924772009E-5</v>
      </c>
      <c r="E60">
        <v>1.6452471196785923E-5</v>
      </c>
      <c r="F60">
        <v>1.5973572974156471E-5</v>
      </c>
      <c r="G60">
        <v>1.5672330543792785E-5</v>
      </c>
      <c r="H60">
        <v>1.5232053145568937E-5</v>
      </c>
      <c r="I60">
        <v>1.5000328199135334E-5</v>
      </c>
      <c r="J60">
        <v>1.4560050800911483E-5</v>
      </c>
      <c r="K60">
        <v>1.4869017396156291E-5</v>
      </c>
      <c r="L60">
        <v>1.4907638220561889E-5</v>
      </c>
      <c r="M60">
        <v>1.5177983991401095E-5</v>
      </c>
      <c r="N60">
        <v>1.5340191453904619E-5</v>
      </c>
      <c r="O60">
        <v>1.5440605597359181E-5</v>
      </c>
      <c r="P60">
        <v>1.5649158049149427E-5</v>
      </c>
      <c r="Q60">
        <v>1.5788193017009587E-5</v>
      </c>
      <c r="R60">
        <v>1.6066262952729911E-5</v>
      </c>
      <c r="S60">
        <v>1.622847041523344E-5</v>
      </c>
      <c r="T60">
        <v>1.6406126207499199E-5</v>
      </c>
      <c r="U60">
        <v>1.6606954494408323E-5</v>
      </c>
      <c r="V60">
        <v>1.6722816967625125E-5</v>
      </c>
      <c r="W60">
        <v>1.6892748595009769E-5</v>
      </c>
      <c r="X60">
        <v>1.7070404387275535E-5</v>
      </c>
      <c r="Y60">
        <v>1.7085852717037771E-5</v>
      </c>
      <c r="Z60">
        <v>1.7240336014660175E-5</v>
      </c>
      <c r="AA60">
        <v>1.7526130115261621E-5</v>
      </c>
      <c r="AB60">
        <v>1.7665165083121785E-5</v>
      </c>
      <c r="AC60">
        <v>1.7819648380744186E-5</v>
      </c>
      <c r="AD60">
        <v>1.8113166646226753E-5</v>
      </c>
      <c r="AE60">
        <v>1.814406330575123E-5</v>
      </c>
      <c r="AF60">
        <v>1.8360339922422597E-5</v>
      </c>
      <c r="AG60">
        <v>1.8553444044450603E-5</v>
      </c>
      <c r="AH60">
        <v>1.8700203177191885E-5</v>
      </c>
      <c r="AI60">
        <v>1.8823789815289809E-5</v>
      </c>
    </row>
    <row r="61" spans="1:35" s="4" customFormat="1" x14ac:dyDescent="0.45">
      <c r="A61" s="6" t="s">
        <v>35</v>
      </c>
    </row>
    <row r="62" spans="1:35" x14ac:dyDescent="0.45">
      <c r="A62" t="s">
        <v>29</v>
      </c>
      <c r="B62">
        <v>2017</v>
      </c>
      <c r="C62">
        <v>2018</v>
      </c>
      <c r="D62">
        <v>2019</v>
      </c>
      <c r="E62">
        <v>2020</v>
      </c>
      <c r="F62">
        <v>2021</v>
      </c>
      <c r="G62">
        <v>2022</v>
      </c>
      <c r="H62">
        <v>2023</v>
      </c>
      <c r="I62">
        <v>2024</v>
      </c>
      <c r="J62">
        <v>2025</v>
      </c>
      <c r="K62">
        <v>2026</v>
      </c>
      <c r="L62">
        <v>2027</v>
      </c>
      <c r="M62">
        <v>2028</v>
      </c>
      <c r="N62">
        <v>2029</v>
      </c>
      <c r="O62">
        <v>2030</v>
      </c>
      <c r="P62">
        <v>2031</v>
      </c>
      <c r="Q62">
        <v>2032</v>
      </c>
      <c r="R62">
        <v>2033</v>
      </c>
      <c r="S62">
        <v>2034</v>
      </c>
      <c r="T62">
        <v>2035</v>
      </c>
      <c r="U62">
        <v>2036</v>
      </c>
      <c r="V62">
        <v>2037</v>
      </c>
      <c r="W62">
        <v>2038</v>
      </c>
      <c r="X62">
        <v>2039</v>
      </c>
      <c r="Y62">
        <v>2040</v>
      </c>
      <c r="Z62">
        <v>2041</v>
      </c>
      <c r="AA62">
        <v>2042</v>
      </c>
      <c r="AB62">
        <v>2043</v>
      </c>
      <c r="AC62">
        <v>2044</v>
      </c>
      <c r="AD62">
        <v>2045</v>
      </c>
      <c r="AE62">
        <v>2046</v>
      </c>
      <c r="AF62">
        <v>2047</v>
      </c>
      <c r="AG62">
        <v>2048</v>
      </c>
      <c r="AH62">
        <v>2049</v>
      </c>
      <c r="AI62">
        <v>2050</v>
      </c>
    </row>
    <row r="63" spans="1:35" x14ac:dyDescent="0.45">
      <c r="A63" t="s">
        <v>51</v>
      </c>
      <c r="B63">
        <v>3.1285725323142859E-5</v>
      </c>
      <c r="C63">
        <v>3.1285725323142859E-5</v>
      </c>
      <c r="D63">
        <v>3.1672924893973831E-5</v>
      </c>
      <c r="E63">
        <v>3.1285725323142859E-5</v>
      </c>
      <c r="F63">
        <v>3.8603797211848303E-5</v>
      </c>
      <c r="G63">
        <v>3.6693612662415486E-5</v>
      </c>
      <c r="H63">
        <v>3.6938839057275107E-5</v>
      </c>
      <c r="I63">
        <v>3.6809772533664778E-5</v>
      </c>
      <c r="J63">
        <v>3.5957933477836636E-5</v>
      </c>
      <c r="K63">
        <v>3.6061186696724899E-5</v>
      </c>
      <c r="L63">
        <v>3.6345133048667608E-5</v>
      </c>
      <c r="M63">
        <v>3.6693612662415486E-5</v>
      </c>
      <c r="N63">
        <v>3.7054998928524399E-5</v>
      </c>
      <c r="O63">
        <v>3.8797396997263786E-5</v>
      </c>
      <c r="P63">
        <v>3.9223316525177867E-5</v>
      </c>
      <c r="Q63">
        <v>3.9429822962954387E-5</v>
      </c>
      <c r="R63">
        <v>4.0281662018782536E-5</v>
      </c>
      <c r="S63">
        <v>4.0914087984473123E-5</v>
      </c>
      <c r="T63">
        <v>4.2308006439464646E-5</v>
      </c>
      <c r="U63">
        <v>4.2153126611132244E-5</v>
      </c>
      <c r="V63">
        <v>4.2372539701269807E-5</v>
      </c>
      <c r="W63">
        <v>4.3585765023206863E-5</v>
      </c>
      <c r="X63">
        <v>4.4876430259310116E-5</v>
      </c>
      <c r="Y63">
        <v>4.5960589057636843E-5</v>
      </c>
      <c r="Z63">
        <v>4.6360695280828859E-5</v>
      </c>
      <c r="AA63">
        <v>4.8374133049149919E-5</v>
      </c>
      <c r="AB63">
        <v>4.8967839057757424E-5</v>
      </c>
      <c r="AC63">
        <v>4.9497011804559762E-5</v>
      </c>
      <c r="AD63">
        <v>5.0039091203723135E-5</v>
      </c>
      <c r="AE63">
        <v>5.0671517169413715E-5</v>
      </c>
      <c r="AF63">
        <v>5.4801645924944132E-5</v>
      </c>
      <c r="AG63">
        <v>5.6195564379935649E-5</v>
      </c>
      <c r="AH63">
        <v>5.626009764174081E-5</v>
      </c>
      <c r="AI63">
        <v>5.6647297212571789E-5</v>
      </c>
    </row>
    <row r="64" spans="1:35" x14ac:dyDescent="0.45">
      <c r="A64" t="s">
        <v>52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</row>
    <row r="65" spans="1:35" x14ac:dyDescent="0.45">
      <c r="A65" t="s">
        <v>53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</row>
    <row r="66" spans="1:35" x14ac:dyDescent="0.45">
      <c r="A66" t="s">
        <v>54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</row>
    <row r="67" spans="1:35" x14ac:dyDescent="0.45">
      <c r="A67" t="s">
        <v>55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</row>
    <row r="68" spans="1:35" x14ac:dyDescent="0.45">
      <c r="A68" t="s">
        <v>56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</row>
    <row r="69" spans="1:35" x14ac:dyDescent="0.45">
      <c r="A69" t="s">
        <v>57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</row>
    <row r="70" spans="1:35" x14ac:dyDescent="0.45">
      <c r="A70" t="s">
        <v>58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</row>
    <row r="71" spans="1:35" s="4" customFormat="1" x14ac:dyDescent="0.45">
      <c r="A71" s="6" t="s">
        <v>36</v>
      </c>
    </row>
    <row r="72" spans="1:35" x14ac:dyDescent="0.45">
      <c r="A72" t="s">
        <v>29</v>
      </c>
      <c r="B72">
        <v>2017</v>
      </c>
      <c r="C72">
        <v>2018</v>
      </c>
      <c r="D72">
        <v>2019</v>
      </c>
      <c r="E72">
        <v>2020</v>
      </c>
      <c r="F72">
        <v>2021</v>
      </c>
      <c r="G72">
        <v>2022</v>
      </c>
      <c r="H72">
        <v>2023</v>
      </c>
      <c r="I72">
        <v>2024</v>
      </c>
      <c r="J72">
        <v>2025</v>
      </c>
      <c r="K72">
        <v>2026</v>
      </c>
      <c r="L72">
        <v>2027</v>
      </c>
      <c r="M72">
        <v>2028</v>
      </c>
      <c r="N72">
        <v>2029</v>
      </c>
      <c r="O72">
        <v>2030</v>
      </c>
      <c r="P72">
        <v>2031</v>
      </c>
      <c r="Q72">
        <v>2032</v>
      </c>
      <c r="R72">
        <v>2033</v>
      </c>
      <c r="S72">
        <v>2034</v>
      </c>
      <c r="T72">
        <v>2035</v>
      </c>
      <c r="U72">
        <v>2036</v>
      </c>
      <c r="V72">
        <v>2037</v>
      </c>
      <c r="W72">
        <v>2038</v>
      </c>
      <c r="X72">
        <v>2039</v>
      </c>
      <c r="Y72">
        <v>2040</v>
      </c>
      <c r="Z72">
        <v>2041</v>
      </c>
      <c r="AA72">
        <v>2042</v>
      </c>
      <c r="AB72">
        <v>2043</v>
      </c>
      <c r="AC72">
        <v>2044</v>
      </c>
      <c r="AD72">
        <v>2045</v>
      </c>
      <c r="AE72">
        <v>2046</v>
      </c>
      <c r="AF72">
        <v>2047</v>
      </c>
      <c r="AG72">
        <v>2048</v>
      </c>
      <c r="AH72">
        <v>2049</v>
      </c>
      <c r="AI72">
        <v>2050</v>
      </c>
    </row>
    <row r="73" spans="1:35" x14ac:dyDescent="0.45">
      <c r="A73" t="s">
        <v>51</v>
      </c>
      <c r="B73">
        <v>2.4943594849428614E-5</v>
      </c>
      <c r="C73">
        <v>2.4943594849428614E-5</v>
      </c>
      <c r="D73">
        <v>2.584362146770696E-5</v>
      </c>
      <c r="E73">
        <v>2.4943594849428614E-5</v>
      </c>
      <c r="F73">
        <v>2.5083858737991476E-5</v>
      </c>
      <c r="G73">
        <v>2.5469584431539333E-5</v>
      </c>
      <c r="H73">
        <v>2.5621536977482439E-5</v>
      </c>
      <c r="I73">
        <v>2.6077394615311732E-5</v>
      </c>
      <c r="J73">
        <v>2.6241035818635067E-5</v>
      </c>
      <c r="K73">
        <v>2.672027077122484E-5</v>
      </c>
      <c r="L73">
        <v>2.677871405812603E-5</v>
      </c>
      <c r="M73">
        <v>2.719950572381461E-5</v>
      </c>
      <c r="N73">
        <v>2.7444967528799615E-5</v>
      </c>
      <c r="O73">
        <v>2.8017711740431291E-5</v>
      </c>
      <c r="P73">
        <v>2.8333305489697728E-5</v>
      </c>
      <c r="Q73">
        <v>2.8543701322542023E-5</v>
      </c>
      <c r="R73">
        <v>2.8999558960371313E-5</v>
      </c>
      <c r="S73">
        <v>2.9233332107976082E-5</v>
      </c>
      <c r="T73">
        <v>2.9490482570341323E-5</v>
      </c>
      <c r="U73">
        <v>2.9794387662227524E-5</v>
      </c>
      <c r="V73">
        <v>2.9993094837691576E-5</v>
      </c>
      <c r="W73">
        <v>3.0250245300056817E-5</v>
      </c>
      <c r="X73">
        <v>3.0507395762422069E-5</v>
      </c>
      <c r="Y73">
        <v>3.0507395762422069E-5</v>
      </c>
      <c r="Z73">
        <v>3.0706102937886114E-5</v>
      </c>
      <c r="AA73">
        <v>3.1161960575715407E-5</v>
      </c>
      <c r="AB73">
        <v>3.1348979093799226E-5</v>
      </c>
      <c r="AC73">
        <v>3.1594440898784234E-5</v>
      </c>
      <c r="AD73">
        <v>3.2026921221853041E-5</v>
      </c>
      <c r="AE73">
        <v>3.2038609879233284E-5</v>
      </c>
      <c r="AF73">
        <v>3.2342514971119489E-5</v>
      </c>
      <c r="AG73">
        <v>3.26230427482452E-5</v>
      </c>
      <c r="AH73">
        <v>3.2821749923709255E-5</v>
      </c>
      <c r="AI73">
        <v>3.2997079784412823E-5</v>
      </c>
    </row>
    <row r="74" spans="1:35" x14ac:dyDescent="0.45">
      <c r="A74" t="s">
        <v>52</v>
      </c>
      <c r="B74">
        <v>2.4943594849428614E-5</v>
      </c>
      <c r="C74">
        <v>2.4943594849428614E-5</v>
      </c>
      <c r="D74">
        <v>2.5634196490027525E-5</v>
      </c>
      <c r="E74">
        <v>2.4943594849428614E-5</v>
      </c>
      <c r="F74">
        <v>2.4077416520541839E-5</v>
      </c>
      <c r="G74">
        <v>2.3410225105047972E-5</v>
      </c>
      <c r="H74">
        <v>2.2625982564028862E-5</v>
      </c>
      <c r="I74">
        <v>2.2146072949375383E-5</v>
      </c>
      <c r="J74">
        <v>2.1373535520908803E-5</v>
      </c>
      <c r="K74">
        <v>2.1631047997064328E-5</v>
      </c>
      <c r="L74">
        <v>2.1572522434301708E-5</v>
      </c>
      <c r="M74">
        <v>2.1923675810877424E-5</v>
      </c>
      <c r="N74">
        <v>2.2146072949375383E-5</v>
      </c>
      <c r="O74">
        <v>2.2263124074900622E-5</v>
      </c>
      <c r="P74">
        <v>2.2473816100846054E-5</v>
      </c>
      <c r="Q74">
        <v>2.2649392789133914E-5</v>
      </c>
      <c r="R74">
        <v>2.3082481953577298E-5</v>
      </c>
      <c r="S74">
        <v>2.3375109767390397E-5</v>
      </c>
      <c r="T74">
        <v>2.3656032468650976E-5</v>
      </c>
      <c r="U74">
        <v>2.3983775620121644E-5</v>
      </c>
      <c r="V74">
        <v>2.4147647195856983E-5</v>
      </c>
      <c r="W74">
        <v>2.4264698321382223E-5</v>
      </c>
      <c r="X74">
        <v>2.4545621022642795E-5</v>
      </c>
      <c r="Y74">
        <v>2.4615851697957942E-5</v>
      </c>
      <c r="Z74">
        <v>2.4849953949008422E-5</v>
      </c>
      <c r="AA74">
        <v>2.5294748226004336E-5</v>
      </c>
      <c r="AB74">
        <v>2.5470324914292196E-5</v>
      </c>
      <c r="AC74">
        <v>2.5692722052790148E-5</v>
      </c>
      <c r="AD74">
        <v>2.6160926554891111E-5</v>
      </c>
      <c r="AE74">
        <v>2.6266272567863823E-5</v>
      </c>
      <c r="AF74">
        <v>2.6687656619754687E-5</v>
      </c>
      <c r="AG74">
        <v>2.7097335559093026E-5</v>
      </c>
      <c r="AH74">
        <v>2.7366553147801077E-5</v>
      </c>
      <c r="AI74">
        <v>2.7542129836088941E-5</v>
      </c>
    </row>
    <row r="75" spans="1:35" x14ac:dyDescent="0.45">
      <c r="A75" t="s">
        <v>53</v>
      </c>
      <c r="B75">
        <v>7.5299744068495559E-6</v>
      </c>
      <c r="C75">
        <v>7.5299744068495559E-6</v>
      </c>
      <c r="D75">
        <v>7.7385511627200352E-6</v>
      </c>
      <c r="E75">
        <v>7.5299744068495559E-6</v>
      </c>
      <c r="F75">
        <v>7.6466359821669435E-6</v>
      </c>
      <c r="G75">
        <v>7.8516775387853827E-6</v>
      </c>
      <c r="H75">
        <v>7.9930855088670646E-6</v>
      </c>
      <c r="I75">
        <v>8.2264086595018398E-6</v>
      </c>
      <c r="J75">
        <v>8.3819574265916888E-6</v>
      </c>
      <c r="K75">
        <v>8.5092245996652018E-6</v>
      </c>
      <c r="L75">
        <v>8.5198301974213298E-6</v>
      </c>
      <c r="M75">
        <v>8.6400269719907592E-6</v>
      </c>
      <c r="N75">
        <v>8.7107309570316001E-6</v>
      </c>
      <c r="O75">
        <v>8.7531533480561033E-6</v>
      </c>
      <c r="P75">
        <v>8.8486037278612393E-6</v>
      </c>
      <c r="Q75">
        <v>8.908702115145954E-6</v>
      </c>
      <c r="R75">
        <v>9.0218284912112982E-6</v>
      </c>
      <c r="S75">
        <v>9.0996028747562244E-6</v>
      </c>
      <c r="T75">
        <v>9.1738420590491063E-6</v>
      </c>
      <c r="U75">
        <v>9.258686841098116E-6</v>
      </c>
      <c r="V75">
        <v>9.3152500291307881E-6</v>
      </c>
      <c r="W75">
        <v>9.3894892134236717E-6</v>
      </c>
      <c r="X75">
        <v>9.4672635969685979E-6</v>
      </c>
      <c r="Y75">
        <v>9.4707987962206372E-6</v>
      </c>
      <c r="Z75">
        <v>9.5379675820094388E-6</v>
      </c>
      <c r="AA75">
        <v>9.6687699543349945E-6</v>
      </c>
      <c r="AB75">
        <v>9.7253331423676665E-6</v>
      </c>
      <c r="AC75">
        <v>9.7960371274085075E-6</v>
      </c>
      <c r="AD75">
        <v>9.9197691012299778E-6</v>
      </c>
      <c r="AE75">
        <v>9.9374450974901893E-6</v>
      </c>
      <c r="AF75">
        <v>1.002582507879124E-5</v>
      </c>
      <c r="AG75">
        <v>1.0121275458596374E-5</v>
      </c>
      <c r="AH75">
        <v>1.0184909045133132E-5</v>
      </c>
      <c r="AI75">
        <v>1.0230866635409679E-5</v>
      </c>
    </row>
    <row r="76" spans="1:35" x14ac:dyDescent="0.45">
      <c r="A76" t="s">
        <v>54</v>
      </c>
      <c r="B76">
        <v>2.4943594849428614E-5</v>
      </c>
      <c r="C76">
        <v>2.4943594849428614E-5</v>
      </c>
      <c r="D76">
        <v>2.5631935399529775E-5</v>
      </c>
      <c r="E76">
        <v>2.4943594849428614E-5</v>
      </c>
      <c r="F76">
        <v>2.4185253565418858E-5</v>
      </c>
      <c r="G76">
        <v>2.3706915217043468E-5</v>
      </c>
      <c r="H76">
        <v>2.3030241455927069E-5</v>
      </c>
      <c r="I76">
        <v>2.2645237419429813E-5</v>
      </c>
      <c r="J76">
        <v>2.1980230447298179E-5</v>
      </c>
      <c r="K76">
        <v>2.2423568428719268E-5</v>
      </c>
      <c r="L76">
        <v>2.2470235584658332E-5</v>
      </c>
      <c r="M76">
        <v>2.2866906410140359E-5</v>
      </c>
      <c r="N76">
        <v>2.3111908978820428E-5</v>
      </c>
      <c r="O76">
        <v>2.3601914116180584E-5</v>
      </c>
      <c r="P76">
        <v>2.3916917418769252E-5</v>
      </c>
      <c r="Q76">
        <v>2.4115252831510267E-5</v>
      </c>
      <c r="R76">
        <v>2.4570257601916117E-5</v>
      </c>
      <c r="S76">
        <v>2.4815260170596193E-5</v>
      </c>
      <c r="T76">
        <v>2.5071929528261034E-5</v>
      </c>
      <c r="U76">
        <v>2.5375266041864937E-5</v>
      </c>
      <c r="V76">
        <v>2.5550267876636415E-5</v>
      </c>
      <c r="W76">
        <v>2.5795270445316494E-5</v>
      </c>
      <c r="X76">
        <v>2.6075273380950866E-5</v>
      </c>
      <c r="Y76">
        <v>2.6086940169935631E-5</v>
      </c>
      <c r="Z76">
        <v>2.6320275949630939E-5</v>
      </c>
      <c r="AA76">
        <v>2.6751947142067262E-5</v>
      </c>
      <c r="AB76">
        <v>2.695028255480828E-5</v>
      </c>
      <c r="AC76">
        <v>2.7183618334503588E-5</v>
      </c>
      <c r="AD76">
        <v>2.7615289526939911E-5</v>
      </c>
      <c r="AE76">
        <v>2.7673623471863734E-5</v>
      </c>
      <c r="AF76">
        <v>2.7988626774452401E-5</v>
      </c>
      <c r="AG76">
        <v>2.8303630077041075E-5</v>
      </c>
      <c r="AH76">
        <v>2.8525299067751618E-5</v>
      </c>
      <c r="AI76">
        <v>2.8700300902523103E-5</v>
      </c>
    </row>
    <row r="77" spans="1:35" x14ac:dyDescent="0.45">
      <c r="A77" t="s">
        <v>55</v>
      </c>
      <c r="B77">
        <v>2.4943594849428614E-5</v>
      </c>
      <c r="C77">
        <v>2.4943594849428614E-5</v>
      </c>
      <c r="D77">
        <v>2.5634520716149872E-5</v>
      </c>
      <c r="E77">
        <v>2.4943594849428614E-5</v>
      </c>
      <c r="F77">
        <v>2.4217537158975763E-5</v>
      </c>
      <c r="G77">
        <v>2.3760823450465092E-5</v>
      </c>
      <c r="H77">
        <v>2.3093318799564893E-5</v>
      </c>
      <c r="I77">
        <v>2.2742000562249002E-5</v>
      </c>
      <c r="J77">
        <v>2.2074495911348796E-5</v>
      </c>
      <c r="K77">
        <v>2.2542920227769991E-5</v>
      </c>
      <c r="L77">
        <v>2.2601473267322639E-5</v>
      </c>
      <c r="M77">
        <v>2.3011344544191182E-5</v>
      </c>
      <c r="N77">
        <v>2.3257267310312311E-5</v>
      </c>
      <c r="O77">
        <v>2.3409505213149201E-5</v>
      </c>
      <c r="P77">
        <v>2.3725691626733506E-5</v>
      </c>
      <c r="Q77">
        <v>2.3936482569123044E-5</v>
      </c>
      <c r="R77">
        <v>2.4358064453902118E-5</v>
      </c>
      <c r="S77">
        <v>2.460398722002325E-5</v>
      </c>
      <c r="T77">
        <v>2.4873331201965431E-5</v>
      </c>
      <c r="U77">
        <v>2.5177807007639208E-5</v>
      </c>
      <c r="V77">
        <v>2.5353466126297153E-5</v>
      </c>
      <c r="W77">
        <v>2.5611099500328816E-5</v>
      </c>
      <c r="X77">
        <v>2.5880443482271004E-5</v>
      </c>
      <c r="Y77">
        <v>2.5903864698092062E-5</v>
      </c>
      <c r="Z77">
        <v>2.613807685630266E-5</v>
      </c>
      <c r="AA77">
        <v>2.6571369348992265E-5</v>
      </c>
      <c r="AB77">
        <v>2.67821602913818E-5</v>
      </c>
      <c r="AC77">
        <v>2.7016372449592394E-5</v>
      </c>
      <c r="AD77">
        <v>2.7461375550192534E-5</v>
      </c>
      <c r="AE77">
        <v>2.7508217981834648E-5</v>
      </c>
      <c r="AF77">
        <v>2.7836115003329487E-5</v>
      </c>
      <c r="AG77">
        <v>2.8128880201092736E-5</v>
      </c>
      <c r="AH77">
        <v>2.8351381751392803E-5</v>
      </c>
      <c r="AI77">
        <v>2.8538751477961283E-5</v>
      </c>
    </row>
    <row r="78" spans="1:35" x14ac:dyDescent="0.45">
      <c r="A78" t="s">
        <v>56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</row>
    <row r="79" spans="1:35" x14ac:dyDescent="0.45">
      <c r="A79" t="s">
        <v>57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</row>
    <row r="80" spans="1:35" x14ac:dyDescent="0.45">
      <c r="A80" t="s">
        <v>58</v>
      </c>
      <c r="B80">
        <v>2.4943594849428614E-5</v>
      </c>
      <c r="C80">
        <v>2.4943594849428614E-5</v>
      </c>
      <c r="D80">
        <v>2.5634520716149872E-5</v>
      </c>
      <c r="E80">
        <v>2.4943594849428614E-5</v>
      </c>
      <c r="F80">
        <v>2.4217537158975763E-5</v>
      </c>
      <c r="G80">
        <v>2.3760823450465092E-5</v>
      </c>
      <c r="H80">
        <v>2.3093318799564893E-5</v>
      </c>
      <c r="I80">
        <v>2.2742000562249002E-5</v>
      </c>
      <c r="J80">
        <v>2.2074495911348796E-5</v>
      </c>
      <c r="K80">
        <v>2.2542920227769991E-5</v>
      </c>
      <c r="L80">
        <v>2.2601473267322639E-5</v>
      </c>
      <c r="M80">
        <v>2.3011344544191182E-5</v>
      </c>
      <c r="N80">
        <v>2.3257267310312311E-5</v>
      </c>
      <c r="O80">
        <v>2.3409505213149201E-5</v>
      </c>
      <c r="P80">
        <v>2.3725691626733506E-5</v>
      </c>
      <c r="Q80">
        <v>2.3936482569123044E-5</v>
      </c>
      <c r="R80">
        <v>2.4358064453902118E-5</v>
      </c>
      <c r="S80">
        <v>2.460398722002325E-5</v>
      </c>
      <c r="T80">
        <v>2.4873331201965431E-5</v>
      </c>
      <c r="U80">
        <v>2.5177807007639208E-5</v>
      </c>
      <c r="V80">
        <v>2.5353466126297153E-5</v>
      </c>
      <c r="W80">
        <v>2.5611099500328816E-5</v>
      </c>
      <c r="X80">
        <v>2.5880443482271004E-5</v>
      </c>
      <c r="Y80">
        <v>2.5903864698092062E-5</v>
      </c>
      <c r="Z80">
        <v>2.613807685630266E-5</v>
      </c>
      <c r="AA80">
        <v>2.6571369348992265E-5</v>
      </c>
      <c r="AB80">
        <v>2.67821602913818E-5</v>
      </c>
      <c r="AC80">
        <v>2.7016372449592394E-5</v>
      </c>
      <c r="AD80">
        <v>2.7461375550192534E-5</v>
      </c>
      <c r="AE80">
        <v>2.7508217981834648E-5</v>
      </c>
      <c r="AF80">
        <v>2.7836115003329487E-5</v>
      </c>
      <c r="AG80">
        <v>2.8128880201092736E-5</v>
      </c>
      <c r="AH80">
        <v>2.8351381751392803E-5</v>
      </c>
      <c r="AI80">
        <v>2.8538751477961283E-5</v>
      </c>
    </row>
    <row r="81" spans="1:35" s="4" customFormat="1" x14ac:dyDescent="0.45">
      <c r="A81" s="6" t="s">
        <v>37</v>
      </c>
    </row>
    <row r="82" spans="1:35" x14ac:dyDescent="0.45">
      <c r="A82" t="s">
        <v>29</v>
      </c>
      <c r="B82">
        <v>2017</v>
      </c>
      <c r="C82">
        <v>2018</v>
      </c>
      <c r="D82">
        <v>2019</v>
      </c>
      <c r="E82">
        <v>2020</v>
      </c>
      <c r="F82">
        <v>2021</v>
      </c>
      <c r="G82">
        <v>2022</v>
      </c>
      <c r="H82">
        <v>2023</v>
      </c>
      <c r="I82">
        <v>2024</v>
      </c>
      <c r="J82">
        <v>2025</v>
      </c>
      <c r="K82">
        <v>2026</v>
      </c>
      <c r="L82">
        <v>2027</v>
      </c>
      <c r="M82">
        <v>2028</v>
      </c>
      <c r="N82">
        <v>2029</v>
      </c>
      <c r="O82">
        <v>2030</v>
      </c>
      <c r="P82">
        <v>2031</v>
      </c>
      <c r="Q82">
        <v>2032</v>
      </c>
      <c r="R82">
        <v>2033</v>
      </c>
      <c r="S82">
        <v>2034</v>
      </c>
      <c r="T82">
        <v>2035</v>
      </c>
      <c r="U82">
        <v>2036</v>
      </c>
      <c r="V82">
        <v>2037</v>
      </c>
      <c r="W82">
        <v>2038</v>
      </c>
      <c r="X82">
        <v>2039</v>
      </c>
      <c r="Y82">
        <v>2040</v>
      </c>
      <c r="Z82">
        <v>2041</v>
      </c>
      <c r="AA82">
        <v>2042</v>
      </c>
      <c r="AB82">
        <v>2043</v>
      </c>
      <c r="AC82">
        <v>2044</v>
      </c>
      <c r="AD82">
        <v>2045</v>
      </c>
      <c r="AE82">
        <v>2046</v>
      </c>
      <c r="AF82">
        <v>2047</v>
      </c>
      <c r="AG82">
        <v>2048</v>
      </c>
      <c r="AH82">
        <v>2049</v>
      </c>
      <c r="AI82">
        <v>2050</v>
      </c>
    </row>
    <row r="83" spans="1:35" x14ac:dyDescent="0.45">
      <c r="A83" t="s">
        <v>51</v>
      </c>
      <c r="B83">
        <v>2.2831411845258111E-5</v>
      </c>
      <c r="C83">
        <v>2.2831411845258111E-5</v>
      </c>
      <c r="D83">
        <v>2.3655225674726187E-5</v>
      </c>
      <c r="E83">
        <v>2.2831411845258111E-5</v>
      </c>
      <c r="F83">
        <v>2.295979841608431E-5</v>
      </c>
      <c r="G83">
        <v>2.3312861485856335E-5</v>
      </c>
      <c r="H83">
        <v>2.3451946937584717E-5</v>
      </c>
      <c r="I83">
        <v>2.3869203292769843E-5</v>
      </c>
      <c r="J83">
        <v>2.4018987625400403E-5</v>
      </c>
      <c r="K83">
        <v>2.4457641742389904E-5</v>
      </c>
      <c r="L83">
        <v>2.4511136146900814E-5</v>
      </c>
      <c r="M83">
        <v>2.4896295859379395E-5</v>
      </c>
      <c r="N83">
        <v>2.5120972358325236E-5</v>
      </c>
      <c r="O83">
        <v>2.5645217522532189E-5</v>
      </c>
      <c r="P83">
        <v>2.5934087306891127E-5</v>
      </c>
      <c r="Q83">
        <v>2.6126667163130422E-5</v>
      </c>
      <c r="R83">
        <v>2.6543923518315545E-5</v>
      </c>
      <c r="S83">
        <v>2.6757901136359205E-5</v>
      </c>
      <c r="T83">
        <v>2.6993276516207224E-5</v>
      </c>
      <c r="U83">
        <v>2.7271447419663974E-5</v>
      </c>
      <c r="V83">
        <v>2.7453328395001086E-5</v>
      </c>
      <c r="W83">
        <v>2.7688703774849111E-5</v>
      </c>
      <c r="X83">
        <v>2.7924079154697136E-5</v>
      </c>
      <c r="Y83">
        <v>2.7924079154697136E-5</v>
      </c>
      <c r="Z83">
        <v>2.8105960130034234E-5</v>
      </c>
      <c r="AA83">
        <v>2.8523216485219367E-5</v>
      </c>
      <c r="AB83">
        <v>2.8694398579654297E-5</v>
      </c>
      <c r="AC83">
        <v>2.8919075078600132E-5</v>
      </c>
      <c r="AD83">
        <v>2.9314933671980893E-5</v>
      </c>
      <c r="AE83">
        <v>2.9325632552883074E-5</v>
      </c>
      <c r="AF83">
        <v>2.9603803456339835E-5</v>
      </c>
      <c r="AG83">
        <v>2.9860576597992218E-5</v>
      </c>
      <c r="AH83">
        <v>3.0042457573329326E-5</v>
      </c>
      <c r="AI83">
        <v>3.0202940786862066E-5</v>
      </c>
    </row>
    <row r="84" spans="1:35" x14ac:dyDescent="0.45">
      <c r="A84" t="s">
        <v>52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</row>
    <row r="85" spans="1:35" x14ac:dyDescent="0.45">
      <c r="A85" t="s">
        <v>53</v>
      </c>
      <c r="B85">
        <v>7.1029449470965481E-6</v>
      </c>
      <c r="C85">
        <v>7.1029449470965481E-6</v>
      </c>
      <c r="D85">
        <v>7.2996931874151839E-6</v>
      </c>
      <c r="E85">
        <v>7.1029449470965481E-6</v>
      </c>
      <c r="F85">
        <v>7.2129905730374802E-6</v>
      </c>
      <c r="G85">
        <v>7.4064040974185138E-6</v>
      </c>
      <c r="H85">
        <v>7.5397927349226733E-6</v>
      </c>
      <c r="I85">
        <v>7.7598839868045392E-6</v>
      </c>
      <c r="J85">
        <v>7.9066114880591153E-6</v>
      </c>
      <c r="K85">
        <v>8.02666126181286E-6</v>
      </c>
      <c r="L85">
        <v>8.0366654096256734E-6</v>
      </c>
      <c r="M85">
        <v>8.1500457515042086E-6</v>
      </c>
      <c r="N85">
        <v>8.2167400702562905E-6</v>
      </c>
      <c r="O85">
        <v>8.2567566615075376E-6</v>
      </c>
      <c r="P85">
        <v>8.3467939918228453E-6</v>
      </c>
      <c r="Q85">
        <v>8.4034841627621137E-6</v>
      </c>
      <c r="R85">
        <v>8.510195072765441E-6</v>
      </c>
      <c r="S85">
        <v>8.5835588233927307E-6</v>
      </c>
      <c r="T85">
        <v>8.6535878580824132E-6</v>
      </c>
      <c r="U85">
        <v>8.7336210405849108E-6</v>
      </c>
      <c r="V85">
        <v>8.7869764955865753E-6</v>
      </c>
      <c r="W85">
        <v>8.8570055302762594E-6</v>
      </c>
      <c r="X85">
        <v>8.9303692809035474E-6</v>
      </c>
      <c r="Y85">
        <v>8.9337039968411497E-6</v>
      </c>
      <c r="Z85">
        <v>8.9970635996556276E-6</v>
      </c>
      <c r="AA85">
        <v>9.1204480893469763E-6</v>
      </c>
      <c r="AB85">
        <v>9.1738035443486408E-6</v>
      </c>
      <c r="AC85">
        <v>9.240497863100721E-6</v>
      </c>
      <c r="AD85">
        <v>9.35721292091686E-6</v>
      </c>
      <c r="AE85">
        <v>9.3738865006048814E-6</v>
      </c>
      <c r="AF85">
        <v>9.4572543990449812E-6</v>
      </c>
      <c r="AG85">
        <v>9.5472917293602889E-6</v>
      </c>
      <c r="AH85">
        <v>9.6073166162371612E-6</v>
      </c>
      <c r="AI85">
        <v>9.6506679234260156E-6</v>
      </c>
    </row>
    <row r="86" spans="1:35" x14ac:dyDescent="0.45">
      <c r="A86" t="s">
        <v>54</v>
      </c>
      <c r="B86">
        <v>7.1029449470965481E-6</v>
      </c>
      <c r="C86">
        <v>7.1029449470965481E-6</v>
      </c>
      <c r="D86">
        <v>7.2989569919415892E-6</v>
      </c>
      <c r="E86">
        <v>7.1029449470965481E-6</v>
      </c>
      <c r="F86">
        <v>6.8869994739621824E-6</v>
      </c>
      <c r="G86">
        <v>6.7507877139851201E-6</v>
      </c>
      <c r="H86">
        <v>6.5580979071882997E-6</v>
      </c>
      <c r="I86">
        <v>6.4484640515970061E-6</v>
      </c>
      <c r="J86">
        <v>6.2590964828484082E-6</v>
      </c>
      <c r="K86">
        <v>6.3853415286808073E-6</v>
      </c>
      <c r="L86">
        <v>6.3986304808736921E-6</v>
      </c>
      <c r="M86">
        <v>6.5115865745132074E-6</v>
      </c>
      <c r="N86">
        <v>6.5813535735258476E-6</v>
      </c>
      <c r="O86">
        <v>6.7208875715511315E-6</v>
      </c>
      <c r="P86">
        <v>6.8105879988530981E-6</v>
      </c>
      <c r="Q86">
        <v>6.8670660456728561E-6</v>
      </c>
      <c r="R86">
        <v>6.9966333295534744E-6</v>
      </c>
      <c r="S86">
        <v>7.0664003285661163E-6</v>
      </c>
      <c r="T86">
        <v>7.1394895656269799E-6</v>
      </c>
      <c r="U86">
        <v>7.2258677548807265E-6</v>
      </c>
      <c r="V86">
        <v>7.2757013256040405E-6</v>
      </c>
      <c r="W86">
        <v>7.3454683246166841E-6</v>
      </c>
      <c r="X86">
        <v>7.4252020377739875E-6</v>
      </c>
      <c r="Y86">
        <v>7.4285242758222091E-6</v>
      </c>
      <c r="Z86">
        <v>7.4949690367866295E-6</v>
      </c>
      <c r="AA86">
        <v>7.6178918445708062E-6</v>
      </c>
      <c r="AB86">
        <v>7.6743698913905642E-6</v>
      </c>
      <c r="AC86">
        <v>7.7408146523549846E-6</v>
      </c>
      <c r="AD86">
        <v>7.863737460139163E-6</v>
      </c>
      <c r="AE86">
        <v>7.8803486503802668E-6</v>
      </c>
      <c r="AF86">
        <v>7.9700490776822342E-6</v>
      </c>
      <c r="AG86">
        <v>8.059749504984205E-6</v>
      </c>
      <c r="AH86">
        <v>8.1228720279004028E-6</v>
      </c>
      <c r="AI86">
        <v>8.1727055986237194E-6</v>
      </c>
    </row>
    <row r="87" spans="1:35" x14ac:dyDescent="0.45">
      <c r="A87" t="s">
        <v>55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</row>
    <row r="88" spans="1:35" x14ac:dyDescent="0.45">
      <c r="A88" t="s">
        <v>56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</row>
    <row r="89" spans="1:35" x14ac:dyDescent="0.45">
      <c r="A89" t="s">
        <v>57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</row>
    <row r="90" spans="1:35" x14ac:dyDescent="0.45">
      <c r="A90" t="s">
        <v>58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</row>
    <row r="91" spans="1:35" s="4" customFormat="1" x14ac:dyDescent="0.45">
      <c r="A91" s="6" t="s">
        <v>38</v>
      </c>
    </row>
    <row r="92" spans="1:35" x14ac:dyDescent="0.45">
      <c r="A92" t="s">
        <v>29</v>
      </c>
      <c r="B92">
        <v>2017</v>
      </c>
      <c r="C92">
        <v>2018</v>
      </c>
      <c r="D92">
        <v>2019</v>
      </c>
      <c r="E92">
        <v>2020</v>
      </c>
      <c r="F92">
        <v>2021</v>
      </c>
      <c r="G92">
        <v>2022</v>
      </c>
      <c r="H92">
        <v>2023</v>
      </c>
      <c r="I92">
        <v>2024</v>
      </c>
      <c r="J92">
        <v>2025</v>
      </c>
      <c r="K92">
        <v>2026</v>
      </c>
      <c r="L92">
        <v>2027</v>
      </c>
      <c r="M92">
        <v>2028</v>
      </c>
      <c r="N92">
        <v>2029</v>
      </c>
      <c r="O92">
        <v>2030</v>
      </c>
      <c r="P92">
        <v>2031</v>
      </c>
      <c r="Q92">
        <v>2032</v>
      </c>
      <c r="R92">
        <v>2033</v>
      </c>
      <c r="S92">
        <v>2034</v>
      </c>
      <c r="T92">
        <v>2035</v>
      </c>
      <c r="U92">
        <v>2036</v>
      </c>
      <c r="V92">
        <v>2037</v>
      </c>
      <c r="W92">
        <v>2038</v>
      </c>
      <c r="X92">
        <v>2039</v>
      </c>
      <c r="Y92">
        <v>2040</v>
      </c>
      <c r="Z92">
        <v>2041</v>
      </c>
      <c r="AA92">
        <v>2042</v>
      </c>
      <c r="AB92">
        <v>2043</v>
      </c>
      <c r="AC92">
        <v>2044</v>
      </c>
      <c r="AD92">
        <v>2045</v>
      </c>
      <c r="AE92">
        <v>2046</v>
      </c>
      <c r="AF92">
        <v>2047</v>
      </c>
      <c r="AG92">
        <v>2048</v>
      </c>
      <c r="AH92">
        <v>2049</v>
      </c>
      <c r="AI92">
        <v>2050</v>
      </c>
    </row>
    <row r="93" spans="1:35" x14ac:dyDescent="0.45">
      <c r="A93" t="s">
        <v>51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</row>
    <row r="94" spans="1:35" x14ac:dyDescent="0.45">
      <c r="A94" t="s">
        <v>52</v>
      </c>
      <c r="B94">
        <v>1.6166236166337473E-6</v>
      </c>
      <c r="C94">
        <v>1.6166236166337473E-6</v>
      </c>
      <c r="D94">
        <v>1.60877592917436E-6</v>
      </c>
      <c r="E94">
        <v>1.6166236166337473E-6</v>
      </c>
      <c r="F94">
        <v>1.5930805542555856E-6</v>
      </c>
      <c r="G94">
        <v>1.5695374918774244E-6</v>
      </c>
      <c r="H94">
        <v>1.5538421169586504E-6</v>
      </c>
      <c r="I94">
        <v>1.5459944294992632E-6</v>
      </c>
      <c r="J94">
        <v>1.5302990545804888E-6</v>
      </c>
      <c r="K94">
        <v>1.5381467420398759E-6</v>
      </c>
      <c r="L94">
        <v>1.5459944294992632E-6</v>
      </c>
      <c r="M94">
        <v>1.5381467420398759E-6</v>
      </c>
      <c r="N94">
        <v>1.5381467420398759E-6</v>
      </c>
      <c r="O94">
        <v>1.5381467420398759E-6</v>
      </c>
      <c r="P94">
        <v>1.5302990545804888E-6</v>
      </c>
      <c r="Q94">
        <v>1.5302990545804888E-6</v>
      </c>
      <c r="R94">
        <v>1.5381467420398759E-6</v>
      </c>
      <c r="S94">
        <v>1.5381467420398759E-6</v>
      </c>
      <c r="T94">
        <v>1.5302990545804888E-6</v>
      </c>
      <c r="U94">
        <v>1.5302990545804888E-6</v>
      </c>
      <c r="V94">
        <v>1.5381467420398759E-6</v>
      </c>
      <c r="W94">
        <v>1.5381467420398759E-6</v>
      </c>
      <c r="X94">
        <v>1.5302990545804888E-6</v>
      </c>
      <c r="Y94">
        <v>1.5302990545804888E-6</v>
      </c>
      <c r="Z94">
        <v>1.5302990545804888E-6</v>
      </c>
      <c r="AA94">
        <v>1.5302990545804888E-6</v>
      </c>
      <c r="AB94">
        <v>1.5302990545804888E-6</v>
      </c>
      <c r="AC94">
        <v>1.5302990545804888E-6</v>
      </c>
      <c r="AD94">
        <v>1.5302990545804888E-6</v>
      </c>
      <c r="AE94">
        <v>1.5302990545804888E-6</v>
      </c>
      <c r="AF94">
        <v>1.5302990545804888E-6</v>
      </c>
      <c r="AG94">
        <v>1.5302990545804888E-6</v>
      </c>
      <c r="AH94">
        <v>1.5302990545804888E-6</v>
      </c>
      <c r="AI94">
        <v>1.5302990545804888E-6</v>
      </c>
    </row>
    <row r="95" spans="1:35" x14ac:dyDescent="0.45">
      <c r="A95" t="s">
        <v>53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</row>
    <row r="96" spans="1:35" x14ac:dyDescent="0.45">
      <c r="A96" t="s">
        <v>54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</row>
    <row r="97" spans="1:35" x14ac:dyDescent="0.45">
      <c r="A97" t="s">
        <v>55</v>
      </c>
      <c r="B97">
        <v>1.6166236166337473E-6</v>
      </c>
      <c r="C97">
        <v>1.6166236166337473E-6</v>
      </c>
      <c r="D97">
        <v>1.608888575405835E-6</v>
      </c>
      <c r="E97">
        <v>1.6166236166337473E-6</v>
      </c>
      <c r="F97">
        <v>1.6011535341779218E-6</v>
      </c>
      <c r="G97">
        <v>1.577948410494184E-6</v>
      </c>
      <c r="H97">
        <v>1.5702133692662713E-6</v>
      </c>
      <c r="I97">
        <v>1.5624783280383585E-6</v>
      </c>
      <c r="J97">
        <v>1.5547432868104458E-6</v>
      </c>
      <c r="K97">
        <v>1.5624783280383585E-6</v>
      </c>
      <c r="L97">
        <v>1.5702133692662713E-6</v>
      </c>
      <c r="M97">
        <v>1.5547432868104458E-6</v>
      </c>
      <c r="N97">
        <v>1.5624783280383585E-6</v>
      </c>
      <c r="O97">
        <v>1.5624783280383585E-6</v>
      </c>
      <c r="P97">
        <v>1.5547432868104458E-6</v>
      </c>
      <c r="Q97">
        <v>1.5547432868104458E-6</v>
      </c>
      <c r="R97">
        <v>1.5624783280383585E-6</v>
      </c>
      <c r="S97">
        <v>1.5624783280383585E-6</v>
      </c>
      <c r="T97">
        <v>1.5547432868104458E-6</v>
      </c>
      <c r="U97">
        <v>1.5547432868104458E-6</v>
      </c>
      <c r="V97">
        <v>1.5624783280383585E-6</v>
      </c>
      <c r="W97">
        <v>1.5624783280383585E-6</v>
      </c>
      <c r="X97">
        <v>1.5624783280383585E-6</v>
      </c>
      <c r="Y97">
        <v>1.5547432868104458E-6</v>
      </c>
      <c r="Z97">
        <v>1.5547432868104458E-6</v>
      </c>
      <c r="AA97">
        <v>1.5624783280383585E-6</v>
      </c>
      <c r="AB97">
        <v>1.5624783280383585E-6</v>
      </c>
      <c r="AC97">
        <v>1.5624783280383585E-6</v>
      </c>
      <c r="AD97">
        <v>1.5624783280383585E-6</v>
      </c>
      <c r="AE97">
        <v>1.5624783280383585E-6</v>
      </c>
      <c r="AF97">
        <v>1.5624783280383585E-6</v>
      </c>
      <c r="AG97">
        <v>1.5624783280383585E-6</v>
      </c>
      <c r="AH97">
        <v>1.5624783280383585E-6</v>
      </c>
      <c r="AI97">
        <v>1.5624783280383585E-6</v>
      </c>
    </row>
    <row r="98" spans="1:35" x14ac:dyDescent="0.45">
      <c r="A98" t="s">
        <v>56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</row>
    <row r="99" spans="1:35" x14ac:dyDescent="0.45">
      <c r="A99" t="s">
        <v>57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</row>
    <row r="100" spans="1:35" x14ac:dyDescent="0.45">
      <c r="A100" t="s">
        <v>58</v>
      </c>
      <c r="B100">
        <v>1.6166236166337473E-6</v>
      </c>
      <c r="C100">
        <v>1.6166236166337473E-6</v>
      </c>
      <c r="D100">
        <v>1.608888575405835E-6</v>
      </c>
      <c r="E100">
        <v>1.6166236166337473E-6</v>
      </c>
      <c r="F100">
        <v>1.6011535341779218E-6</v>
      </c>
      <c r="G100">
        <v>1.577948410494184E-6</v>
      </c>
      <c r="H100">
        <v>1.5702133692662713E-6</v>
      </c>
      <c r="I100">
        <v>1.5624783280383585E-6</v>
      </c>
      <c r="J100">
        <v>1.5547432868104458E-6</v>
      </c>
      <c r="K100">
        <v>1.5624783280383585E-6</v>
      </c>
      <c r="L100">
        <v>1.5702133692662713E-6</v>
      </c>
      <c r="M100">
        <v>1.5547432868104458E-6</v>
      </c>
      <c r="N100">
        <v>1.5624783280383585E-6</v>
      </c>
      <c r="O100">
        <v>1.5624783280383585E-6</v>
      </c>
      <c r="P100">
        <v>1.5547432868104458E-6</v>
      </c>
      <c r="Q100">
        <v>1.5547432868104458E-6</v>
      </c>
      <c r="R100">
        <v>1.5624783280383585E-6</v>
      </c>
      <c r="S100">
        <v>1.5624783280383585E-6</v>
      </c>
      <c r="T100">
        <v>1.5547432868104458E-6</v>
      </c>
      <c r="U100">
        <v>1.5547432868104458E-6</v>
      </c>
      <c r="V100">
        <v>1.5624783280383585E-6</v>
      </c>
      <c r="W100">
        <v>1.5624783280383585E-6</v>
      </c>
      <c r="X100">
        <v>1.5624783280383585E-6</v>
      </c>
      <c r="Y100">
        <v>1.5547432868104458E-6</v>
      </c>
      <c r="Z100">
        <v>1.5547432868104458E-6</v>
      </c>
      <c r="AA100">
        <v>1.5624783280383585E-6</v>
      </c>
      <c r="AB100">
        <v>1.5624783280383585E-6</v>
      </c>
      <c r="AC100">
        <v>1.5624783280383585E-6</v>
      </c>
      <c r="AD100">
        <v>1.5624783280383585E-6</v>
      </c>
      <c r="AE100">
        <v>1.5624783280383585E-6</v>
      </c>
      <c r="AF100">
        <v>1.5624783280383585E-6</v>
      </c>
      <c r="AG100">
        <v>1.5624783280383585E-6</v>
      </c>
      <c r="AH100">
        <v>1.5624783280383585E-6</v>
      </c>
      <c r="AI100">
        <v>1.5624783280383585E-6</v>
      </c>
    </row>
    <row r="101" spans="1:35" s="4" customFormat="1" x14ac:dyDescent="0.45">
      <c r="A101" s="6" t="s">
        <v>45</v>
      </c>
    </row>
    <row r="102" spans="1:35" x14ac:dyDescent="0.45">
      <c r="A102" t="s">
        <v>29</v>
      </c>
      <c r="B102">
        <v>2017</v>
      </c>
      <c r="C102">
        <v>2018</v>
      </c>
      <c r="D102">
        <v>2019</v>
      </c>
      <c r="E102">
        <v>2020</v>
      </c>
      <c r="F102">
        <v>2021</v>
      </c>
      <c r="G102">
        <v>2022</v>
      </c>
      <c r="H102">
        <v>2023</v>
      </c>
      <c r="I102">
        <v>2024</v>
      </c>
      <c r="J102">
        <v>2025</v>
      </c>
      <c r="K102">
        <v>2026</v>
      </c>
      <c r="L102">
        <v>2027</v>
      </c>
      <c r="M102">
        <v>2028</v>
      </c>
      <c r="N102">
        <v>2029</v>
      </c>
      <c r="O102">
        <v>2030</v>
      </c>
      <c r="P102">
        <v>2031</v>
      </c>
      <c r="Q102">
        <v>2032</v>
      </c>
      <c r="R102">
        <v>2033</v>
      </c>
      <c r="S102">
        <v>2034</v>
      </c>
      <c r="T102">
        <v>2035</v>
      </c>
      <c r="U102">
        <v>2036</v>
      </c>
      <c r="V102">
        <v>2037</v>
      </c>
      <c r="W102">
        <v>2038</v>
      </c>
      <c r="X102">
        <v>2039</v>
      </c>
      <c r="Y102">
        <v>2040</v>
      </c>
      <c r="Z102">
        <v>2041</v>
      </c>
      <c r="AA102">
        <v>2042</v>
      </c>
      <c r="AB102">
        <v>2043</v>
      </c>
      <c r="AC102">
        <v>2044</v>
      </c>
      <c r="AD102">
        <v>2045</v>
      </c>
      <c r="AE102">
        <v>2046</v>
      </c>
      <c r="AF102">
        <v>2047</v>
      </c>
      <c r="AG102">
        <v>2048</v>
      </c>
      <c r="AH102">
        <v>2049</v>
      </c>
      <c r="AI102">
        <v>2050</v>
      </c>
    </row>
    <row r="103" spans="1:35" x14ac:dyDescent="0.45">
      <c r="A103" t="s">
        <v>51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</row>
    <row r="104" spans="1:35" x14ac:dyDescent="0.45">
      <c r="A104" t="s">
        <v>52</v>
      </c>
      <c r="B104">
        <v>8.4549602876286958E-6</v>
      </c>
      <c r="C104">
        <v>8.4549602876286958E-6</v>
      </c>
      <c r="D104">
        <v>9.8592979377501292E-6</v>
      </c>
      <c r="E104">
        <v>8.4549602876286958E-6</v>
      </c>
      <c r="F104">
        <v>1.0186160808615659E-5</v>
      </c>
      <c r="G104">
        <v>1.0538148780268719E-5</v>
      </c>
      <c r="H104">
        <v>1.0709498744023488E-5</v>
      </c>
      <c r="I104">
        <v>1.1155622561088708E-5</v>
      </c>
      <c r="J104">
        <v>1.1427195377418733E-5</v>
      </c>
      <c r="K104">
        <v>1.1449115446442846E-5</v>
      </c>
      <c r="L104">
        <v>1.1865814213044772E-5</v>
      </c>
      <c r="M104">
        <v>1.177508591752512E-5</v>
      </c>
      <c r="N104">
        <v>1.2039484624659465E-5</v>
      </c>
      <c r="O104">
        <v>1.2228898649733387E-5</v>
      </c>
      <c r="P104">
        <v>1.2515787290370022E-5</v>
      </c>
      <c r="Q104">
        <v>1.2581765126272343E-5</v>
      </c>
      <c r="R104">
        <v>1.3267814567743222E-5</v>
      </c>
      <c r="S104">
        <v>1.317660776669557E-5</v>
      </c>
      <c r="T104">
        <v>1.3404046220525668E-5</v>
      </c>
      <c r="U104">
        <v>1.3937297296772221E-5</v>
      </c>
      <c r="V104">
        <v>1.4107487731341895E-5</v>
      </c>
      <c r="W104">
        <v>1.4352881518919269E-5</v>
      </c>
      <c r="X104">
        <v>1.4602714552518492E-5</v>
      </c>
      <c r="Y104">
        <v>1.5001253904068092E-5</v>
      </c>
      <c r="Z104">
        <v>1.5167529972363875E-5</v>
      </c>
      <c r="AA104">
        <v>1.557797551409297E-5</v>
      </c>
      <c r="AB104">
        <v>1.5727392208671126E-5</v>
      </c>
      <c r="AC104">
        <v>1.5932942204368616E-5</v>
      </c>
      <c r="AD104">
        <v>1.6299644177586172E-5</v>
      </c>
      <c r="AE104">
        <v>1.6461873357024443E-5</v>
      </c>
      <c r="AF104">
        <v>1.6816959369731213E-5</v>
      </c>
      <c r="AG104">
        <v>1.7037992102189904E-5</v>
      </c>
      <c r="AH104">
        <v>1.7268189561578011E-5</v>
      </c>
      <c r="AI104">
        <v>1.7449253969139185E-5</v>
      </c>
    </row>
    <row r="105" spans="1:35" x14ac:dyDescent="0.45">
      <c r="A105" t="s">
        <v>53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</row>
    <row r="106" spans="1:35" x14ac:dyDescent="0.45">
      <c r="A106" t="s">
        <v>54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</row>
    <row r="107" spans="1:35" x14ac:dyDescent="0.45">
      <c r="A107" t="s">
        <v>55</v>
      </c>
      <c r="B107">
        <v>8.4549602876286958E-6</v>
      </c>
      <c r="C107">
        <v>8.4549602876286958E-6</v>
      </c>
      <c r="D107">
        <v>9.8592979377501292E-6</v>
      </c>
      <c r="E107">
        <v>8.4549602876286958E-6</v>
      </c>
      <c r="F107">
        <v>1.0186160808615659E-5</v>
      </c>
      <c r="G107">
        <v>1.0538148780268719E-5</v>
      </c>
      <c r="H107">
        <v>1.0709498744023488E-5</v>
      </c>
      <c r="I107">
        <v>1.1155622561088708E-5</v>
      </c>
      <c r="J107">
        <v>1.1427195377418733E-5</v>
      </c>
      <c r="K107">
        <v>1.1449115446442846E-5</v>
      </c>
      <c r="L107">
        <v>1.1865814213044772E-5</v>
      </c>
      <c r="M107">
        <v>1.177508591752512E-5</v>
      </c>
      <c r="N107">
        <v>1.2039484624659465E-5</v>
      </c>
      <c r="O107">
        <v>1.2228898649733387E-5</v>
      </c>
      <c r="P107">
        <v>1.2515787290370022E-5</v>
      </c>
      <c r="Q107">
        <v>1.2581765126272343E-5</v>
      </c>
      <c r="R107">
        <v>1.3267814567743222E-5</v>
      </c>
      <c r="S107">
        <v>1.317660776669557E-5</v>
      </c>
      <c r="T107">
        <v>1.3404046220525668E-5</v>
      </c>
      <c r="U107">
        <v>1.3937297296772221E-5</v>
      </c>
      <c r="V107">
        <v>1.4107487731341895E-5</v>
      </c>
      <c r="W107">
        <v>1.4352881518919269E-5</v>
      </c>
      <c r="X107">
        <v>1.4602714552518492E-5</v>
      </c>
      <c r="Y107">
        <v>1.5001253904068092E-5</v>
      </c>
      <c r="Z107">
        <v>1.5167529972363875E-5</v>
      </c>
      <c r="AA107">
        <v>1.557797551409297E-5</v>
      </c>
      <c r="AB107">
        <v>1.5727392208671126E-5</v>
      </c>
      <c r="AC107">
        <v>1.5932942204368616E-5</v>
      </c>
      <c r="AD107">
        <v>1.6299644177586172E-5</v>
      </c>
      <c r="AE107">
        <v>1.6461873357024443E-5</v>
      </c>
      <c r="AF107">
        <v>1.6816959369731213E-5</v>
      </c>
      <c r="AG107">
        <v>1.7037992102189904E-5</v>
      </c>
      <c r="AH107">
        <v>1.7268189561578011E-5</v>
      </c>
      <c r="AI107">
        <v>1.7449253969139185E-5</v>
      </c>
    </row>
    <row r="108" spans="1:35" x14ac:dyDescent="0.45">
      <c r="A108" t="s">
        <v>56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</row>
    <row r="109" spans="1:35" x14ac:dyDescent="0.45">
      <c r="A109" t="s">
        <v>57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</row>
    <row r="110" spans="1:35" x14ac:dyDescent="0.45">
      <c r="A110" t="s">
        <v>58</v>
      </c>
      <c r="B110">
        <v>8.4549602876286958E-6</v>
      </c>
      <c r="C110">
        <v>8.4549602876286958E-6</v>
      </c>
      <c r="D110">
        <v>9.8592979377501292E-6</v>
      </c>
      <c r="E110">
        <v>8.4549602876286958E-6</v>
      </c>
      <c r="F110">
        <v>1.0186160808615659E-5</v>
      </c>
      <c r="G110">
        <v>1.0538148780268719E-5</v>
      </c>
      <c r="H110">
        <v>1.0709498744023488E-5</v>
      </c>
      <c r="I110">
        <v>1.1155622561088708E-5</v>
      </c>
      <c r="J110">
        <v>1.1427195377418733E-5</v>
      </c>
      <c r="K110">
        <v>1.1449115446442846E-5</v>
      </c>
      <c r="L110">
        <v>1.1865814213044772E-5</v>
      </c>
      <c r="M110">
        <v>1.177508591752512E-5</v>
      </c>
      <c r="N110">
        <v>1.2039484624659465E-5</v>
      </c>
      <c r="O110">
        <v>1.2228898649733387E-5</v>
      </c>
      <c r="P110">
        <v>1.2515787290370022E-5</v>
      </c>
      <c r="Q110">
        <v>1.2581765126272343E-5</v>
      </c>
      <c r="R110">
        <v>1.3267814567743222E-5</v>
      </c>
      <c r="S110">
        <v>1.317660776669557E-5</v>
      </c>
      <c r="T110">
        <v>1.3404046220525668E-5</v>
      </c>
      <c r="U110">
        <v>1.3937297296772221E-5</v>
      </c>
      <c r="V110">
        <v>1.4107487731341895E-5</v>
      </c>
      <c r="W110">
        <v>1.4352881518919269E-5</v>
      </c>
      <c r="X110">
        <v>1.4602714552518492E-5</v>
      </c>
      <c r="Y110">
        <v>1.5001253904068092E-5</v>
      </c>
      <c r="Z110">
        <v>1.5167529972363875E-5</v>
      </c>
      <c r="AA110">
        <v>1.557797551409297E-5</v>
      </c>
      <c r="AB110">
        <v>1.5727392208671126E-5</v>
      </c>
      <c r="AC110">
        <v>1.5932942204368616E-5</v>
      </c>
      <c r="AD110">
        <v>1.6299644177586172E-5</v>
      </c>
      <c r="AE110">
        <v>1.6461873357024443E-5</v>
      </c>
      <c r="AF110">
        <v>1.6816959369731213E-5</v>
      </c>
      <c r="AG110">
        <v>1.7037992102189904E-5</v>
      </c>
      <c r="AH110">
        <v>1.7268189561578011E-5</v>
      </c>
      <c r="AI110">
        <v>1.7449253969139185E-5</v>
      </c>
    </row>
    <row r="111" spans="1:35" s="4" customFormat="1" x14ac:dyDescent="0.45">
      <c r="A111" s="6" t="s">
        <v>46</v>
      </c>
    </row>
    <row r="112" spans="1:35" x14ac:dyDescent="0.45">
      <c r="A112" t="s">
        <v>29</v>
      </c>
      <c r="B112">
        <v>2017</v>
      </c>
      <c r="C112">
        <v>2018</v>
      </c>
      <c r="D112">
        <v>2019</v>
      </c>
      <c r="E112">
        <v>2020</v>
      </c>
      <c r="F112">
        <v>2021</v>
      </c>
      <c r="G112">
        <v>2022</v>
      </c>
      <c r="H112">
        <v>2023</v>
      </c>
      <c r="I112">
        <v>2024</v>
      </c>
      <c r="J112">
        <v>2025</v>
      </c>
      <c r="K112">
        <v>2026</v>
      </c>
      <c r="L112">
        <v>2027</v>
      </c>
      <c r="M112">
        <v>2028</v>
      </c>
      <c r="N112">
        <v>2029</v>
      </c>
      <c r="O112">
        <v>2030</v>
      </c>
      <c r="P112">
        <v>2031</v>
      </c>
      <c r="Q112">
        <v>2032</v>
      </c>
      <c r="R112">
        <v>2033</v>
      </c>
      <c r="S112">
        <v>2034</v>
      </c>
      <c r="T112">
        <v>2035</v>
      </c>
      <c r="U112">
        <v>2036</v>
      </c>
      <c r="V112">
        <v>2037</v>
      </c>
      <c r="W112">
        <v>2038</v>
      </c>
      <c r="X112">
        <v>2039</v>
      </c>
      <c r="Y112">
        <v>2040</v>
      </c>
      <c r="Z112">
        <v>2041</v>
      </c>
      <c r="AA112">
        <v>2042</v>
      </c>
      <c r="AB112">
        <v>2043</v>
      </c>
      <c r="AC112">
        <v>2044</v>
      </c>
      <c r="AD112">
        <v>2045</v>
      </c>
      <c r="AE112">
        <v>2046</v>
      </c>
      <c r="AF112">
        <v>2047</v>
      </c>
      <c r="AG112">
        <v>2048</v>
      </c>
      <c r="AH112">
        <v>2049</v>
      </c>
      <c r="AI112">
        <v>2050</v>
      </c>
    </row>
    <row r="113" spans="1:35" x14ac:dyDescent="0.45">
      <c r="A113" t="s">
        <v>51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</row>
    <row r="114" spans="1:35" x14ac:dyDescent="0.45">
      <c r="A114" t="s">
        <v>52</v>
      </c>
      <c r="B114">
        <v>1.41942E-5</v>
      </c>
      <c r="C114">
        <v>1.41942E-5</v>
      </c>
      <c r="D114">
        <v>1.5238794805194808E-5</v>
      </c>
      <c r="E114">
        <v>1.41942E-5</v>
      </c>
      <c r="F114">
        <v>1.6418572467532465E-5</v>
      </c>
      <c r="G114">
        <v>1.6455440519480517E-5</v>
      </c>
      <c r="H114">
        <v>1.6369415064935064E-5</v>
      </c>
      <c r="I114">
        <v>1.6504597922077918E-5</v>
      </c>
      <c r="J114">
        <v>1.6713516883116882E-5</v>
      </c>
      <c r="K114">
        <v>1.6860989090909088E-5</v>
      </c>
      <c r="L114">
        <v>1.7217380259740255E-5</v>
      </c>
      <c r="M114">
        <v>1.7229669610389608E-5</v>
      </c>
      <c r="N114">
        <v>1.7708954285714286E-5</v>
      </c>
      <c r="O114">
        <v>1.7967030649350648E-5</v>
      </c>
      <c r="P114">
        <v>1.8298843116883116E-5</v>
      </c>
      <c r="Q114">
        <v>1.8470894025974021E-5</v>
      </c>
      <c r="R114">
        <v>1.8790417142857137E-5</v>
      </c>
      <c r="S114">
        <v>1.8999336103896104E-5</v>
      </c>
      <c r="T114">
        <v>1.9257412467532465E-5</v>
      </c>
      <c r="U114">
        <v>1.9478620779220779E-5</v>
      </c>
      <c r="V114">
        <v>1.9712118441558441E-5</v>
      </c>
      <c r="W114">
        <v>1.9921037402597405E-5</v>
      </c>
      <c r="X114">
        <v>2.0203692467532469E-5</v>
      </c>
      <c r="Y114">
        <v>2.0461768831168827E-5</v>
      </c>
      <c r="Z114">
        <v>2.0596951688311691E-5</v>
      </c>
      <c r="AA114">
        <v>2.0805870649350648E-5</v>
      </c>
      <c r="AB114">
        <v>2.0855028051948049E-5</v>
      </c>
      <c r="AC114">
        <v>2.083044935064935E-5</v>
      </c>
      <c r="AD114">
        <v>2.0695266493506493E-5</v>
      </c>
      <c r="AE114">
        <v>2.1014789610389608E-5</v>
      </c>
      <c r="AF114">
        <v>2.1199129870129866E-5</v>
      </c>
      <c r="AG114">
        <v>2.1494074285714283E-5</v>
      </c>
      <c r="AH114">
        <v>2.1776729350649347E-5</v>
      </c>
      <c r="AI114">
        <v>2.2083963116883113E-5</v>
      </c>
    </row>
    <row r="115" spans="1:35" x14ac:dyDescent="0.45">
      <c r="A115" t="s">
        <v>53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</row>
    <row r="116" spans="1:35" x14ac:dyDescent="0.45">
      <c r="A116" t="s">
        <v>54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</row>
    <row r="117" spans="1:35" x14ac:dyDescent="0.45">
      <c r="A117" t="s">
        <v>55</v>
      </c>
      <c r="B117">
        <v>1.41942E-5</v>
      </c>
      <c r="C117">
        <v>1.41942E-5</v>
      </c>
      <c r="D117">
        <v>2.540840220994475E-5</v>
      </c>
      <c r="E117">
        <v>1.41942E-5</v>
      </c>
      <c r="F117">
        <v>2.0663932044198895E-5</v>
      </c>
      <c r="G117">
        <v>2.7368927071823202E-5</v>
      </c>
      <c r="H117">
        <v>3.3564185635359121E-5</v>
      </c>
      <c r="I117">
        <v>4.0465233149171267E-5</v>
      </c>
      <c r="J117">
        <v>4.7131017679558006E-5</v>
      </c>
      <c r="K117">
        <v>4.7013386187845305E-5</v>
      </c>
      <c r="L117">
        <v>4.8817069060773475E-5</v>
      </c>
      <c r="M117">
        <v>4.8189701104972373E-5</v>
      </c>
      <c r="N117">
        <v>4.9954173480662978E-5</v>
      </c>
      <c r="O117">
        <v>5.0738383425414365E-5</v>
      </c>
      <c r="P117">
        <v>5.2071540331491711E-5</v>
      </c>
      <c r="Q117">
        <v>5.2385224309392262E-5</v>
      </c>
      <c r="R117">
        <v>5.3326276243093915E-5</v>
      </c>
      <c r="S117">
        <v>5.3600749723756901E-5</v>
      </c>
      <c r="T117">
        <v>5.4541801657458554E-5</v>
      </c>
      <c r="U117">
        <v>5.5443643093922648E-5</v>
      </c>
      <c r="V117">
        <v>5.6227853038674029E-5</v>
      </c>
      <c r="W117">
        <v>5.6972852486187838E-5</v>
      </c>
      <c r="X117">
        <v>5.8149167403314913E-5</v>
      </c>
      <c r="Y117">
        <v>5.952153480662983E-5</v>
      </c>
      <c r="Z117">
        <v>6.065863922651934E-5</v>
      </c>
      <c r="AA117">
        <v>6.1560480662983428E-5</v>
      </c>
      <c r="AB117">
        <v>6.238390110497238E-5</v>
      </c>
      <c r="AC117">
        <v>6.3011269060773482E-5</v>
      </c>
      <c r="AD117">
        <v>6.3324953038674026E-5</v>
      </c>
      <c r="AE117">
        <v>6.4618899447513808E-5</v>
      </c>
      <c r="AF117">
        <v>6.4814951933701658E-5</v>
      </c>
      <c r="AG117">
        <v>6.544231988950276E-5</v>
      </c>
      <c r="AH117">
        <v>6.6265740331491712E-5</v>
      </c>
      <c r="AI117">
        <v>6.7481265745856351E-5</v>
      </c>
    </row>
    <row r="118" spans="1:35" x14ac:dyDescent="0.45">
      <c r="A118" t="s">
        <v>56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</row>
    <row r="119" spans="1:35" x14ac:dyDescent="0.45">
      <c r="A119" t="s">
        <v>57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</row>
    <row r="120" spans="1:35" x14ac:dyDescent="0.45">
      <c r="A120" t="s">
        <v>58</v>
      </c>
      <c r="B120">
        <v>1.41942E-5</v>
      </c>
      <c r="C120">
        <v>1.41942E-5</v>
      </c>
      <c r="D120">
        <v>2.540840220994475E-5</v>
      </c>
      <c r="E120">
        <v>1.41942E-5</v>
      </c>
      <c r="F120">
        <v>2.0663932044198895E-5</v>
      </c>
      <c r="G120">
        <v>2.7368927071823202E-5</v>
      </c>
      <c r="H120">
        <v>3.3564185635359121E-5</v>
      </c>
      <c r="I120">
        <v>4.0465233149171267E-5</v>
      </c>
      <c r="J120">
        <v>4.7131017679558006E-5</v>
      </c>
      <c r="K120">
        <v>4.7013386187845305E-5</v>
      </c>
      <c r="L120">
        <v>4.8817069060773475E-5</v>
      </c>
      <c r="M120">
        <v>4.8189701104972373E-5</v>
      </c>
      <c r="N120">
        <v>4.9954173480662978E-5</v>
      </c>
      <c r="O120">
        <v>5.0738383425414365E-5</v>
      </c>
      <c r="P120">
        <v>5.2071540331491711E-5</v>
      </c>
      <c r="Q120">
        <v>5.2385224309392262E-5</v>
      </c>
      <c r="R120">
        <v>5.3326276243093915E-5</v>
      </c>
      <c r="S120">
        <v>5.3600749723756901E-5</v>
      </c>
      <c r="T120">
        <v>5.4541801657458554E-5</v>
      </c>
      <c r="U120">
        <v>5.5443643093922648E-5</v>
      </c>
      <c r="V120">
        <v>5.6227853038674029E-5</v>
      </c>
      <c r="W120">
        <v>5.6972852486187838E-5</v>
      </c>
      <c r="X120">
        <v>5.8149167403314913E-5</v>
      </c>
      <c r="Y120">
        <v>5.952153480662983E-5</v>
      </c>
      <c r="Z120">
        <v>6.065863922651934E-5</v>
      </c>
      <c r="AA120">
        <v>6.1560480662983428E-5</v>
      </c>
      <c r="AB120">
        <v>6.238390110497238E-5</v>
      </c>
      <c r="AC120">
        <v>6.3011269060773482E-5</v>
      </c>
      <c r="AD120">
        <v>6.3324953038674026E-5</v>
      </c>
      <c r="AE120">
        <v>6.4618899447513808E-5</v>
      </c>
      <c r="AF120">
        <v>6.4814951933701658E-5</v>
      </c>
      <c r="AG120">
        <v>6.544231988950276E-5</v>
      </c>
      <c r="AH120">
        <v>6.6265740331491712E-5</v>
      </c>
      <c r="AI120">
        <v>6.7481265745856351E-5</v>
      </c>
    </row>
    <row r="121" spans="1:35" s="4" customFormat="1" x14ac:dyDescent="0.45">
      <c r="A121" s="6" t="s">
        <v>47</v>
      </c>
    </row>
    <row r="122" spans="1:35" x14ac:dyDescent="0.45">
      <c r="A122" t="s">
        <v>29</v>
      </c>
      <c r="B122">
        <v>2017</v>
      </c>
      <c r="C122">
        <v>2018</v>
      </c>
      <c r="D122">
        <v>2019</v>
      </c>
      <c r="E122">
        <v>2020</v>
      </c>
      <c r="F122">
        <v>2021</v>
      </c>
      <c r="G122">
        <v>2022</v>
      </c>
      <c r="H122">
        <v>2023</v>
      </c>
      <c r="I122">
        <v>2024</v>
      </c>
      <c r="J122">
        <v>2025</v>
      </c>
      <c r="K122">
        <v>2026</v>
      </c>
      <c r="L122">
        <v>2027</v>
      </c>
      <c r="M122">
        <v>2028</v>
      </c>
      <c r="N122">
        <v>2029</v>
      </c>
      <c r="O122">
        <v>2030</v>
      </c>
      <c r="P122">
        <v>2031</v>
      </c>
      <c r="Q122">
        <v>2032</v>
      </c>
      <c r="R122">
        <v>2033</v>
      </c>
      <c r="S122">
        <v>2034</v>
      </c>
      <c r="T122">
        <v>2035</v>
      </c>
      <c r="U122">
        <v>2036</v>
      </c>
      <c r="V122">
        <v>2037</v>
      </c>
      <c r="W122">
        <v>2038</v>
      </c>
      <c r="X122">
        <v>2039</v>
      </c>
      <c r="Y122">
        <v>2040</v>
      </c>
      <c r="Z122">
        <v>2041</v>
      </c>
      <c r="AA122">
        <v>2042</v>
      </c>
      <c r="AB122">
        <v>2043</v>
      </c>
      <c r="AC122">
        <v>2044</v>
      </c>
      <c r="AD122">
        <v>2045</v>
      </c>
      <c r="AE122">
        <v>2046</v>
      </c>
      <c r="AF122">
        <v>2047</v>
      </c>
      <c r="AG122">
        <v>2048</v>
      </c>
      <c r="AH122">
        <v>2049</v>
      </c>
      <c r="AI122">
        <v>2050</v>
      </c>
    </row>
    <row r="123" spans="1:35" x14ac:dyDescent="0.45">
      <c r="A123" t="s">
        <v>51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</row>
    <row r="124" spans="1:35" x14ac:dyDescent="0.45">
      <c r="A124" t="s">
        <v>52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</row>
    <row r="125" spans="1:35" x14ac:dyDescent="0.45">
      <c r="A125" t="s">
        <v>53</v>
      </c>
      <c r="B125">
        <v>1.298552790778595E-5</v>
      </c>
      <c r="C125">
        <v>1.298552790778595E-5</v>
      </c>
      <c r="D125">
        <v>1.3151693430776577E-5</v>
      </c>
      <c r="E125">
        <v>1.298552790778595E-5</v>
      </c>
      <c r="F125">
        <v>1.3213236217069397E-5</v>
      </c>
      <c r="G125">
        <v>1.3650189999748451E-5</v>
      </c>
      <c r="H125">
        <v>1.4080989503798222E-5</v>
      </c>
      <c r="I125">
        <v>1.4554868958252969E-5</v>
      </c>
      <c r="J125">
        <v>1.5157988263922649E-5</v>
      </c>
      <c r="K125">
        <v>1.5810341798626592E-5</v>
      </c>
      <c r="L125">
        <v>1.6333455482115594E-5</v>
      </c>
      <c r="M125">
        <v>1.6733483593018956E-5</v>
      </c>
      <c r="N125">
        <v>1.7016580409965946E-5</v>
      </c>
      <c r="O125">
        <v>1.7256597276507965E-5</v>
      </c>
      <c r="P125">
        <v>1.7348911455947199E-5</v>
      </c>
      <c r="Q125">
        <v>1.7447379914015721E-5</v>
      </c>
      <c r="R125">
        <v>1.7644316830152757E-5</v>
      </c>
      <c r="S125">
        <v>1.7847408024919076E-5</v>
      </c>
      <c r="T125">
        <v>1.8075116334202527E-5</v>
      </c>
      <c r="U125">
        <v>1.8327441758003109E-5</v>
      </c>
      <c r="V125">
        <v>1.860438429632082E-5</v>
      </c>
      <c r="W125">
        <v>1.888748111326781E-5</v>
      </c>
      <c r="X125">
        <v>1.9158269372956234E-5</v>
      </c>
      <c r="Y125">
        <v>1.9410594796756816E-5</v>
      </c>
      <c r="Z125">
        <v>1.9650611663298831E-5</v>
      </c>
      <c r="AA125">
        <v>1.9946017037504388E-5</v>
      </c>
      <c r="AB125">
        <v>2.0216805297192819E-5</v>
      </c>
      <c r="AC125">
        <v>2.048143927825196E-5</v>
      </c>
      <c r="AD125">
        <v>2.0746073259311108E-5</v>
      </c>
      <c r="AE125">
        <v>2.0998398683111686E-5</v>
      </c>
      <c r="AF125">
        <v>2.1293804057317246E-5</v>
      </c>
      <c r="AG125">
        <v>2.1601517988781366E-5</v>
      </c>
      <c r="AH125">
        <v>2.188461480572836E-5</v>
      </c>
      <c r="AI125">
        <v>2.2155403065416784E-5</v>
      </c>
    </row>
    <row r="126" spans="1:35" x14ac:dyDescent="0.45">
      <c r="A126" t="s">
        <v>54</v>
      </c>
      <c r="B126">
        <v>1.298552790778595E-5</v>
      </c>
      <c r="C126">
        <v>1.298552790778595E-5</v>
      </c>
      <c r="D126">
        <v>1.3829666113213107E-5</v>
      </c>
      <c r="E126">
        <v>1.298552790778595E-5</v>
      </c>
      <c r="F126">
        <v>1.3332650160484964E-5</v>
      </c>
      <c r="G126">
        <v>1.3916446676387859E-5</v>
      </c>
      <c r="H126">
        <v>1.4318792923834445E-5</v>
      </c>
      <c r="I126">
        <v>1.4760584881815014E-5</v>
      </c>
      <c r="J126">
        <v>1.5375937966145089E-5</v>
      </c>
      <c r="K126">
        <v>1.5975512766261572E-5</v>
      </c>
      <c r="L126">
        <v>1.6306856734747001E-5</v>
      </c>
      <c r="M126">
        <v>1.6504085287416892E-5</v>
      </c>
      <c r="N126">
        <v>1.6590865850591646E-5</v>
      </c>
      <c r="O126">
        <v>1.6709202982193583E-5</v>
      </c>
      <c r="P126">
        <v>1.6717092124300382E-5</v>
      </c>
      <c r="Q126">
        <v>1.6780205261154748E-5</v>
      </c>
      <c r="R126">
        <v>1.7008990382251826E-5</v>
      </c>
      <c r="S126">
        <v>1.7206218934921723E-5</v>
      </c>
      <c r="T126">
        <v>1.7411336629698414E-5</v>
      </c>
      <c r="U126">
        <v>1.7640121750795495E-5</v>
      </c>
      <c r="V126">
        <v>1.7884685156106167E-5</v>
      </c>
      <c r="W126">
        <v>1.812135941931004E-5</v>
      </c>
      <c r="X126">
        <v>1.8326477114086731E-5</v>
      </c>
      <c r="Y126">
        <v>1.8507927382543037E-5</v>
      </c>
      <c r="Z126">
        <v>1.8681488508892544E-5</v>
      </c>
      <c r="AA126">
        <v>1.8949719340523604E-5</v>
      </c>
      <c r="AB126">
        <v>1.9154837035300294E-5</v>
      </c>
      <c r="AC126">
        <v>1.9352065587970192E-5</v>
      </c>
      <c r="AD126">
        <v>1.9557183282746882E-5</v>
      </c>
      <c r="AE126">
        <v>1.9746522693309984E-5</v>
      </c>
      <c r="AF126">
        <v>1.9998975240727449E-5</v>
      </c>
      <c r="AG126">
        <v>2.0259316930251713E-5</v>
      </c>
      <c r="AH126">
        <v>2.0464434625028407E-5</v>
      </c>
      <c r="AI126">
        <v>2.0653774035591502E-5</v>
      </c>
    </row>
    <row r="127" spans="1:35" x14ac:dyDescent="0.45">
      <c r="A127" t="s">
        <v>55</v>
      </c>
      <c r="B127">
        <v>1.298552790778595E-5</v>
      </c>
      <c r="C127">
        <v>1.298552790778595E-5</v>
      </c>
      <c r="D127">
        <v>1.4221175027038937E-5</v>
      </c>
      <c r="E127">
        <v>1.298552790778595E-5</v>
      </c>
      <c r="F127">
        <v>1.3614584623042014E-5</v>
      </c>
      <c r="G127">
        <v>1.449077076214868E-5</v>
      </c>
      <c r="H127">
        <v>1.5029962232368167E-5</v>
      </c>
      <c r="I127">
        <v>1.5636552636365087E-5</v>
      </c>
      <c r="J127">
        <v>1.6535205086730896E-5</v>
      </c>
      <c r="K127">
        <v>1.7400158070207991E-5</v>
      </c>
      <c r="L127">
        <v>1.7827017984131746E-5</v>
      </c>
      <c r="M127">
        <v>1.8074147407982346E-5</v>
      </c>
      <c r="N127">
        <v>1.8186478964278075E-5</v>
      </c>
      <c r="O127">
        <v>1.8096613719241491E-5</v>
      </c>
      <c r="P127">
        <v>1.8119080030500636E-5</v>
      </c>
      <c r="Q127">
        <v>1.8220178431166789E-5</v>
      </c>
      <c r="R127">
        <v>1.855717310005397E-5</v>
      </c>
      <c r="S127">
        <v>1.884923514642286E-5</v>
      </c>
      <c r="T127">
        <v>1.9141297192791744E-5</v>
      </c>
      <c r="U127">
        <v>1.9489525017308497E-5</v>
      </c>
      <c r="V127">
        <v>1.9860219153084392E-5</v>
      </c>
      <c r="W127">
        <v>2.0197213821971573E-5</v>
      </c>
      <c r="X127">
        <v>2.0511742179599605E-5</v>
      </c>
      <c r="Y127">
        <v>2.078133791470935E-5</v>
      </c>
      <c r="Z127">
        <v>2.1039700494189516E-5</v>
      </c>
      <c r="AA127">
        <v>2.1455327252483708E-5</v>
      </c>
      <c r="AB127">
        <v>2.1758622454482167E-5</v>
      </c>
      <c r="AC127">
        <v>2.2061917656480627E-5</v>
      </c>
      <c r="AD127">
        <v>2.2376446014108662E-5</v>
      </c>
      <c r="AE127">
        <v>2.2668508060477549E-5</v>
      </c>
      <c r="AF127">
        <v>2.3072901663142159E-5</v>
      </c>
      <c r="AG127">
        <v>2.3477295265806775E-5</v>
      </c>
      <c r="AH127">
        <v>2.3780590467805238E-5</v>
      </c>
      <c r="AI127">
        <v>2.4061419358544556E-5</v>
      </c>
    </row>
    <row r="128" spans="1:35" x14ac:dyDescent="0.45">
      <c r="A128" t="s">
        <v>56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</row>
    <row r="129" spans="1:35" x14ac:dyDescent="0.45">
      <c r="A129" t="s">
        <v>57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</row>
    <row r="130" spans="1:35" x14ac:dyDescent="0.45">
      <c r="A130" t="s">
        <v>58</v>
      </c>
      <c r="B130">
        <v>1.298552790778595E-5</v>
      </c>
      <c r="C130">
        <v>1.298552790778595E-5</v>
      </c>
      <c r="D130">
        <v>1.4221175027038937E-5</v>
      </c>
      <c r="E130">
        <v>1.298552790778595E-5</v>
      </c>
      <c r="F130">
        <v>1.3614584623042014E-5</v>
      </c>
      <c r="G130">
        <v>1.449077076214868E-5</v>
      </c>
      <c r="H130">
        <v>1.5029962232368167E-5</v>
      </c>
      <c r="I130">
        <v>1.5636552636365087E-5</v>
      </c>
      <c r="J130">
        <v>1.6535205086730896E-5</v>
      </c>
      <c r="K130">
        <v>1.7400158070207991E-5</v>
      </c>
      <c r="L130">
        <v>1.7827017984131746E-5</v>
      </c>
      <c r="M130">
        <v>1.8074147407982346E-5</v>
      </c>
      <c r="N130">
        <v>1.8186478964278075E-5</v>
      </c>
      <c r="O130">
        <v>1.8096613719241491E-5</v>
      </c>
      <c r="P130">
        <v>1.8119080030500636E-5</v>
      </c>
      <c r="Q130">
        <v>1.8220178431166789E-5</v>
      </c>
      <c r="R130">
        <v>1.855717310005397E-5</v>
      </c>
      <c r="S130">
        <v>1.884923514642286E-5</v>
      </c>
      <c r="T130">
        <v>1.9141297192791744E-5</v>
      </c>
      <c r="U130">
        <v>1.9489525017308497E-5</v>
      </c>
      <c r="V130">
        <v>1.9860219153084392E-5</v>
      </c>
      <c r="W130">
        <v>2.0197213821971573E-5</v>
      </c>
      <c r="X130">
        <v>2.0511742179599605E-5</v>
      </c>
      <c r="Y130">
        <v>2.078133791470935E-5</v>
      </c>
      <c r="Z130">
        <v>2.1039700494189516E-5</v>
      </c>
      <c r="AA130">
        <v>2.1455327252483708E-5</v>
      </c>
      <c r="AB130">
        <v>2.1758622454482167E-5</v>
      </c>
      <c r="AC130">
        <v>2.2061917656480627E-5</v>
      </c>
      <c r="AD130">
        <v>2.2376446014108662E-5</v>
      </c>
      <c r="AE130">
        <v>2.2668508060477549E-5</v>
      </c>
      <c r="AF130">
        <v>2.3072901663142159E-5</v>
      </c>
      <c r="AG130">
        <v>2.3477295265806775E-5</v>
      </c>
      <c r="AH130">
        <v>2.3780590467805238E-5</v>
      </c>
      <c r="AI130">
        <v>2.4061419358544556E-5</v>
      </c>
    </row>
    <row r="131" spans="1:35" s="4" customFormat="1" x14ac:dyDescent="0.45">
      <c r="A131" s="6" t="s">
        <v>48</v>
      </c>
    </row>
    <row r="132" spans="1:35" x14ac:dyDescent="0.45">
      <c r="A132" t="s">
        <v>29</v>
      </c>
      <c r="B132">
        <v>2017</v>
      </c>
      <c r="C132">
        <v>2018</v>
      </c>
      <c r="D132">
        <v>2019</v>
      </c>
      <c r="E132">
        <v>2020</v>
      </c>
      <c r="F132">
        <v>2021</v>
      </c>
      <c r="G132">
        <v>2022</v>
      </c>
      <c r="H132">
        <v>2023</v>
      </c>
      <c r="I132">
        <v>2024</v>
      </c>
      <c r="J132">
        <v>2025</v>
      </c>
      <c r="K132">
        <v>2026</v>
      </c>
      <c r="L132">
        <v>2027</v>
      </c>
      <c r="M132">
        <v>2028</v>
      </c>
      <c r="N132">
        <v>2029</v>
      </c>
      <c r="O132">
        <v>2030</v>
      </c>
      <c r="P132">
        <v>2031</v>
      </c>
      <c r="Q132">
        <v>2032</v>
      </c>
      <c r="R132">
        <v>2033</v>
      </c>
      <c r="S132">
        <v>2034</v>
      </c>
      <c r="T132">
        <v>2035</v>
      </c>
      <c r="U132">
        <v>2036</v>
      </c>
      <c r="V132">
        <v>2037</v>
      </c>
      <c r="W132">
        <v>2038</v>
      </c>
      <c r="X132">
        <v>2039</v>
      </c>
      <c r="Y132">
        <v>2040</v>
      </c>
      <c r="Z132">
        <v>2041</v>
      </c>
      <c r="AA132">
        <v>2042</v>
      </c>
      <c r="AB132">
        <v>2043</v>
      </c>
      <c r="AC132">
        <v>2044</v>
      </c>
      <c r="AD132">
        <v>2045</v>
      </c>
      <c r="AE132">
        <v>2046</v>
      </c>
      <c r="AF132">
        <v>2047</v>
      </c>
      <c r="AG132">
        <v>2048</v>
      </c>
      <c r="AH132">
        <v>2049</v>
      </c>
      <c r="AI132">
        <v>2050</v>
      </c>
    </row>
    <row r="133" spans="1:35" x14ac:dyDescent="0.45">
      <c r="A133" t="s">
        <v>51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</row>
    <row r="134" spans="1:35" x14ac:dyDescent="0.45">
      <c r="A134" t="s">
        <v>52</v>
      </c>
      <c r="B134">
        <v>2.0261479263456279E-6</v>
      </c>
      <c r="C134">
        <v>2.0261479263456279E-6</v>
      </c>
      <c r="D134">
        <v>2.0261479263456279E-6</v>
      </c>
      <c r="E134">
        <v>2.0261479263456279E-6</v>
      </c>
      <c r="F134">
        <v>2.0261479263456279E-6</v>
      </c>
      <c r="G134">
        <v>2.0261479263456279E-6</v>
      </c>
      <c r="H134">
        <v>2.0261479263456279E-6</v>
      </c>
      <c r="I134">
        <v>2.0261479263456279E-6</v>
      </c>
      <c r="J134">
        <v>2.0261479263456279E-6</v>
      </c>
      <c r="K134">
        <v>2.0261479263456279E-6</v>
      </c>
      <c r="L134">
        <v>2.0261479263456279E-6</v>
      </c>
      <c r="M134">
        <v>2.0261479263456279E-6</v>
      </c>
      <c r="N134">
        <v>2.0261479263456279E-6</v>
      </c>
      <c r="O134">
        <v>2.0261479263456279E-6</v>
      </c>
      <c r="P134">
        <v>2.0261479263456279E-6</v>
      </c>
      <c r="Q134">
        <v>2.0261479263456279E-6</v>
      </c>
      <c r="R134">
        <v>2.0261479263456279E-6</v>
      </c>
      <c r="S134">
        <v>2.0261479263456279E-6</v>
      </c>
      <c r="T134">
        <v>2.0261479263456279E-6</v>
      </c>
      <c r="U134">
        <v>2.0261479263456279E-6</v>
      </c>
      <c r="V134">
        <v>2.0261479263456279E-6</v>
      </c>
      <c r="W134">
        <v>2.0261479263456279E-6</v>
      </c>
      <c r="X134">
        <v>2.0261479263456279E-6</v>
      </c>
      <c r="Y134">
        <v>2.0261479263456279E-6</v>
      </c>
      <c r="Z134">
        <v>2.0261479263456279E-6</v>
      </c>
      <c r="AA134">
        <v>2.0261479263456279E-6</v>
      </c>
      <c r="AB134">
        <v>2.0261479263456279E-6</v>
      </c>
      <c r="AC134">
        <v>2.0261479263456279E-6</v>
      </c>
      <c r="AD134">
        <v>2.0261479263456279E-6</v>
      </c>
      <c r="AE134">
        <v>2.0261479263456279E-6</v>
      </c>
      <c r="AF134">
        <v>2.0261479263456279E-6</v>
      </c>
      <c r="AG134">
        <v>2.0261479263456279E-6</v>
      </c>
      <c r="AH134">
        <v>2.0261479263456279E-6</v>
      </c>
      <c r="AI134">
        <v>2.0261479263456279E-6</v>
      </c>
    </row>
    <row r="135" spans="1:35" x14ac:dyDescent="0.45">
      <c r="A135" t="s">
        <v>53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</row>
    <row r="136" spans="1:35" x14ac:dyDescent="0.45">
      <c r="A136" t="s">
        <v>54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</row>
    <row r="137" spans="1:35" x14ac:dyDescent="0.45">
      <c r="A137" t="s">
        <v>55</v>
      </c>
      <c r="B137">
        <v>2.0261479263456279E-6</v>
      </c>
      <c r="C137">
        <v>2.0261479263456279E-6</v>
      </c>
      <c r="D137">
        <v>2.0261479263456279E-6</v>
      </c>
      <c r="E137">
        <v>2.0261479263456279E-6</v>
      </c>
      <c r="F137">
        <v>2.0261479263456279E-6</v>
      </c>
      <c r="G137">
        <v>2.0261479263456279E-6</v>
      </c>
      <c r="H137">
        <v>2.0261479263456279E-6</v>
      </c>
      <c r="I137">
        <v>2.0261479263456279E-6</v>
      </c>
      <c r="J137">
        <v>2.0261479263456279E-6</v>
      </c>
      <c r="K137">
        <v>2.0261479263456279E-6</v>
      </c>
      <c r="L137">
        <v>2.0261479263456279E-6</v>
      </c>
      <c r="M137">
        <v>2.0261479263456279E-6</v>
      </c>
      <c r="N137">
        <v>2.0261479263456279E-6</v>
      </c>
      <c r="O137">
        <v>2.0261479263456279E-6</v>
      </c>
      <c r="P137">
        <v>2.0261479263456279E-6</v>
      </c>
      <c r="Q137">
        <v>2.0261479263456279E-6</v>
      </c>
      <c r="R137">
        <v>2.0261479263456279E-6</v>
      </c>
      <c r="S137">
        <v>2.0261479263456279E-6</v>
      </c>
      <c r="T137">
        <v>2.0261479263456279E-6</v>
      </c>
      <c r="U137">
        <v>2.0261479263456279E-6</v>
      </c>
      <c r="V137">
        <v>2.0261479263456279E-6</v>
      </c>
      <c r="W137">
        <v>2.0261479263456279E-6</v>
      </c>
      <c r="X137">
        <v>2.0261479263456279E-6</v>
      </c>
      <c r="Y137">
        <v>2.0261479263456279E-6</v>
      </c>
      <c r="Z137">
        <v>2.0261479263456279E-6</v>
      </c>
      <c r="AA137">
        <v>2.0261479263456279E-6</v>
      </c>
      <c r="AB137">
        <v>2.0261479263456279E-6</v>
      </c>
      <c r="AC137">
        <v>2.0261479263456279E-6</v>
      </c>
      <c r="AD137">
        <v>2.0261479263456279E-6</v>
      </c>
      <c r="AE137">
        <v>2.0261479263456279E-6</v>
      </c>
      <c r="AF137">
        <v>2.0261479263456279E-6</v>
      </c>
      <c r="AG137">
        <v>2.0261479263456279E-6</v>
      </c>
      <c r="AH137">
        <v>2.0261479263456279E-6</v>
      </c>
      <c r="AI137">
        <v>2.0261479263456279E-6</v>
      </c>
    </row>
    <row r="138" spans="1:35" x14ac:dyDescent="0.45">
      <c r="A138" t="s">
        <v>56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</row>
    <row r="139" spans="1:35" x14ac:dyDescent="0.45">
      <c r="A139" t="s">
        <v>57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</row>
    <row r="140" spans="1:35" x14ac:dyDescent="0.45">
      <c r="A140" t="s">
        <v>58</v>
      </c>
      <c r="B140">
        <v>2.0261479263456279E-6</v>
      </c>
      <c r="C140">
        <v>2.0261479263456279E-6</v>
      </c>
      <c r="D140">
        <v>2.0261479263456279E-6</v>
      </c>
      <c r="E140">
        <v>2.0261479263456279E-6</v>
      </c>
      <c r="F140">
        <v>2.0261479263456279E-6</v>
      </c>
      <c r="G140">
        <v>2.0261479263456279E-6</v>
      </c>
      <c r="H140">
        <v>2.0261479263456279E-6</v>
      </c>
      <c r="I140">
        <v>2.0261479263456279E-6</v>
      </c>
      <c r="J140">
        <v>2.0261479263456279E-6</v>
      </c>
      <c r="K140">
        <v>2.0261479263456279E-6</v>
      </c>
      <c r="L140">
        <v>2.0261479263456279E-6</v>
      </c>
      <c r="M140">
        <v>2.0261479263456279E-6</v>
      </c>
      <c r="N140">
        <v>2.0261479263456279E-6</v>
      </c>
      <c r="O140">
        <v>2.0261479263456279E-6</v>
      </c>
      <c r="P140">
        <v>2.0261479263456279E-6</v>
      </c>
      <c r="Q140">
        <v>2.0261479263456279E-6</v>
      </c>
      <c r="R140">
        <v>2.0261479263456279E-6</v>
      </c>
      <c r="S140">
        <v>2.0261479263456279E-6</v>
      </c>
      <c r="T140">
        <v>2.0261479263456279E-6</v>
      </c>
      <c r="U140">
        <v>2.0261479263456279E-6</v>
      </c>
      <c r="V140">
        <v>2.0261479263456279E-6</v>
      </c>
      <c r="W140">
        <v>2.0261479263456279E-6</v>
      </c>
      <c r="X140">
        <v>2.0261479263456279E-6</v>
      </c>
      <c r="Y140">
        <v>2.0261479263456279E-6</v>
      </c>
      <c r="Z140">
        <v>2.0261479263456279E-6</v>
      </c>
      <c r="AA140">
        <v>2.0261479263456279E-6</v>
      </c>
      <c r="AB140">
        <v>2.0261479263456279E-6</v>
      </c>
      <c r="AC140">
        <v>2.0261479263456279E-6</v>
      </c>
      <c r="AD140">
        <v>2.0261479263456279E-6</v>
      </c>
      <c r="AE140">
        <v>2.0261479263456279E-6</v>
      </c>
      <c r="AF140">
        <v>2.0261479263456279E-6</v>
      </c>
      <c r="AG140">
        <v>2.0261479263456279E-6</v>
      </c>
      <c r="AH140">
        <v>2.0261479263456279E-6</v>
      </c>
      <c r="AI140">
        <v>2.0261479263456279E-6</v>
      </c>
    </row>
    <row r="141" spans="1:35" s="4" customFormat="1" x14ac:dyDescent="0.45">
      <c r="A141" s="6" t="s">
        <v>49</v>
      </c>
    </row>
    <row r="142" spans="1:35" x14ac:dyDescent="0.45">
      <c r="A142" t="s">
        <v>29</v>
      </c>
      <c r="B142">
        <v>2017</v>
      </c>
      <c r="C142">
        <v>2018</v>
      </c>
      <c r="D142">
        <v>2019</v>
      </c>
      <c r="E142">
        <v>2020</v>
      </c>
      <c r="F142">
        <v>2021</v>
      </c>
      <c r="G142">
        <v>2022</v>
      </c>
      <c r="H142">
        <v>2023</v>
      </c>
      <c r="I142">
        <v>2024</v>
      </c>
      <c r="J142">
        <v>2025</v>
      </c>
      <c r="K142">
        <v>2026</v>
      </c>
      <c r="L142">
        <v>2027</v>
      </c>
      <c r="M142">
        <v>2028</v>
      </c>
      <c r="N142">
        <v>2029</v>
      </c>
      <c r="O142">
        <v>2030</v>
      </c>
      <c r="P142">
        <v>2031</v>
      </c>
      <c r="Q142">
        <v>2032</v>
      </c>
      <c r="R142">
        <v>2033</v>
      </c>
      <c r="S142">
        <v>2034</v>
      </c>
      <c r="T142">
        <v>2035</v>
      </c>
      <c r="U142">
        <v>2036</v>
      </c>
      <c r="V142">
        <v>2037</v>
      </c>
      <c r="W142">
        <v>2038</v>
      </c>
      <c r="X142">
        <v>2039</v>
      </c>
      <c r="Y142">
        <v>2040</v>
      </c>
      <c r="Z142">
        <v>2041</v>
      </c>
      <c r="AA142">
        <v>2042</v>
      </c>
      <c r="AB142">
        <v>2043</v>
      </c>
      <c r="AC142">
        <v>2044</v>
      </c>
      <c r="AD142">
        <v>2045</v>
      </c>
      <c r="AE142">
        <v>2046</v>
      </c>
      <c r="AF142">
        <v>2047</v>
      </c>
      <c r="AG142">
        <v>2048</v>
      </c>
      <c r="AH142">
        <v>2049</v>
      </c>
      <c r="AI142">
        <v>2050</v>
      </c>
    </row>
    <row r="143" spans="1:35" x14ac:dyDescent="0.45">
      <c r="A143" t="s">
        <v>51</v>
      </c>
      <c r="B143">
        <v>8.8729374132476909E-5</v>
      </c>
      <c r="C143">
        <v>8.7212632694314967E-5</v>
      </c>
      <c r="D143">
        <v>8.5695891256153039E-5</v>
      </c>
      <c r="E143">
        <v>8.4179149817991097E-5</v>
      </c>
      <c r="F143">
        <v>8.2662408379828776E-5</v>
      </c>
      <c r="G143">
        <v>8.1145666941666848E-5</v>
      </c>
      <c r="H143">
        <v>7.9628925503504906E-5</v>
      </c>
      <c r="I143">
        <v>7.8112184065342964E-5</v>
      </c>
      <c r="J143">
        <v>7.6595442627181036E-5</v>
      </c>
      <c r="K143">
        <v>7.5078701189019095E-5</v>
      </c>
      <c r="L143">
        <v>7.3561959750856773E-5</v>
      </c>
      <c r="M143">
        <v>7.2045218312694845E-5</v>
      </c>
      <c r="N143">
        <v>7.0528476874532904E-5</v>
      </c>
      <c r="O143">
        <v>6.9011735436370962E-5</v>
      </c>
      <c r="P143">
        <v>6.7779383017864227E-5</v>
      </c>
      <c r="Q143">
        <v>6.6547030599357478E-5</v>
      </c>
      <c r="R143">
        <v>6.5314678180850743E-5</v>
      </c>
      <c r="S143">
        <v>6.4082325762344387E-5</v>
      </c>
      <c r="T143">
        <v>6.2849973343837652E-5</v>
      </c>
      <c r="U143">
        <v>6.1617620925330903E-5</v>
      </c>
      <c r="V143">
        <v>6.0385268506824541E-5</v>
      </c>
      <c r="W143">
        <v>5.9152916088317806E-5</v>
      </c>
      <c r="X143">
        <v>5.7920563669811064E-5</v>
      </c>
      <c r="Y143">
        <v>5.6688211251304708E-5</v>
      </c>
      <c r="Z143">
        <v>5.5455858832797966E-5</v>
      </c>
      <c r="AA143">
        <v>5.4223506414291231E-5</v>
      </c>
      <c r="AB143">
        <v>5.2991153995784489E-5</v>
      </c>
      <c r="AC143">
        <v>5.1758801577278127E-5</v>
      </c>
      <c r="AD143">
        <v>5.0526449158771385E-5</v>
      </c>
      <c r="AE143">
        <v>4.929409674026465E-5</v>
      </c>
      <c r="AF143">
        <v>4.8061744321758294E-5</v>
      </c>
      <c r="AG143">
        <v>4.6829391903251552E-5</v>
      </c>
      <c r="AH143">
        <v>4.5597039484744803E-5</v>
      </c>
      <c r="AI143">
        <v>4.4364687066238454E-5</v>
      </c>
    </row>
    <row r="144" spans="1:35" x14ac:dyDescent="0.45">
      <c r="A144" t="s">
        <v>52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</row>
    <row r="145" spans="1:35" x14ac:dyDescent="0.45">
      <c r="A145" t="s">
        <v>53</v>
      </c>
      <c r="B145">
        <v>8.8729374132476909E-5</v>
      </c>
      <c r="C145">
        <v>8.7212632694314967E-5</v>
      </c>
      <c r="D145">
        <v>8.5695891256153039E-5</v>
      </c>
      <c r="E145">
        <v>8.4179149817991097E-5</v>
      </c>
      <c r="F145">
        <v>8.2662408379828776E-5</v>
      </c>
      <c r="G145">
        <v>8.1145666941666848E-5</v>
      </c>
      <c r="H145">
        <v>7.9628925503504906E-5</v>
      </c>
      <c r="I145">
        <v>7.8112184065342964E-5</v>
      </c>
      <c r="J145">
        <v>7.6595442627181036E-5</v>
      </c>
      <c r="K145">
        <v>7.5078701189019095E-5</v>
      </c>
      <c r="L145">
        <v>7.3561959750856773E-5</v>
      </c>
      <c r="M145">
        <v>7.2045218312694845E-5</v>
      </c>
      <c r="N145">
        <v>7.0528476874532904E-5</v>
      </c>
      <c r="O145">
        <v>6.9011735436370962E-5</v>
      </c>
      <c r="P145">
        <v>6.7779383017864227E-5</v>
      </c>
      <c r="Q145">
        <v>6.6547030599357478E-5</v>
      </c>
      <c r="R145">
        <v>6.5314678180850743E-5</v>
      </c>
      <c r="S145">
        <v>6.4082325762344387E-5</v>
      </c>
      <c r="T145">
        <v>6.2849973343837652E-5</v>
      </c>
      <c r="U145">
        <v>6.1617620925330903E-5</v>
      </c>
      <c r="V145">
        <v>6.0385268506824541E-5</v>
      </c>
      <c r="W145">
        <v>5.9152916088317806E-5</v>
      </c>
      <c r="X145">
        <v>5.7920563669811064E-5</v>
      </c>
      <c r="Y145">
        <v>5.6688211251304708E-5</v>
      </c>
      <c r="Z145">
        <v>5.5455858832797966E-5</v>
      </c>
      <c r="AA145">
        <v>5.4223506414291231E-5</v>
      </c>
      <c r="AB145">
        <v>5.2991153995784489E-5</v>
      </c>
      <c r="AC145">
        <v>5.1758801577278127E-5</v>
      </c>
      <c r="AD145">
        <v>5.0526449158771385E-5</v>
      </c>
      <c r="AE145">
        <v>4.929409674026465E-5</v>
      </c>
      <c r="AF145">
        <v>4.8061744321758294E-5</v>
      </c>
      <c r="AG145">
        <v>4.6829391903251552E-5</v>
      </c>
      <c r="AH145">
        <v>4.5597039484744803E-5</v>
      </c>
      <c r="AI145">
        <v>4.4364687066238454E-5</v>
      </c>
    </row>
    <row r="146" spans="1:35" x14ac:dyDescent="0.45">
      <c r="A146" t="s">
        <v>54</v>
      </c>
      <c r="B146">
        <v>8.8729374132476909E-5</v>
      </c>
      <c r="C146">
        <v>8.7212632694314967E-5</v>
      </c>
      <c r="D146">
        <v>8.5695891256153039E-5</v>
      </c>
      <c r="E146">
        <v>8.4179149817991097E-5</v>
      </c>
      <c r="F146">
        <v>8.2662408379828776E-5</v>
      </c>
      <c r="G146">
        <v>8.1145666941666848E-5</v>
      </c>
      <c r="H146">
        <v>7.9628925503504906E-5</v>
      </c>
      <c r="I146">
        <v>7.8112184065342964E-5</v>
      </c>
      <c r="J146">
        <v>7.6595442627181036E-5</v>
      </c>
      <c r="K146">
        <v>7.5078701189019095E-5</v>
      </c>
      <c r="L146">
        <v>7.3561959750856773E-5</v>
      </c>
      <c r="M146">
        <v>7.2045218312694845E-5</v>
      </c>
      <c r="N146">
        <v>7.0528476874532904E-5</v>
      </c>
      <c r="O146">
        <v>6.9011735436370962E-5</v>
      </c>
      <c r="P146">
        <v>6.7779383017864227E-5</v>
      </c>
      <c r="Q146">
        <v>6.6547030599357478E-5</v>
      </c>
      <c r="R146">
        <v>6.5314678180850743E-5</v>
      </c>
      <c r="S146">
        <v>6.4082325762344387E-5</v>
      </c>
      <c r="T146">
        <v>6.2849973343837652E-5</v>
      </c>
      <c r="U146">
        <v>6.1617620925330903E-5</v>
      </c>
      <c r="V146">
        <v>6.0385268506824541E-5</v>
      </c>
      <c r="W146">
        <v>5.9152916088317806E-5</v>
      </c>
      <c r="X146">
        <v>5.7920563669811064E-5</v>
      </c>
      <c r="Y146">
        <v>5.6688211251304708E-5</v>
      </c>
      <c r="Z146">
        <v>5.5455858832797966E-5</v>
      </c>
      <c r="AA146">
        <v>5.4223506414291231E-5</v>
      </c>
      <c r="AB146">
        <v>5.2991153995784489E-5</v>
      </c>
      <c r="AC146">
        <v>5.1758801577278127E-5</v>
      </c>
      <c r="AD146">
        <v>5.0526449158771385E-5</v>
      </c>
      <c r="AE146">
        <v>4.929409674026465E-5</v>
      </c>
      <c r="AF146">
        <v>4.8061744321758294E-5</v>
      </c>
      <c r="AG146">
        <v>4.6829391903251552E-5</v>
      </c>
      <c r="AH146">
        <v>4.5597039484744803E-5</v>
      </c>
      <c r="AI146">
        <v>4.4364687066238454E-5</v>
      </c>
    </row>
    <row r="147" spans="1:35" x14ac:dyDescent="0.45">
      <c r="A147" t="s">
        <v>55</v>
      </c>
      <c r="B147">
        <v>8.8729374132476909E-5</v>
      </c>
      <c r="C147">
        <v>8.7212632694314967E-5</v>
      </c>
      <c r="D147">
        <v>8.5695891256153039E-5</v>
      </c>
      <c r="E147">
        <v>8.4179149817991097E-5</v>
      </c>
      <c r="F147">
        <v>8.2662408379828776E-5</v>
      </c>
      <c r="G147">
        <v>8.1145666941666848E-5</v>
      </c>
      <c r="H147">
        <v>7.9628925503504906E-5</v>
      </c>
      <c r="I147">
        <v>7.8112184065342964E-5</v>
      </c>
      <c r="J147">
        <v>7.6595442627181036E-5</v>
      </c>
      <c r="K147">
        <v>7.5078701189019095E-5</v>
      </c>
      <c r="L147">
        <v>7.3561959750856773E-5</v>
      </c>
      <c r="M147">
        <v>7.2045218312694845E-5</v>
      </c>
      <c r="N147">
        <v>7.0528476874532904E-5</v>
      </c>
      <c r="O147">
        <v>6.9011735436370962E-5</v>
      </c>
      <c r="P147">
        <v>6.7779383017864227E-5</v>
      </c>
      <c r="Q147">
        <v>6.6547030599357478E-5</v>
      </c>
      <c r="R147">
        <v>6.5314678180850743E-5</v>
      </c>
      <c r="S147">
        <v>6.4082325762344387E-5</v>
      </c>
      <c r="T147">
        <v>6.2849973343837652E-5</v>
      </c>
      <c r="U147">
        <v>6.1617620925330903E-5</v>
      </c>
      <c r="V147">
        <v>6.0385268506824541E-5</v>
      </c>
      <c r="W147">
        <v>5.9152916088317806E-5</v>
      </c>
      <c r="X147">
        <v>5.7920563669811064E-5</v>
      </c>
      <c r="Y147">
        <v>5.6688211251304708E-5</v>
      </c>
      <c r="Z147">
        <v>5.5455858832797966E-5</v>
      </c>
      <c r="AA147">
        <v>5.4223506414291231E-5</v>
      </c>
      <c r="AB147">
        <v>5.2991153995784489E-5</v>
      </c>
      <c r="AC147">
        <v>5.1758801577278127E-5</v>
      </c>
      <c r="AD147">
        <v>5.0526449158771385E-5</v>
      </c>
      <c r="AE147">
        <v>4.929409674026465E-5</v>
      </c>
      <c r="AF147">
        <v>4.8061744321758294E-5</v>
      </c>
      <c r="AG147">
        <v>4.6829391903251552E-5</v>
      </c>
      <c r="AH147">
        <v>4.5597039484744803E-5</v>
      </c>
      <c r="AI147">
        <v>4.4364687066238454E-5</v>
      </c>
    </row>
    <row r="148" spans="1:35" x14ac:dyDescent="0.45">
      <c r="A148" t="s">
        <v>56</v>
      </c>
      <c r="B148">
        <v>8.8729374132476909E-5</v>
      </c>
      <c r="C148">
        <v>8.7212632694314967E-5</v>
      </c>
      <c r="D148">
        <v>8.5695891256153039E-5</v>
      </c>
      <c r="E148">
        <v>8.4179149817991097E-5</v>
      </c>
      <c r="F148">
        <v>8.2662408379828776E-5</v>
      </c>
      <c r="G148">
        <v>8.1145666941666848E-5</v>
      </c>
      <c r="H148">
        <v>7.9628925503504906E-5</v>
      </c>
      <c r="I148">
        <v>7.8112184065342964E-5</v>
      </c>
      <c r="J148">
        <v>7.6595442627181036E-5</v>
      </c>
      <c r="K148">
        <v>7.5078701189019095E-5</v>
      </c>
      <c r="L148">
        <v>7.3561959750856773E-5</v>
      </c>
      <c r="M148">
        <v>7.2045218312694845E-5</v>
      </c>
      <c r="N148">
        <v>7.0528476874532904E-5</v>
      </c>
      <c r="O148">
        <v>6.9011735436370962E-5</v>
      </c>
      <c r="P148">
        <v>6.7779383017864227E-5</v>
      </c>
      <c r="Q148">
        <v>6.6547030599357478E-5</v>
      </c>
      <c r="R148">
        <v>6.5314678180850743E-5</v>
      </c>
      <c r="S148">
        <v>6.4082325762344387E-5</v>
      </c>
      <c r="T148">
        <v>6.2849973343837652E-5</v>
      </c>
      <c r="U148">
        <v>6.1617620925330903E-5</v>
      </c>
      <c r="V148">
        <v>6.0385268506824541E-5</v>
      </c>
      <c r="W148">
        <v>5.9152916088317806E-5</v>
      </c>
      <c r="X148">
        <v>5.7920563669811064E-5</v>
      </c>
      <c r="Y148">
        <v>5.6688211251304708E-5</v>
      </c>
      <c r="Z148">
        <v>5.5455858832797966E-5</v>
      </c>
      <c r="AA148">
        <v>5.4223506414291231E-5</v>
      </c>
      <c r="AB148">
        <v>5.2991153995784489E-5</v>
      </c>
      <c r="AC148">
        <v>5.1758801577278127E-5</v>
      </c>
      <c r="AD148">
        <v>5.0526449158771385E-5</v>
      </c>
      <c r="AE148">
        <v>4.929409674026465E-5</v>
      </c>
      <c r="AF148">
        <v>4.8061744321758294E-5</v>
      </c>
      <c r="AG148">
        <v>4.6829391903251552E-5</v>
      </c>
      <c r="AH148">
        <v>4.5597039484744803E-5</v>
      </c>
      <c r="AI148">
        <v>4.4364687066238454E-5</v>
      </c>
    </row>
    <row r="149" spans="1:35" x14ac:dyDescent="0.45">
      <c r="A149" t="s">
        <v>57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</row>
    <row r="150" spans="1:35" x14ac:dyDescent="0.45">
      <c r="A150" t="s">
        <v>58</v>
      </c>
      <c r="B150">
        <v>8.8729374132476909E-5</v>
      </c>
      <c r="C150">
        <v>8.7212632694314967E-5</v>
      </c>
      <c r="D150">
        <v>8.5695891256153039E-5</v>
      </c>
      <c r="E150">
        <v>8.4179149817991097E-5</v>
      </c>
      <c r="F150">
        <v>8.2662408379828776E-5</v>
      </c>
      <c r="G150">
        <v>8.1145666941666848E-5</v>
      </c>
      <c r="H150">
        <v>7.9628925503504906E-5</v>
      </c>
      <c r="I150">
        <v>7.8112184065342964E-5</v>
      </c>
      <c r="J150">
        <v>7.6595442627181036E-5</v>
      </c>
      <c r="K150">
        <v>7.5078701189019095E-5</v>
      </c>
      <c r="L150">
        <v>7.3561959750856773E-5</v>
      </c>
      <c r="M150">
        <v>7.2045218312694845E-5</v>
      </c>
      <c r="N150">
        <v>7.0528476874532904E-5</v>
      </c>
      <c r="O150">
        <v>6.9011735436370962E-5</v>
      </c>
      <c r="P150">
        <v>6.7779383017864227E-5</v>
      </c>
      <c r="Q150">
        <v>6.6547030599357478E-5</v>
      </c>
      <c r="R150">
        <v>6.5314678180850743E-5</v>
      </c>
      <c r="S150">
        <v>6.4082325762344387E-5</v>
      </c>
      <c r="T150">
        <v>6.2849973343837652E-5</v>
      </c>
      <c r="U150">
        <v>6.1617620925330903E-5</v>
      </c>
      <c r="V150">
        <v>6.0385268506824541E-5</v>
      </c>
      <c r="W150">
        <v>5.9152916088317806E-5</v>
      </c>
      <c r="X150">
        <v>5.7920563669811064E-5</v>
      </c>
      <c r="Y150">
        <v>5.6688211251304708E-5</v>
      </c>
      <c r="Z150">
        <v>5.5455858832797966E-5</v>
      </c>
      <c r="AA150">
        <v>5.4223506414291231E-5</v>
      </c>
      <c r="AB150">
        <v>5.2991153995784489E-5</v>
      </c>
      <c r="AC150">
        <v>5.1758801577278127E-5</v>
      </c>
      <c r="AD150">
        <v>5.0526449158771385E-5</v>
      </c>
      <c r="AE150">
        <v>4.929409674026465E-5</v>
      </c>
      <c r="AF150">
        <v>4.8061744321758294E-5</v>
      </c>
      <c r="AG150">
        <v>4.6829391903251552E-5</v>
      </c>
      <c r="AH150">
        <v>4.5597039484744803E-5</v>
      </c>
      <c r="AI150">
        <v>4.4364687066238454E-5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50"/>
  <sheetViews>
    <sheetView workbookViewId="0">
      <selection activeCell="B2" sqref="B2"/>
    </sheetView>
  </sheetViews>
  <sheetFormatPr defaultRowHeight="14.25" x14ac:dyDescent="0.45"/>
  <cols>
    <col min="1" max="1" width="39.59765625" customWidth="1"/>
  </cols>
  <sheetData>
    <row r="1" spans="1:35" s="4" customFormat="1" x14ac:dyDescent="0.45">
      <c r="A1" s="6" t="s">
        <v>21</v>
      </c>
    </row>
    <row r="2" spans="1:35" s="7" customFormat="1" x14ac:dyDescent="0.45">
      <c r="A2" s="7" t="s">
        <v>29</v>
      </c>
      <c r="B2" s="7">
        <v>2017</v>
      </c>
      <c r="C2" s="7">
        <v>2018</v>
      </c>
      <c r="D2" s="7">
        <v>2019</v>
      </c>
      <c r="E2" s="7">
        <v>2020</v>
      </c>
      <c r="F2" s="7">
        <v>2021</v>
      </c>
      <c r="G2" s="7">
        <v>2022</v>
      </c>
      <c r="H2" s="7">
        <v>2023</v>
      </c>
      <c r="I2" s="7">
        <v>2024</v>
      </c>
      <c r="J2" s="7">
        <v>2025</v>
      </c>
      <c r="K2" s="7">
        <v>2026</v>
      </c>
      <c r="L2" s="7">
        <v>2027</v>
      </c>
      <c r="M2" s="7">
        <v>2028</v>
      </c>
      <c r="N2" s="7">
        <v>2029</v>
      </c>
      <c r="O2" s="7">
        <v>2030</v>
      </c>
      <c r="P2" s="7">
        <v>2031</v>
      </c>
      <c r="Q2" s="7">
        <v>2032</v>
      </c>
      <c r="R2" s="7">
        <v>2033</v>
      </c>
      <c r="S2" s="7">
        <v>2034</v>
      </c>
      <c r="T2" s="7">
        <v>2035</v>
      </c>
      <c r="U2" s="7">
        <v>2036</v>
      </c>
      <c r="V2" s="7">
        <v>2037</v>
      </c>
      <c r="W2" s="7">
        <v>2038</v>
      </c>
      <c r="X2" s="7">
        <v>2039</v>
      </c>
      <c r="Y2" s="7">
        <v>2040</v>
      </c>
      <c r="Z2" s="7">
        <v>2041</v>
      </c>
      <c r="AA2" s="7">
        <v>2042</v>
      </c>
      <c r="AB2" s="7">
        <v>2043</v>
      </c>
      <c r="AC2" s="7">
        <v>2044</v>
      </c>
      <c r="AD2" s="7">
        <v>2045</v>
      </c>
      <c r="AE2" s="7">
        <v>2046</v>
      </c>
      <c r="AF2" s="7">
        <v>2047</v>
      </c>
      <c r="AG2" s="7">
        <v>2048</v>
      </c>
      <c r="AH2" s="7">
        <v>2049</v>
      </c>
      <c r="AI2" s="7">
        <v>2050</v>
      </c>
    </row>
    <row r="3" spans="1:35" x14ac:dyDescent="0.45">
      <c r="A3" t="s">
        <v>51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45">
      <c r="A4" t="s">
        <v>52</v>
      </c>
      <c r="B4">
        <v>3.671704835744817E-7</v>
      </c>
      <c r="C4">
        <v>3.671704835744817E-7</v>
      </c>
      <c r="D4">
        <v>3.6538810258625598E-7</v>
      </c>
      <c r="E4">
        <v>3.671704835744817E-7</v>
      </c>
      <c r="F4">
        <v>3.6182334060980468E-7</v>
      </c>
      <c r="G4">
        <v>3.5647619764512787E-7</v>
      </c>
      <c r="H4">
        <v>3.5291143566867657E-7</v>
      </c>
      <c r="I4">
        <v>3.511290546804509E-7</v>
      </c>
      <c r="J4">
        <v>3.475642927039996E-7</v>
      </c>
      <c r="K4">
        <v>3.4934667369222528E-7</v>
      </c>
      <c r="L4">
        <v>3.511290546804509E-7</v>
      </c>
      <c r="M4">
        <v>3.4934667369222528E-7</v>
      </c>
      <c r="N4">
        <v>3.4934667369222528E-7</v>
      </c>
      <c r="O4">
        <v>3.4934667369222528E-7</v>
      </c>
      <c r="P4">
        <v>3.475642927039996E-7</v>
      </c>
      <c r="Q4">
        <v>3.475642927039996E-7</v>
      </c>
      <c r="R4">
        <v>3.4934667369222528E-7</v>
      </c>
      <c r="S4">
        <v>3.4934667369222528E-7</v>
      </c>
      <c r="T4">
        <v>3.475642927039996E-7</v>
      </c>
      <c r="U4">
        <v>3.475642927039996E-7</v>
      </c>
      <c r="V4">
        <v>3.4934667369222528E-7</v>
      </c>
      <c r="W4">
        <v>3.4934667369222528E-7</v>
      </c>
      <c r="X4">
        <v>3.475642927039996E-7</v>
      </c>
      <c r="Y4">
        <v>3.475642927039996E-7</v>
      </c>
      <c r="Z4">
        <v>3.475642927039996E-7</v>
      </c>
      <c r="AA4">
        <v>3.475642927039996E-7</v>
      </c>
      <c r="AB4">
        <v>3.475642927039996E-7</v>
      </c>
      <c r="AC4">
        <v>3.475642927039996E-7</v>
      </c>
      <c r="AD4">
        <v>3.475642927039996E-7</v>
      </c>
      <c r="AE4">
        <v>3.475642927039996E-7</v>
      </c>
      <c r="AF4">
        <v>3.475642927039996E-7</v>
      </c>
      <c r="AG4">
        <v>3.475642927039996E-7</v>
      </c>
      <c r="AH4">
        <v>3.475642927039996E-7</v>
      </c>
      <c r="AI4">
        <v>3.475642927039996E-7</v>
      </c>
    </row>
    <row r="5" spans="1:35" x14ac:dyDescent="0.45">
      <c r="A5" t="s">
        <v>53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45">
      <c r="A6" t="s">
        <v>54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45">
      <c r="A7" t="s">
        <v>55</v>
      </c>
      <c r="B7">
        <v>3.671704835744817E-7</v>
      </c>
      <c r="C7">
        <v>3.671704835744817E-7</v>
      </c>
      <c r="D7">
        <v>3.671704835744817E-7</v>
      </c>
      <c r="E7">
        <v>3.671704835744817E-7</v>
      </c>
      <c r="F7">
        <v>3.7140706607726419E-7</v>
      </c>
      <c r="G7">
        <v>3.7140706607726419E-7</v>
      </c>
      <c r="H7">
        <v>3.7140706607726419E-7</v>
      </c>
      <c r="I7">
        <v>3.7281926024485831E-7</v>
      </c>
      <c r="J7">
        <v>3.7423145441245249E-7</v>
      </c>
      <c r="K7">
        <v>3.7564364858004662E-7</v>
      </c>
      <c r="L7">
        <v>3.7846803691523503E-7</v>
      </c>
      <c r="M7">
        <v>3.7846803691523503E-7</v>
      </c>
      <c r="N7">
        <v>3.7988023108282905E-7</v>
      </c>
      <c r="O7">
        <v>3.8129242525042334E-7</v>
      </c>
      <c r="P7">
        <v>3.8270461941801741E-7</v>
      </c>
      <c r="Q7">
        <v>3.8270461941801741E-7</v>
      </c>
      <c r="R7">
        <v>3.8411681358561164E-7</v>
      </c>
      <c r="S7">
        <v>3.8411681358561164E-7</v>
      </c>
      <c r="T7">
        <v>3.8552900775320582E-7</v>
      </c>
      <c r="U7">
        <v>3.8552900775320582E-7</v>
      </c>
      <c r="V7">
        <v>3.8694120192079989E-7</v>
      </c>
      <c r="W7">
        <v>3.8835339608839407E-7</v>
      </c>
      <c r="X7">
        <v>3.897655902559882E-7</v>
      </c>
      <c r="Y7">
        <v>3.9117778442358238E-7</v>
      </c>
      <c r="Z7">
        <v>3.9258997859117656E-7</v>
      </c>
      <c r="AA7">
        <v>3.9400217275877074E-7</v>
      </c>
      <c r="AB7">
        <v>3.9541436692636486E-7</v>
      </c>
      <c r="AC7">
        <v>3.9682656109395904E-7</v>
      </c>
      <c r="AD7">
        <v>3.9823875526155317E-7</v>
      </c>
      <c r="AE7">
        <v>3.9965094942914735E-7</v>
      </c>
      <c r="AF7">
        <v>4.0106314359674153E-7</v>
      </c>
      <c r="AG7">
        <v>4.0247533776433571E-7</v>
      </c>
      <c r="AH7">
        <v>4.0388753193192983E-7</v>
      </c>
      <c r="AI7">
        <v>4.0529972609952401E-7</v>
      </c>
    </row>
    <row r="8" spans="1:35" x14ac:dyDescent="0.45">
      <c r="A8" t="s">
        <v>56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45">
      <c r="A9" t="s">
        <v>57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45">
      <c r="A10" t="s">
        <v>58</v>
      </c>
      <c r="B10">
        <v>3.671704835744817E-7</v>
      </c>
      <c r="C10">
        <v>3.671704835744817E-7</v>
      </c>
      <c r="D10">
        <v>3.671704835744817E-7</v>
      </c>
      <c r="E10">
        <v>3.671704835744817E-7</v>
      </c>
      <c r="F10">
        <v>3.7140706607726419E-7</v>
      </c>
      <c r="G10">
        <v>3.7140706607726419E-7</v>
      </c>
      <c r="H10">
        <v>3.7140706607726419E-7</v>
      </c>
      <c r="I10">
        <v>3.7281926024485831E-7</v>
      </c>
      <c r="J10">
        <v>3.7423145441245249E-7</v>
      </c>
      <c r="K10">
        <v>3.7564364858004662E-7</v>
      </c>
      <c r="L10">
        <v>3.7846803691523503E-7</v>
      </c>
      <c r="M10">
        <v>3.7846803691523503E-7</v>
      </c>
      <c r="N10">
        <v>3.7988023108282905E-7</v>
      </c>
      <c r="O10">
        <v>3.8129242525042334E-7</v>
      </c>
      <c r="P10">
        <v>3.8270461941801741E-7</v>
      </c>
      <c r="Q10">
        <v>3.8270461941801741E-7</v>
      </c>
      <c r="R10">
        <v>3.8411681358561164E-7</v>
      </c>
      <c r="S10">
        <v>3.8411681358561164E-7</v>
      </c>
      <c r="T10">
        <v>3.8552900775320582E-7</v>
      </c>
      <c r="U10">
        <v>3.8552900775320582E-7</v>
      </c>
      <c r="V10">
        <v>3.8694120192079989E-7</v>
      </c>
      <c r="W10">
        <v>3.8835339608839407E-7</v>
      </c>
      <c r="X10">
        <v>3.897655902559882E-7</v>
      </c>
      <c r="Y10">
        <v>3.9117778442358238E-7</v>
      </c>
      <c r="Z10">
        <v>3.9258997859117656E-7</v>
      </c>
      <c r="AA10">
        <v>3.9400217275877074E-7</v>
      </c>
      <c r="AB10">
        <v>3.9541436692636486E-7</v>
      </c>
      <c r="AC10">
        <v>3.9682656109395904E-7</v>
      </c>
      <c r="AD10">
        <v>3.9823875526155317E-7</v>
      </c>
      <c r="AE10">
        <v>3.9965094942914735E-7</v>
      </c>
      <c r="AF10">
        <v>4.0106314359674153E-7</v>
      </c>
      <c r="AG10">
        <v>4.0247533776433571E-7</v>
      </c>
      <c r="AH10">
        <v>4.0388753193192983E-7</v>
      </c>
      <c r="AI10">
        <v>4.0529972609952401E-7</v>
      </c>
    </row>
    <row r="11" spans="1:35" s="4" customFormat="1" x14ac:dyDescent="0.45">
      <c r="A11" s="6" t="s">
        <v>30</v>
      </c>
    </row>
    <row r="12" spans="1:35" x14ac:dyDescent="0.45">
      <c r="A12" t="s">
        <v>29</v>
      </c>
      <c r="B12">
        <v>2017</v>
      </c>
      <c r="C12">
        <v>2018</v>
      </c>
      <c r="D12">
        <v>2019</v>
      </c>
      <c r="E12">
        <v>2020</v>
      </c>
      <c r="F12">
        <v>2021</v>
      </c>
      <c r="G12">
        <v>2022</v>
      </c>
      <c r="H12">
        <v>2023</v>
      </c>
      <c r="I12">
        <v>2024</v>
      </c>
      <c r="J12">
        <v>2025</v>
      </c>
      <c r="K12">
        <v>2026</v>
      </c>
      <c r="L12">
        <v>2027</v>
      </c>
      <c r="M12">
        <v>2028</v>
      </c>
      <c r="N12">
        <v>2029</v>
      </c>
      <c r="O12">
        <v>2030</v>
      </c>
      <c r="P12">
        <v>2031</v>
      </c>
      <c r="Q12">
        <v>2032</v>
      </c>
      <c r="R12">
        <v>2033</v>
      </c>
      <c r="S12">
        <v>2034</v>
      </c>
      <c r="T12">
        <v>2035</v>
      </c>
      <c r="U12">
        <v>2036</v>
      </c>
      <c r="V12">
        <v>2037</v>
      </c>
      <c r="W12">
        <v>2038</v>
      </c>
      <c r="X12">
        <v>2039</v>
      </c>
      <c r="Y12">
        <v>2040</v>
      </c>
      <c r="Z12">
        <v>2041</v>
      </c>
      <c r="AA12">
        <v>2042</v>
      </c>
      <c r="AB12">
        <v>2043</v>
      </c>
      <c r="AC12">
        <v>2044</v>
      </c>
      <c r="AD12">
        <v>2045</v>
      </c>
      <c r="AE12">
        <v>2046</v>
      </c>
      <c r="AF12">
        <v>2047</v>
      </c>
      <c r="AG12">
        <v>2048</v>
      </c>
      <c r="AH12">
        <v>2049</v>
      </c>
      <c r="AI12">
        <v>2050</v>
      </c>
    </row>
    <row r="13" spans="1:35" x14ac:dyDescent="0.45">
      <c r="A13" t="s">
        <v>51</v>
      </c>
      <c r="B13">
        <v>3.4613609372857705E-7</v>
      </c>
      <c r="C13">
        <v>3.4613609372857705E-7</v>
      </c>
      <c r="D13">
        <v>3.5681448337708847E-7</v>
      </c>
      <c r="E13">
        <v>3.4613609372857705E-7</v>
      </c>
      <c r="F13">
        <v>3.2972783646379126E-7</v>
      </c>
      <c r="G13">
        <v>3.2347707179149188E-7</v>
      </c>
      <c r="H13">
        <v>3.2373752031950439E-7</v>
      </c>
      <c r="I13">
        <v>3.2035168945534222E-7</v>
      </c>
      <c r="J13">
        <v>3.2061213798335473E-7</v>
      </c>
      <c r="K13">
        <v>3.195703438713048E-7</v>
      </c>
      <c r="L13">
        <v>3.1618451300714263E-7</v>
      </c>
      <c r="M13">
        <v>3.1097554244689318E-7</v>
      </c>
      <c r="N13">
        <v>3.0394343219055644E-7</v>
      </c>
      <c r="O13">
        <v>3.1514271889509271E-7</v>
      </c>
      <c r="P13">
        <v>3.0785016011074351E-7</v>
      </c>
      <c r="Q13">
        <v>3.0368298366254393E-7</v>
      </c>
      <c r="R13">
        <v>3.0342253513453147E-7</v>
      </c>
      <c r="S13">
        <v>3.0107849838241917E-7</v>
      </c>
      <c r="T13">
        <v>2.9847401310229447E-7</v>
      </c>
      <c r="U13">
        <v>2.9612997635018217E-7</v>
      </c>
      <c r="V13">
        <v>2.9534863076614481E-7</v>
      </c>
      <c r="W13">
        <v>2.9456728518210739E-7</v>
      </c>
      <c r="X13">
        <v>2.9352549107005747E-7</v>
      </c>
      <c r="Y13">
        <v>2.9222324842999515E-7</v>
      </c>
      <c r="Z13">
        <v>2.9092100578993277E-7</v>
      </c>
      <c r="AA13">
        <v>2.9066055726192026E-7</v>
      </c>
      <c r="AB13">
        <v>2.901396602058953E-7</v>
      </c>
      <c r="AC13">
        <v>2.898792116778829E-7</v>
      </c>
      <c r="AD13">
        <v>2.898792116778829E-7</v>
      </c>
      <c r="AE13">
        <v>2.9040010873390781E-7</v>
      </c>
      <c r="AF13">
        <v>2.9144190284595768E-7</v>
      </c>
      <c r="AG13">
        <v>2.9196279990198264E-7</v>
      </c>
      <c r="AH13">
        <v>2.9248369695800755E-7</v>
      </c>
      <c r="AI13">
        <v>2.9378593959806992E-7</v>
      </c>
    </row>
    <row r="14" spans="1:35" x14ac:dyDescent="0.45">
      <c r="A14" t="s">
        <v>52</v>
      </c>
      <c r="B14">
        <v>3.4613609372857705E-7</v>
      </c>
      <c r="C14">
        <v>3.4613609372857705E-7</v>
      </c>
      <c r="D14">
        <v>3.7356574643914355E-7</v>
      </c>
      <c r="E14">
        <v>3.4613609372857705E-7</v>
      </c>
      <c r="F14">
        <v>3.6834105068474993E-7</v>
      </c>
      <c r="G14">
        <v>3.6703487674615151E-7</v>
      </c>
      <c r="H14">
        <v>3.7617809431634033E-7</v>
      </c>
      <c r="I14">
        <v>3.9577070339531643E-7</v>
      </c>
      <c r="J14">
        <v>4.323435736760718E-7</v>
      </c>
      <c r="K14">
        <v>4.5977322638663824E-7</v>
      </c>
      <c r="L14">
        <v>4.767534875884174E-7</v>
      </c>
      <c r="M14">
        <v>4.8459053122000786E-7</v>
      </c>
      <c r="N14">
        <v>4.8328435728140954E-7</v>
      </c>
      <c r="O14">
        <v>4.7414113971122068E-7</v>
      </c>
      <c r="P14">
        <v>4.7022261789542553E-7</v>
      </c>
      <c r="Q14">
        <v>4.7283496577262226E-7</v>
      </c>
      <c r="R14">
        <v>4.8197818334281113E-7</v>
      </c>
      <c r="S14">
        <v>4.8850905303580311E-7</v>
      </c>
      <c r="T14">
        <v>4.8850905303580311E-7</v>
      </c>
      <c r="U14">
        <v>4.8850905303580311E-7</v>
      </c>
      <c r="V14">
        <v>4.9242757485159836E-7</v>
      </c>
      <c r="W14">
        <v>4.9634609666739351E-7</v>
      </c>
      <c r="X14">
        <v>4.9634609666739351E-7</v>
      </c>
      <c r="Y14">
        <v>4.9765227060599203E-7</v>
      </c>
      <c r="Z14">
        <v>4.9634609666739351E-7</v>
      </c>
      <c r="AA14">
        <v>4.9765227060599203E-7</v>
      </c>
      <c r="AB14">
        <v>4.9895844454459023E-7</v>
      </c>
      <c r="AC14">
        <v>5.0157079242178707E-7</v>
      </c>
      <c r="AD14">
        <v>5.0287696636038559E-7</v>
      </c>
      <c r="AE14">
        <v>5.0810166211477926E-7</v>
      </c>
      <c r="AF14">
        <v>5.1593870574636966E-7</v>
      </c>
      <c r="AG14">
        <v>5.2116340150076322E-7</v>
      </c>
      <c r="AH14">
        <v>5.2377574937795995E-7</v>
      </c>
      <c r="AI14">
        <v>5.3161279300955046E-7</v>
      </c>
    </row>
    <row r="15" spans="1:35" x14ac:dyDescent="0.45">
      <c r="A15" t="s">
        <v>53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</row>
    <row r="16" spans="1:35" x14ac:dyDescent="0.45">
      <c r="A16" t="s">
        <v>54</v>
      </c>
      <c r="B16">
        <v>3.4613609372857705E-7</v>
      </c>
      <c r="C16">
        <v>3.4613609372857705E-7</v>
      </c>
      <c r="D16">
        <v>3.4613609372857705E-7</v>
      </c>
      <c r="E16">
        <v>3.4613609372857705E-7</v>
      </c>
      <c r="F16">
        <v>3.4613609372857705E-7</v>
      </c>
      <c r="G16">
        <v>3.4613609372857705E-7</v>
      </c>
      <c r="H16">
        <v>3.4613609372857705E-7</v>
      </c>
      <c r="I16">
        <v>3.4613609372857705E-7</v>
      </c>
      <c r="J16">
        <v>3.4613609372857705E-7</v>
      </c>
      <c r="K16">
        <v>3.4613609372857705E-7</v>
      </c>
      <c r="L16">
        <v>3.4613609372857705E-7</v>
      </c>
      <c r="M16">
        <v>3.4613609372857705E-7</v>
      </c>
      <c r="N16">
        <v>3.4613609372857705E-7</v>
      </c>
      <c r="O16">
        <v>3.4613609372857705E-7</v>
      </c>
      <c r="P16">
        <v>3.4613609372857705E-7</v>
      </c>
      <c r="Q16">
        <v>3.4613609372857705E-7</v>
      </c>
      <c r="R16">
        <v>3.4613609372857705E-7</v>
      </c>
      <c r="S16">
        <v>3.4613609372857705E-7</v>
      </c>
      <c r="T16">
        <v>3.4613609372857705E-7</v>
      </c>
      <c r="U16">
        <v>3.4613609372857705E-7</v>
      </c>
      <c r="V16">
        <v>3.4613609372857705E-7</v>
      </c>
      <c r="W16">
        <v>3.4613609372857705E-7</v>
      </c>
      <c r="X16">
        <v>3.4613609372857705E-7</v>
      </c>
      <c r="Y16">
        <v>3.4613609372857705E-7</v>
      </c>
      <c r="Z16">
        <v>3.4613609372857705E-7</v>
      </c>
      <c r="AA16">
        <v>3.4613609372857705E-7</v>
      </c>
      <c r="AB16">
        <v>3.4613609372857705E-7</v>
      </c>
      <c r="AC16">
        <v>3.4613609372857705E-7</v>
      </c>
      <c r="AD16">
        <v>3.4613609372857705E-7</v>
      </c>
      <c r="AE16">
        <v>3.4613609372857705E-7</v>
      </c>
      <c r="AF16">
        <v>3.4613609372857705E-7</v>
      </c>
      <c r="AG16">
        <v>3.4613609372857705E-7</v>
      </c>
      <c r="AH16">
        <v>3.4613609372857705E-7</v>
      </c>
      <c r="AI16">
        <v>3.4613609372857705E-7</v>
      </c>
    </row>
    <row r="17" spans="1:35" x14ac:dyDescent="0.45">
      <c r="A17" t="s">
        <v>55</v>
      </c>
      <c r="B17">
        <v>3.4613609372857705E-7</v>
      </c>
      <c r="C17">
        <v>3.4613609372857705E-7</v>
      </c>
      <c r="D17">
        <v>3.6223544692525511E-7</v>
      </c>
      <c r="E17">
        <v>3.4613609372857705E-7</v>
      </c>
      <c r="F17">
        <v>3.5619818947650084E-7</v>
      </c>
      <c r="G17">
        <v>3.4915472245295421E-7</v>
      </c>
      <c r="H17">
        <v>3.5116714160253894E-7</v>
      </c>
      <c r="I17">
        <v>3.5821060862608558E-7</v>
      </c>
      <c r="J17">
        <v>3.7833480012193306E-7</v>
      </c>
      <c r="K17">
        <v>4.014776203421577E-7</v>
      </c>
      <c r="L17">
        <v>4.1657076396404329E-7</v>
      </c>
      <c r="M17">
        <v>4.2462044056238235E-7</v>
      </c>
      <c r="N17">
        <v>4.2562665013717477E-7</v>
      </c>
      <c r="O17">
        <v>4.1858318311362813E-7</v>
      </c>
      <c r="P17">
        <v>4.1455834481445866E-7</v>
      </c>
      <c r="Q17">
        <v>4.1657076396404329E-7</v>
      </c>
      <c r="R17">
        <v>4.2260802141279766E-7</v>
      </c>
      <c r="S17">
        <v>4.2663285971196714E-7</v>
      </c>
      <c r="T17">
        <v>4.2663285971196714E-7</v>
      </c>
      <c r="U17">
        <v>4.2562665013717477E-7</v>
      </c>
      <c r="V17">
        <v>4.2965148843634419E-7</v>
      </c>
      <c r="W17">
        <v>4.3166390758592898E-7</v>
      </c>
      <c r="X17">
        <v>4.3267011716072135E-7</v>
      </c>
      <c r="Y17">
        <v>4.3267011716072135E-7</v>
      </c>
      <c r="Z17">
        <v>4.3267011716072135E-7</v>
      </c>
      <c r="AA17">
        <v>4.3468253631030609E-7</v>
      </c>
      <c r="AB17">
        <v>4.3568874588509846E-7</v>
      </c>
      <c r="AC17">
        <v>4.3669495545989088E-7</v>
      </c>
      <c r="AD17">
        <v>4.3971358418426798E-7</v>
      </c>
      <c r="AE17">
        <v>4.4373842248343746E-7</v>
      </c>
      <c r="AF17">
        <v>4.4876947035739936E-7</v>
      </c>
      <c r="AG17">
        <v>4.5178809908177652E-7</v>
      </c>
      <c r="AH17">
        <v>4.5480672780615357E-7</v>
      </c>
      <c r="AI17">
        <v>4.5983777568011552E-7</v>
      </c>
    </row>
    <row r="18" spans="1:35" x14ac:dyDescent="0.45">
      <c r="A18" t="s">
        <v>56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</row>
    <row r="19" spans="1:35" x14ac:dyDescent="0.45">
      <c r="A19" t="s">
        <v>57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</row>
    <row r="20" spans="1:35" x14ac:dyDescent="0.45">
      <c r="A20" t="s">
        <v>58</v>
      </c>
      <c r="B20">
        <v>3.4613609372857705E-7</v>
      </c>
      <c r="C20">
        <v>3.4613609372857705E-7</v>
      </c>
      <c r="D20">
        <v>3.6223544692525511E-7</v>
      </c>
      <c r="E20">
        <v>3.4613609372857705E-7</v>
      </c>
      <c r="F20">
        <v>3.5619818947650084E-7</v>
      </c>
      <c r="G20">
        <v>3.4915472245295421E-7</v>
      </c>
      <c r="H20">
        <v>3.5116714160253894E-7</v>
      </c>
      <c r="I20">
        <v>3.5821060862608558E-7</v>
      </c>
      <c r="J20">
        <v>3.7833480012193306E-7</v>
      </c>
      <c r="K20">
        <v>4.014776203421577E-7</v>
      </c>
      <c r="L20">
        <v>4.1657076396404329E-7</v>
      </c>
      <c r="M20">
        <v>4.2462044056238235E-7</v>
      </c>
      <c r="N20">
        <v>4.2562665013717477E-7</v>
      </c>
      <c r="O20">
        <v>4.1858318311362813E-7</v>
      </c>
      <c r="P20">
        <v>4.1455834481445866E-7</v>
      </c>
      <c r="Q20">
        <v>4.1657076396404329E-7</v>
      </c>
      <c r="R20">
        <v>4.2260802141279766E-7</v>
      </c>
      <c r="S20">
        <v>4.2663285971196714E-7</v>
      </c>
      <c r="T20">
        <v>4.2663285971196714E-7</v>
      </c>
      <c r="U20">
        <v>4.2562665013717477E-7</v>
      </c>
      <c r="V20">
        <v>4.2965148843634419E-7</v>
      </c>
      <c r="W20">
        <v>4.3166390758592898E-7</v>
      </c>
      <c r="X20">
        <v>4.3267011716072135E-7</v>
      </c>
      <c r="Y20">
        <v>4.3267011716072135E-7</v>
      </c>
      <c r="Z20">
        <v>4.3267011716072135E-7</v>
      </c>
      <c r="AA20">
        <v>4.3468253631030609E-7</v>
      </c>
      <c r="AB20">
        <v>4.3568874588509846E-7</v>
      </c>
      <c r="AC20">
        <v>4.3669495545989088E-7</v>
      </c>
      <c r="AD20">
        <v>4.3971358418426798E-7</v>
      </c>
      <c r="AE20">
        <v>4.4373842248343746E-7</v>
      </c>
      <c r="AF20">
        <v>4.4876947035739936E-7</v>
      </c>
      <c r="AG20">
        <v>4.5178809908177652E-7</v>
      </c>
      <c r="AH20">
        <v>4.5480672780615357E-7</v>
      </c>
      <c r="AI20">
        <v>4.5983777568011552E-7</v>
      </c>
    </row>
    <row r="21" spans="1:35" s="4" customFormat="1" x14ac:dyDescent="0.45">
      <c r="A21" s="6" t="s">
        <v>31</v>
      </c>
    </row>
    <row r="22" spans="1:35" x14ac:dyDescent="0.45">
      <c r="A22" t="s">
        <v>29</v>
      </c>
      <c r="B22">
        <v>2017</v>
      </c>
      <c r="C22">
        <v>2018</v>
      </c>
      <c r="D22">
        <v>2019</v>
      </c>
      <c r="E22">
        <v>2020</v>
      </c>
      <c r="F22">
        <v>2021</v>
      </c>
      <c r="G22">
        <v>2022</v>
      </c>
      <c r="H22">
        <v>2023</v>
      </c>
      <c r="I22">
        <v>2024</v>
      </c>
      <c r="J22">
        <v>2025</v>
      </c>
      <c r="K22">
        <v>2026</v>
      </c>
      <c r="L22">
        <v>2027</v>
      </c>
      <c r="M22">
        <v>2028</v>
      </c>
      <c r="N22">
        <v>2029</v>
      </c>
      <c r="O22">
        <v>2030</v>
      </c>
      <c r="P22">
        <v>2031</v>
      </c>
      <c r="Q22">
        <v>2032</v>
      </c>
      <c r="R22">
        <v>2033</v>
      </c>
      <c r="S22">
        <v>2034</v>
      </c>
      <c r="T22">
        <v>2035</v>
      </c>
      <c r="U22">
        <v>2036</v>
      </c>
      <c r="V22">
        <v>2037</v>
      </c>
      <c r="W22">
        <v>2038</v>
      </c>
      <c r="X22">
        <v>2039</v>
      </c>
      <c r="Y22">
        <v>2040</v>
      </c>
      <c r="Z22">
        <v>2041</v>
      </c>
      <c r="AA22">
        <v>2042</v>
      </c>
      <c r="AB22">
        <v>2043</v>
      </c>
      <c r="AC22">
        <v>2044</v>
      </c>
      <c r="AD22">
        <v>2045</v>
      </c>
      <c r="AE22">
        <v>2046</v>
      </c>
      <c r="AF22">
        <v>2047</v>
      </c>
      <c r="AG22">
        <v>2048</v>
      </c>
      <c r="AH22">
        <v>2049</v>
      </c>
      <c r="AI22">
        <v>2050</v>
      </c>
    </row>
    <row r="23" spans="1:35" x14ac:dyDescent="0.45">
      <c r="A23" t="s">
        <v>51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</row>
    <row r="24" spans="1:35" x14ac:dyDescent="0.45">
      <c r="A24" t="s">
        <v>52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</row>
    <row r="25" spans="1:35" x14ac:dyDescent="0.45">
      <c r="A25" t="s">
        <v>53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</row>
    <row r="26" spans="1:35" x14ac:dyDescent="0.45">
      <c r="A26" t="s">
        <v>54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</row>
    <row r="27" spans="1:35" x14ac:dyDescent="0.45">
      <c r="A27" t="s">
        <v>55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</row>
    <row r="28" spans="1:35" x14ac:dyDescent="0.45">
      <c r="A28" t="s">
        <v>56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</row>
    <row r="29" spans="1:35" x14ac:dyDescent="0.45">
      <c r="A29" t="s">
        <v>57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</row>
    <row r="30" spans="1:35" x14ac:dyDescent="0.45">
      <c r="A30" t="s">
        <v>58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</row>
    <row r="31" spans="1:35" s="4" customFormat="1" x14ac:dyDescent="0.45">
      <c r="A31" s="6" t="s">
        <v>32</v>
      </c>
    </row>
    <row r="32" spans="1:35" x14ac:dyDescent="0.45">
      <c r="A32" t="s">
        <v>29</v>
      </c>
      <c r="B32">
        <v>2017</v>
      </c>
      <c r="C32">
        <v>2018</v>
      </c>
      <c r="D32">
        <v>2019</v>
      </c>
      <c r="E32">
        <v>2020</v>
      </c>
      <c r="F32">
        <v>2021</v>
      </c>
      <c r="G32">
        <v>2022</v>
      </c>
      <c r="H32">
        <v>2023</v>
      </c>
      <c r="I32">
        <v>2024</v>
      </c>
      <c r="J32">
        <v>2025</v>
      </c>
      <c r="K32">
        <v>2026</v>
      </c>
      <c r="L32">
        <v>2027</v>
      </c>
      <c r="M32">
        <v>2028</v>
      </c>
      <c r="N32">
        <v>2029</v>
      </c>
      <c r="O32">
        <v>2030</v>
      </c>
      <c r="P32">
        <v>2031</v>
      </c>
      <c r="Q32">
        <v>2032</v>
      </c>
      <c r="R32">
        <v>2033</v>
      </c>
      <c r="S32">
        <v>2034</v>
      </c>
      <c r="T32">
        <v>2035</v>
      </c>
      <c r="U32">
        <v>2036</v>
      </c>
      <c r="V32">
        <v>2037</v>
      </c>
      <c r="W32">
        <v>2038</v>
      </c>
      <c r="X32">
        <v>2039</v>
      </c>
      <c r="Y32">
        <v>2040</v>
      </c>
      <c r="Z32">
        <v>2041</v>
      </c>
      <c r="AA32">
        <v>2042</v>
      </c>
      <c r="AB32">
        <v>2043</v>
      </c>
      <c r="AC32">
        <v>2044</v>
      </c>
      <c r="AD32">
        <v>2045</v>
      </c>
      <c r="AE32">
        <v>2046</v>
      </c>
      <c r="AF32">
        <v>2047</v>
      </c>
      <c r="AG32">
        <v>2048</v>
      </c>
      <c r="AH32">
        <v>2049</v>
      </c>
      <c r="AI32">
        <v>2050</v>
      </c>
    </row>
    <row r="33" spans="1:35" x14ac:dyDescent="0.45">
      <c r="A33" t="s">
        <v>51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</row>
    <row r="34" spans="1:35" x14ac:dyDescent="0.45">
      <c r="A34" t="s">
        <v>52</v>
      </c>
      <c r="B34">
        <v>1.61118996363117E-7</v>
      </c>
      <c r="C34">
        <v>1.61118996363117E-7</v>
      </c>
      <c r="D34">
        <v>1.61118996363117E-7</v>
      </c>
      <c r="E34">
        <v>1.61118996363117E-7</v>
      </c>
      <c r="F34">
        <v>1.61118996363117E-7</v>
      </c>
      <c r="G34">
        <v>1.61118996363117E-7</v>
      </c>
      <c r="H34">
        <v>1.61118996363117E-7</v>
      </c>
      <c r="I34">
        <v>1.61118996363117E-7</v>
      </c>
      <c r="J34">
        <v>1.61118996363117E-7</v>
      </c>
      <c r="K34">
        <v>1.61118996363117E-7</v>
      </c>
      <c r="L34">
        <v>1.61118996363117E-7</v>
      </c>
      <c r="M34">
        <v>1.61118996363117E-7</v>
      </c>
      <c r="N34">
        <v>1.61118996363117E-7</v>
      </c>
      <c r="O34">
        <v>1.61118996363117E-7</v>
      </c>
      <c r="P34">
        <v>1.61118996363117E-7</v>
      </c>
      <c r="Q34">
        <v>1.61118996363117E-7</v>
      </c>
      <c r="R34">
        <v>1.61118996363117E-7</v>
      </c>
      <c r="S34">
        <v>1.61118996363117E-7</v>
      </c>
      <c r="T34">
        <v>1.61118996363117E-7</v>
      </c>
      <c r="U34">
        <v>1.61118996363117E-7</v>
      </c>
      <c r="V34">
        <v>1.61118996363117E-7</v>
      </c>
      <c r="W34">
        <v>1.61118996363117E-7</v>
      </c>
      <c r="X34">
        <v>1.61118996363117E-7</v>
      </c>
      <c r="Y34">
        <v>1.61118996363117E-7</v>
      </c>
      <c r="Z34">
        <v>1.61118996363117E-7</v>
      </c>
      <c r="AA34">
        <v>1.61118996363117E-7</v>
      </c>
      <c r="AB34">
        <v>1.61118996363117E-7</v>
      </c>
      <c r="AC34">
        <v>1.61118996363117E-7</v>
      </c>
      <c r="AD34">
        <v>1.61118996363117E-7</v>
      </c>
      <c r="AE34">
        <v>1.61118996363117E-7</v>
      </c>
      <c r="AF34">
        <v>1.61118996363117E-7</v>
      </c>
      <c r="AG34">
        <v>1.61118996363117E-7</v>
      </c>
      <c r="AH34">
        <v>1.61118996363117E-7</v>
      </c>
      <c r="AI34">
        <v>1.61118996363117E-7</v>
      </c>
    </row>
    <row r="35" spans="1:35" x14ac:dyDescent="0.45">
      <c r="A35" t="s">
        <v>53</v>
      </c>
      <c r="B35">
        <v>1.61118996363117E-7</v>
      </c>
      <c r="C35">
        <v>1.61118996363117E-7</v>
      </c>
      <c r="D35">
        <v>1.61118996363117E-7</v>
      </c>
      <c r="E35">
        <v>1.61118996363117E-7</v>
      </c>
      <c r="F35">
        <v>1.61118996363117E-7</v>
      </c>
      <c r="G35">
        <v>1.61118996363117E-7</v>
      </c>
      <c r="H35">
        <v>1.61118996363117E-7</v>
      </c>
      <c r="I35">
        <v>1.61118996363117E-7</v>
      </c>
      <c r="J35">
        <v>1.61118996363117E-7</v>
      </c>
      <c r="K35">
        <v>1.61118996363117E-7</v>
      </c>
      <c r="L35">
        <v>1.61118996363117E-7</v>
      </c>
      <c r="M35">
        <v>1.61118996363117E-7</v>
      </c>
      <c r="N35">
        <v>1.61118996363117E-7</v>
      </c>
      <c r="O35">
        <v>1.61118996363117E-7</v>
      </c>
      <c r="P35">
        <v>1.61118996363117E-7</v>
      </c>
      <c r="Q35">
        <v>1.61118996363117E-7</v>
      </c>
      <c r="R35">
        <v>1.61118996363117E-7</v>
      </c>
      <c r="S35">
        <v>1.61118996363117E-7</v>
      </c>
      <c r="T35">
        <v>1.61118996363117E-7</v>
      </c>
      <c r="U35">
        <v>1.61118996363117E-7</v>
      </c>
      <c r="V35">
        <v>1.61118996363117E-7</v>
      </c>
      <c r="W35">
        <v>1.61118996363117E-7</v>
      </c>
      <c r="X35">
        <v>1.61118996363117E-7</v>
      </c>
      <c r="Y35">
        <v>1.61118996363117E-7</v>
      </c>
      <c r="Z35">
        <v>1.61118996363117E-7</v>
      </c>
      <c r="AA35">
        <v>1.61118996363117E-7</v>
      </c>
      <c r="AB35">
        <v>1.61118996363117E-7</v>
      </c>
      <c r="AC35">
        <v>1.61118996363117E-7</v>
      </c>
      <c r="AD35">
        <v>1.61118996363117E-7</v>
      </c>
      <c r="AE35">
        <v>1.61118996363117E-7</v>
      </c>
      <c r="AF35">
        <v>1.61118996363117E-7</v>
      </c>
      <c r="AG35">
        <v>1.61118996363117E-7</v>
      </c>
      <c r="AH35">
        <v>1.61118996363117E-7</v>
      </c>
      <c r="AI35">
        <v>1.61118996363117E-7</v>
      </c>
    </row>
    <row r="36" spans="1:35" x14ac:dyDescent="0.45">
      <c r="A36" t="s">
        <v>54</v>
      </c>
      <c r="B36">
        <v>1.61118996363117E-7</v>
      </c>
      <c r="C36">
        <v>1.61118996363117E-7</v>
      </c>
      <c r="D36">
        <v>1.61118996363117E-7</v>
      </c>
      <c r="E36">
        <v>1.61118996363117E-7</v>
      </c>
      <c r="F36">
        <v>1.61118996363117E-7</v>
      </c>
      <c r="G36">
        <v>1.61118996363117E-7</v>
      </c>
      <c r="H36">
        <v>1.61118996363117E-7</v>
      </c>
      <c r="I36">
        <v>1.61118996363117E-7</v>
      </c>
      <c r="J36">
        <v>1.61118996363117E-7</v>
      </c>
      <c r="K36">
        <v>1.61118996363117E-7</v>
      </c>
      <c r="L36">
        <v>1.61118996363117E-7</v>
      </c>
      <c r="M36">
        <v>1.61118996363117E-7</v>
      </c>
      <c r="N36">
        <v>1.61118996363117E-7</v>
      </c>
      <c r="O36">
        <v>1.61118996363117E-7</v>
      </c>
      <c r="P36">
        <v>1.61118996363117E-7</v>
      </c>
      <c r="Q36">
        <v>1.61118996363117E-7</v>
      </c>
      <c r="R36">
        <v>1.61118996363117E-7</v>
      </c>
      <c r="S36">
        <v>1.61118996363117E-7</v>
      </c>
      <c r="T36">
        <v>1.61118996363117E-7</v>
      </c>
      <c r="U36">
        <v>1.61118996363117E-7</v>
      </c>
      <c r="V36">
        <v>1.61118996363117E-7</v>
      </c>
      <c r="W36">
        <v>1.61118996363117E-7</v>
      </c>
      <c r="X36">
        <v>1.61118996363117E-7</v>
      </c>
      <c r="Y36">
        <v>1.61118996363117E-7</v>
      </c>
      <c r="Z36">
        <v>1.61118996363117E-7</v>
      </c>
      <c r="AA36">
        <v>1.61118996363117E-7</v>
      </c>
      <c r="AB36">
        <v>1.61118996363117E-7</v>
      </c>
      <c r="AC36">
        <v>1.61118996363117E-7</v>
      </c>
      <c r="AD36">
        <v>1.61118996363117E-7</v>
      </c>
      <c r="AE36">
        <v>1.61118996363117E-7</v>
      </c>
      <c r="AF36">
        <v>1.61118996363117E-7</v>
      </c>
      <c r="AG36">
        <v>1.61118996363117E-7</v>
      </c>
      <c r="AH36">
        <v>1.61118996363117E-7</v>
      </c>
      <c r="AI36">
        <v>1.61118996363117E-7</v>
      </c>
    </row>
    <row r="37" spans="1:35" x14ac:dyDescent="0.45">
      <c r="A37" t="s">
        <v>55</v>
      </c>
      <c r="B37">
        <v>1.61118996363117E-7</v>
      </c>
      <c r="C37">
        <v>1.61118996363117E-7</v>
      </c>
      <c r="D37">
        <v>1.61118996363117E-7</v>
      </c>
      <c r="E37">
        <v>1.61118996363117E-7</v>
      </c>
      <c r="F37">
        <v>1.61118996363117E-7</v>
      </c>
      <c r="G37">
        <v>1.61118996363117E-7</v>
      </c>
      <c r="H37">
        <v>1.61118996363117E-7</v>
      </c>
      <c r="I37">
        <v>1.61118996363117E-7</v>
      </c>
      <c r="J37">
        <v>1.61118996363117E-7</v>
      </c>
      <c r="K37">
        <v>1.61118996363117E-7</v>
      </c>
      <c r="L37">
        <v>1.61118996363117E-7</v>
      </c>
      <c r="M37">
        <v>1.61118996363117E-7</v>
      </c>
      <c r="N37">
        <v>1.61118996363117E-7</v>
      </c>
      <c r="O37">
        <v>1.61118996363117E-7</v>
      </c>
      <c r="P37">
        <v>1.61118996363117E-7</v>
      </c>
      <c r="Q37">
        <v>1.61118996363117E-7</v>
      </c>
      <c r="R37">
        <v>1.61118996363117E-7</v>
      </c>
      <c r="S37">
        <v>1.61118996363117E-7</v>
      </c>
      <c r="T37">
        <v>1.61118996363117E-7</v>
      </c>
      <c r="U37">
        <v>1.61118996363117E-7</v>
      </c>
      <c r="V37">
        <v>1.61118996363117E-7</v>
      </c>
      <c r="W37">
        <v>1.61118996363117E-7</v>
      </c>
      <c r="X37">
        <v>1.61118996363117E-7</v>
      </c>
      <c r="Y37">
        <v>1.61118996363117E-7</v>
      </c>
      <c r="Z37">
        <v>1.61118996363117E-7</v>
      </c>
      <c r="AA37">
        <v>1.61118996363117E-7</v>
      </c>
      <c r="AB37">
        <v>1.61118996363117E-7</v>
      </c>
      <c r="AC37">
        <v>1.61118996363117E-7</v>
      </c>
      <c r="AD37">
        <v>1.61118996363117E-7</v>
      </c>
      <c r="AE37">
        <v>1.61118996363117E-7</v>
      </c>
      <c r="AF37">
        <v>1.61118996363117E-7</v>
      </c>
      <c r="AG37">
        <v>1.61118996363117E-7</v>
      </c>
      <c r="AH37">
        <v>1.61118996363117E-7</v>
      </c>
      <c r="AI37">
        <v>1.61118996363117E-7</v>
      </c>
    </row>
    <row r="38" spans="1:35" x14ac:dyDescent="0.45">
      <c r="A38" t="s">
        <v>56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</row>
    <row r="39" spans="1:35" x14ac:dyDescent="0.45">
      <c r="A39" t="s">
        <v>57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</row>
    <row r="40" spans="1:35" x14ac:dyDescent="0.45">
      <c r="A40" t="s">
        <v>58</v>
      </c>
      <c r="B40">
        <v>1.61118996363117E-7</v>
      </c>
      <c r="C40">
        <v>1.61118996363117E-7</v>
      </c>
      <c r="D40">
        <v>1.61118996363117E-7</v>
      </c>
      <c r="E40">
        <v>1.61118996363117E-7</v>
      </c>
      <c r="F40">
        <v>1.61118996363117E-7</v>
      </c>
      <c r="G40">
        <v>1.61118996363117E-7</v>
      </c>
      <c r="H40">
        <v>1.61118996363117E-7</v>
      </c>
      <c r="I40">
        <v>1.61118996363117E-7</v>
      </c>
      <c r="J40">
        <v>1.61118996363117E-7</v>
      </c>
      <c r="K40">
        <v>1.61118996363117E-7</v>
      </c>
      <c r="L40">
        <v>1.61118996363117E-7</v>
      </c>
      <c r="M40">
        <v>1.61118996363117E-7</v>
      </c>
      <c r="N40">
        <v>1.61118996363117E-7</v>
      </c>
      <c r="O40">
        <v>1.61118996363117E-7</v>
      </c>
      <c r="P40">
        <v>1.61118996363117E-7</v>
      </c>
      <c r="Q40">
        <v>1.61118996363117E-7</v>
      </c>
      <c r="R40">
        <v>1.61118996363117E-7</v>
      </c>
      <c r="S40">
        <v>1.61118996363117E-7</v>
      </c>
      <c r="T40">
        <v>1.61118996363117E-7</v>
      </c>
      <c r="U40">
        <v>1.61118996363117E-7</v>
      </c>
      <c r="V40">
        <v>1.61118996363117E-7</v>
      </c>
      <c r="W40">
        <v>1.61118996363117E-7</v>
      </c>
      <c r="X40">
        <v>1.61118996363117E-7</v>
      </c>
      <c r="Y40">
        <v>1.61118996363117E-7</v>
      </c>
      <c r="Z40">
        <v>1.61118996363117E-7</v>
      </c>
      <c r="AA40">
        <v>1.61118996363117E-7</v>
      </c>
      <c r="AB40">
        <v>1.61118996363117E-7</v>
      </c>
      <c r="AC40">
        <v>1.61118996363117E-7</v>
      </c>
      <c r="AD40">
        <v>1.61118996363117E-7</v>
      </c>
      <c r="AE40">
        <v>1.61118996363117E-7</v>
      </c>
      <c r="AF40">
        <v>1.61118996363117E-7</v>
      </c>
      <c r="AG40">
        <v>1.61118996363117E-7</v>
      </c>
      <c r="AH40">
        <v>1.61118996363117E-7</v>
      </c>
      <c r="AI40">
        <v>1.61118996363117E-7</v>
      </c>
    </row>
    <row r="41" spans="1:35" s="4" customFormat="1" x14ac:dyDescent="0.45">
      <c r="A41" s="6" t="s">
        <v>33</v>
      </c>
    </row>
    <row r="42" spans="1:35" x14ac:dyDescent="0.45">
      <c r="A42" t="s">
        <v>29</v>
      </c>
      <c r="B42">
        <v>2017</v>
      </c>
      <c r="C42">
        <v>2018</v>
      </c>
      <c r="D42">
        <v>2019</v>
      </c>
      <c r="E42">
        <v>2020</v>
      </c>
      <c r="F42">
        <v>2021</v>
      </c>
      <c r="G42">
        <v>2022</v>
      </c>
      <c r="H42">
        <v>2023</v>
      </c>
      <c r="I42">
        <v>2024</v>
      </c>
      <c r="J42">
        <v>2025</v>
      </c>
      <c r="K42">
        <v>2026</v>
      </c>
      <c r="L42">
        <v>2027</v>
      </c>
      <c r="M42">
        <v>2028</v>
      </c>
      <c r="N42">
        <v>2029</v>
      </c>
      <c r="O42">
        <v>2030</v>
      </c>
      <c r="P42">
        <v>2031</v>
      </c>
      <c r="Q42">
        <v>2032</v>
      </c>
      <c r="R42">
        <v>2033</v>
      </c>
      <c r="S42">
        <v>2034</v>
      </c>
      <c r="T42">
        <v>2035</v>
      </c>
      <c r="U42">
        <v>2036</v>
      </c>
      <c r="V42">
        <v>2037</v>
      </c>
      <c r="W42">
        <v>2038</v>
      </c>
      <c r="X42">
        <v>2039</v>
      </c>
      <c r="Y42">
        <v>2040</v>
      </c>
      <c r="Z42">
        <v>2041</v>
      </c>
      <c r="AA42">
        <v>2042</v>
      </c>
      <c r="AB42">
        <v>2043</v>
      </c>
      <c r="AC42">
        <v>2044</v>
      </c>
      <c r="AD42">
        <v>2045</v>
      </c>
      <c r="AE42">
        <v>2046</v>
      </c>
      <c r="AF42">
        <v>2047</v>
      </c>
      <c r="AG42">
        <v>2048</v>
      </c>
      <c r="AH42">
        <v>2049</v>
      </c>
      <c r="AI42">
        <v>2050</v>
      </c>
    </row>
    <row r="43" spans="1:35" x14ac:dyDescent="0.45">
      <c r="A43" t="s">
        <v>51</v>
      </c>
      <c r="B43">
        <v>1.6181686057177793E-5</v>
      </c>
      <c r="C43">
        <v>1.6181686057177793E-5</v>
      </c>
      <c r="D43">
        <v>1.6343871521076616E-5</v>
      </c>
      <c r="E43">
        <v>1.6181686057177793E-5</v>
      </c>
      <c r="F43">
        <v>1.620380225680036E-5</v>
      </c>
      <c r="G43">
        <v>1.620380225680036E-5</v>
      </c>
      <c r="H43">
        <v>1.6137453657932663E-5</v>
      </c>
      <c r="I43">
        <v>1.5923663728247852E-5</v>
      </c>
      <c r="J43">
        <v>1.6107965391769242E-5</v>
      </c>
      <c r="K43">
        <v>1.6240662589504639E-5</v>
      </c>
      <c r="L43">
        <v>1.6439708386107738E-5</v>
      </c>
      <c r="M43">
        <v>1.6520801118057147E-5</v>
      </c>
      <c r="N43">
        <v>1.6741963114282812E-5</v>
      </c>
      <c r="O43">
        <v>1.7258007772142694E-5</v>
      </c>
      <c r="P43">
        <v>1.7375960836796383E-5</v>
      </c>
      <c r="Q43">
        <v>1.7530774234154347E-5</v>
      </c>
      <c r="R43">
        <v>1.7840401028870277E-5</v>
      </c>
      <c r="S43">
        <v>1.8127911623963639E-5</v>
      </c>
      <c r="T43">
        <v>1.8319585354025886E-5</v>
      </c>
      <c r="U43">
        <v>1.8540747350251551E-5</v>
      </c>
      <c r="V43">
        <v>1.8592351816037539E-5</v>
      </c>
      <c r="W43">
        <v>1.8798769679181489E-5</v>
      </c>
      <c r="X43">
        <v>1.9049419941570579E-5</v>
      </c>
      <c r="Y43">
        <v>1.9115768540438279E-5</v>
      </c>
      <c r="Z43">
        <v>1.9255837804714531E-5</v>
      </c>
      <c r="AA43">
        <v>1.9550720466348752E-5</v>
      </c>
      <c r="AB43">
        <v>1.9712905930247571E-5</v>
      </c>
      <c r="AC43">
        <v>1.9867719327605535E-5</v>
      </c>
      <c r="AD43">
        <v>2.0118369589994622E-5</v>
      </c>
      <c r="AE43">
        <v>2.0184718188862322E-5</v>
      </c>
      <c r="AF43">
        <v>2.0531205316282531E-5</v>
      </c>
      <c r="AG43">
        <v>2.0774483512130763E-5</v>
      </c>
      <c r="AH43">
        <v>2.0951413109111297E-5</v>
      </c>
      <c r="AI43">
        <v>2.1106226506469259E-5</v>
      </c>
    </row>
    <row r="44" spans="1:35" x14ac:dyDescent="0.45">
      <c r="A44" t="s">
        <v>52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</row>
    <row r="45" spans="1:35" x14ac:dyDescent="0.45">
      <c r="A45" t="s">
        <v>53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</row>
    <row r="46" spans="1:35" x14ac:dyDescent="0.45">
      <c r="A46" t="s">
        <v>54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</row>
    <row r="47" spans="1:35" x14ac:dyDescent="0.45">
      <c r="A47" t="s">
        <v>55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</row>
    <row r="48" spans="1:35" x14ac:dyDescent="0.45">
      <c r="A48" t="s">
        <v>56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</row>
    <row r="49" spans="1:35" x14ac:dyDescent="0.45">
      <c r="A49" t="s">
        <v>57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</row>
    <row r="50" spans="1:35" x14ac:dyDescent="0.45">
      <c r="A50" t="s">
        <v>58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</row>
    <row r="51" spans="1:35" s="4" customFormat="1" x14ac:dyDescent="0.45">
      <c r="A51" s="6" t="s">
        <v>34</v>
      </c>
    </row>
    <row r="52" spans="1:35" x14ac:dyDescent="0.45">
      <c r="A52" t="s">
        <v>29</v>
      </c>
      <c r="B52">
        <v>2017</v>
      </c>
      <c r="C52">
        <v>2018</v>
      </c>
      <c r="D52">
        <v>2019</v>
      </c>
      <c r="E52">
        <v>2020</v>
      </c>
      <c r="F52">
        <v>2021</v>
      </c>
      <c r="G52">
        <v>2022</v>
      </c>
      <c r="H52">
        <v>2023</v>
      </c>
      <c r="I52">
        <v>2024</v>
      </c>
      <c r="J52">
        <v>2025</v>
      </c>
      <c r="K52">
        <v>2026</v>
      </c>
      <c r="L52">
        <v>2027</v>
      </c>
      <c r="M52">
        <v>2028</v>
      </c>
      <c r="N52">
        <v>2029</v>
      </c>
      <c r="O52">
        <v>2030</v>
      </c>
      <c r="P52">
        <v>2031</v>
      </c>
      <c r="Q52">
        <v>2032</v>
      </c>
      <c r="R52">
        <v>2033</v>
      </c>
      <c r="S52">
        <v>2034</v>
      </c>
      <c r="T52">
        <v>2035</v>
      </c>
      <c r="U52">
        <v>2036</v>
      </c>
      <c r="V52">
        <v>2037</v>
      </c>
      <c r="W52">
        <v>2038</v>
      </c>
      <c r="X52">
        <v>2039</v>
      </c>
      <c r="Y52">
        <v>2040</v>
      </c>
      <c r="Z52">
        <v>2041</v>
      </c>
      <c r="AA52">
        <v>2042</v>
      </c>
      <c r="AB52">
        <v>2043</v>
      </c>
      <c r="AC52">
        <v>2044</v>
      </c>
      <c r="AD52">
        <v>2045</v>
      </c>
      <c r="AE52">
        <v>2046</v>
      </c>
      <c r="AF52">
        <v>2047</v>
      </c>
      <c r="AG52">
        <v>2048</v>
      </c>
      <c r="AH52">
        <v>2049</v>
      </c>
      <c r="AI52">
        <v>2050</v>
      </c>
    </row>
    <row r="53" spans="1:35" x14ac:dyDescent="0.45">
      <c r="A53" t="s">
        <v>51</v>
      </c>
      <c r="B53">
        <v>9.803944434191567E-6</v>
      </c>
      <c r="C53">
        <v>9.803944434191567E-6</v>
      </c>
      <c r="D53">
        <v>1.0157695006559302E-5</v>
      </c>
      <c r="E53">
        <v>9.803944434191567E-6</v>
      </c>
      <c r="F53">
        <v>9.8590743935216045E-6</v>
      </c>
      <c r="G53">
        <v>1.0010681781679204E-5</v>
      </c>
      <c r="H53">
        <v>1.0070405904286746E-5</v>
      </c>
      <c r="I53">
        <v>1.0249578272109366E-5</v>
      </c>
      <c r="J53">
        <v>1.0313896557994408E-5</v>
      </c>
      <c r="K53">
        <v>1.0502257252372035E-5</v>
      </c>
      <c r="L53">
        <v>1.052522806875955E-5</v>
      </c>
      <c r="M53">
        <v>1.0690617946749661E-5</v>
      </c>
      <c r="N53">
        <v>1.0787095375577226E-5</v>
      </c>
      <c r="O53">
        <v>1.1012209376174875E-5</v>
      </c>
      <c r="P53">
        <v>1.1136251784667459E-5</v>
      </c>
      <c r="Q53">
        <v>1.1218946723662517E-5</v>
      </c>
      <c r="R53">
        <v>1.1398119091485134E-5</v>
      </c>
      <c r="S53">
        <v>1.1490002357035196E-5</v>
      </c>
      <c r="T53">
        <v>1.1591073949140263E-5</v>
      </c>
      <c r="U53">
        <v>1.1710522194355344E-5</v>
      </c>
      <c r="V53">
        <v>1.1788622970072897E-5</v>
      </c>
      <c r="W53">
        <v>1.1889694562177964E-5</v>
      </c>
      <c r="X53">
        <v>1.1990766154283034E-5</v>
      </c>
      <c r="Y53">
        <v>1.1990766154283034E-5</v>
      </c>
      <c r="Z53">
        <v>1.2068866930000584E-5</v>
      </c>
      <c r="AA53">
        <v>1.2248039297823203E-5</v>
      </c>
      <c r="AB53">
        <v>1.2321545910263254E-5</v>
      </c>
      <c r="AC53">
        <v>1.2418023339090819E-5</v>
      </c>
      <c r="AD53">
        <v>1.2588007380358432E-5</v>
      </c>
      <c r="AE53">
        <v>1.2592601543635935E-5</v>
      </c>
      <c r="AF53">
        <v>1.2712049788851017E-5</v>
      </c>
      <c r="AG53">
        <v>1.2822309707511087E-5</v>
      </c>
      <c r="AH53">
        <v>1.2900410483228642E-5</v>
      </c>
      <c r="AI53">
        <v>1.2969322932391186E-5</v>
      </c>
    </row>
    <row r="54" spans="1:35" x14ac:dyDescent="0.45">
      <c r="A54" t="s">
        <v>52</v>
      </c>
      <c r="B54">
        <v>9.803944434191567E-6</v>
      </c>
      <c r="C54">
        <v>9.803944434191567E-6</v>
      </c>
      <c r="D54">
        <v>1.0075381656912026E-5</v>
      </c>
      <c r="E54">
        <v>9.803944434191567E-6</v>
      </c>
      <c r="F54">
        <v>9.4634977480675983E-6</v>
      </c>
      <c r="G54">
        <v>9.2012617871342732E-6</v>
      </c>
      <c r="H54">
        <v>8.8930195172652736E-6</v>
      </c>
      <c r="I54">
        <v>8.7043936506290224E-6</v>
      </c>
      <c r="J54">
        <v>8.4007520116535924E-6</v>
      </c>
      <c r="K54">
        <v>8.5019658913120674E-6</v>
      </c>
      <c r="L54">
        <v>8.4789627368442326E-6</v>
      </c>
      <c r="M54">
        <v>8.6169816636512463E-6</v>
      </c>
      <c r="N54">
        <v>8.7043936506290224E-6</v>
      </c>
      <c r="O54">
        <v>8.7503999595646936E-6</v>
      </c>
      <c r="P54">
        <v>8.8332113156489018E-6</v>
      </c>
      <c r="Q54">
        <v>8.9022207790524095E-6</v>
      </c>
      <c r="R54">
        <v>9.0724441221143921E-6</v>
      </c>
      <c r="S54">
        <v>9.1874598944535693E-6</v>
      </c>
      <c r="T54">
        <v>9.2978750358991819E-6</v>
      </c>
      <c r="U54">
        <v>9.4266927009190613E-6</v>
      </c>
      <c r="V54">
        <v>9.4911015334290027E-6</v>
      </c>
      <c r="W54">
        <v>9.5371078423646722E-6</v>
      </c>
      <c r="X54">
        <v>9.6475229838102832E-6</v>
      </c>
      <c r="Y54">
        <v>9.6751267691716876E-6</v>
      </c>
      <c r="Z54">
        <v>9.76713938704303E-6</v>
      </c>
      <c r="AA54">
        <v>9.9419633609985823E-6</v>
      </c>
      <c r="AB54">
        <v>1.001097282440209E-5</v>
      </c>
      <c r="AC54">
        <v>1.0098384811379864E-5</v>
      </c>
      <c r="AD54">
        <v>1.0282410047122551E-5</v>
      </c>
      <c r="AE54">
        <v>1.0323815725164654E-5</v>
      </c>
      <c r="AF54">
        <v>1.0489438437333071E-5</v>
      </c>
      <c r="AG54">
        <v>1.0650460518607921E-5</v>
      </c>
      <c r="AH54">
        <v>1.0756275029159965E-5</v>
      </c>
      <c r="AI54">
        <v>1.0825284492563473E-5</v>
      </c>
    </row>
    <row r="55" spans="1:35" x14ac:dyDescent="0.45">
      <c r="A55" t="s">
        <v>53</v>
      </c>
      <c r="B55">
        <v>2.9596155294082939E-6</v>
      </c>
      <c r="C55">
        <v>2.9596155294082939E-6</v>
      </c>
      <c r="D55">
        <v>3.0415954900820442E-6</v>
      </c>
      <c r="E55">
        <v>2.9596155294082939E-6</v>
      </c>
      <c r="F55">
        <v>3.005468727751239E-6</v>
      </c>
      <c r="G55">
        <v>3.0860591975661133E-6</v>
      </c>
      <c r="H55">
        <v>3.1416388319211979E-6</v>
      </c>
      <c r="I55">
        <v>3.233345228607089E-6</v>
      </c>
      <c r="J55">
        <v>3.294482826397683E-6</v>
      </c>
      <c r="K55">
        <v>3.3445044973172596E-6</v>
      </c>
      <c r="L55">
        <v>3.3486729698938916E-6</v>
      </c>
      <c r="M55">
        <v>3.3959156590957136E-6</v>
      </c>
      <c r="N55">
        <v>3.423705476273257E-6</v>
      </c>
      <c r="O55">
        <v>3.4403793665797818E-6</v>
      </c>
      <c r="P55">
        <v>3.4778956197694647E-6</v>
      </c>
      <c r="Q55">
        <v>3.5015169643703757E-6</v>
      </c>
      <c r="R55">
        <v>3.5459806718544435E-6</v>
      </c>
      <c r="S55">
        <v>3.5765494707497411E-6</v>
      </c>
      <c r="T55">
        <v>3.6057287787861605E-6</v>
      </c>
      <c r="U55">
        <v>3.6390765593992119E-6</v>
      </c>
      <c r="V55">
        <v>3.661308413141246E-6</v>
      </c>
      <c r="W55">
        <v>3.6904877211776659E-6</v>
      </c>
      <c r="X55">
        <v>3.7210565200729631E-6</v>
      </c>
      <c r="Y55">
        <v>3.7224460109318391E-6</v>
      </c>
      <c r="Z55">
        <v>3.7488463372505056E-6</v>
      </c>
      <c r="AA55">
        <v>3.8002574990289596E-6</v>
      </c>
      <c r="AB55">
        <v>3.8224893527709937E-6</v>
      </c>
      <c r="AC55">
        <v>3.8502791699485358E-6</v>
      </c>
      <c r="AD55">
        <v>3.8989113500092351E-6</v>
      </c>
      <c r="AE55">
        <v>3.9058588043036217E-6</v>
      </c>
      <c r="AF55">
        <v>3.9405960757755496E-6</v>
      </c>
      <c r="AG55">
        <v>3.9781123289652321E-6</v>
      </c>
      <c r="AH55">
        <v>4.0031231644250204E-6</v>
      </c>
      <c r="AI55">
        <v>4.0211865455904238E-6</v>
      </c>
    </row>
    <row r="56" spans="1:35" x14ac:dyDescent="0.45">
      <c r="A56" t="s">
        <v>54</v>
      </c>
      <c r="B56">
        <v>9.803944434191567E-6</v>
      </c>
      <c r="C56">
        <v>9.803944434191567E-6</v>
      </c>
      <c r="D56">
        <v>1.0074492947576647E-5</v>
      </c>
      <c r="E56">
        <v>9.803944434191567E-6</v>
      </c>
      <c r="F56">
        <v>9.5058825126656315E-6</v>
      </c>
      <c r="G56">
        <v>9.3178742237031157E-6</v>
      </c>
      <c r="H56">
        <v>9.0519112783415103E-6</v>
      </c>
      <c r="I56">
        <v>8.900587533566806E-6</v>
      </c>
      <c r="J56">
        <v>8.6392101562286771E-6</v>
      </c>
      <c r="K56">
        <v>8.8134617411207636E-6</v>
      </c>
      <c r="L56">
        <v>8.8318040132146677E-6</v>
      </c>
      <c r="M56">
        <v>8.9877133260128501E-6</v>
      </c>
      <c r="N56">
        <v>9.0840102545058437E-6</v>
      </c>
      <c r="O56">
        <v>9.2766041114918344E-6</v>
      </c>
      <c r="P56">
        <v>9.400414448125685E-6</v>
      </c>
      <c r="Q56">
        <v>9.4783691045247762E-6</v>
      </c>
      <c r="R56">
        <v>9.6572062574403375E-6</v>
      </c>
      <c r="S56">
        <v>9.7535031859333311E-6</v>
      </c>
      <c r="T56">
        <v>9.8543856824498029E-6</v>
      </c>
      <c r="U56">
        <v>9.973610451060177E-6</v>
      </c>
      <c r="V56">
        <v>1.0042393971412315E-5</v>
      </c>
      <c r="W56">
        <v>1.0138690899905311E-5</v>
      </c>
      <c r="X56">
        <v>1.0248744532468734E-5</v>
      </c>
      <c r="Y56">
        <v>1.025333010049221E-5</v>
      </c>
      <c r="Z56">
        <v>1.0345041460961727E-5</v>
      </c>
      <c r="AA56">
        <v>1.0514707477830337E-5</v>
      </c>
      <c r="AB56">
        <v>1.059266213422943E-5</v>
      </c>
      <c r="AC56">
        <v>1.0684373494698949E-5</v>
      </c>
      <c r="AD56">
        <v>1.0854039511567559E-5</v>
      </c>
      <c r="AE56">
        <v>1.0876967351684936E-5</v>
      </c>
      <c r="AF56">
        <v>1.1000777688318787E-5</v>
      </c>
      <c r="AG56">
        <v>1.1124588024952639E-5</v>
      </c>
      <c r="AH56">
        <v>1.1211713817398682E-5</v>
      </c>
      <c r="AI56">
        <v>1.1280497337750822E-5</v>
      </c>
    </row>
    <row r="57" spans="1:35" x14ac:dyDescent="0.45">
      <c r="A57" t="s">
        <v>55</v>
      </c>
      <c r="B57">
        <v>9.803944434191567E-6</v>
      </c>
      <c r="C57">
        <v>9.803944434191567E-6</v>
      </c>
      <c r="D57">
        <v>1.0075509092227858E-5</v>
      </c>
      <c r="E57">
        <v>9.803944434191567E-6</v>
      </c>
      <c r="F57">
        <v>9.5185714037127515E-6</v>
      </c>
      <c r="G57">
        <v>9.3390625619599476E-6</v>
      </c>
      <c r="H57">
        <v>9.0767034855520051E-6</v>
      </c>
      <c r="I57">
        <v>8.9386197611267723E-6</v>
      </c>
      <c r="J57">
        <v>8.6762606847188281E-6</v>
      </c>
      <c r="K57">
        <v>8.8603723172858052E-6</v>
      </c>
      <c r="L57">
        <v>8.8833862713566782E-6</v>
      </c>
      <c r="M57">
        <v>9.0444839498527823E-6</v>
      </c>
      <c r="N57">
        <v>9.1411425569504457E-6</v>
      </c>
      <c r="O57">
        <v>9.2009788375347148E-6</v>
      </c>
      <c r="P57">
        <v>9.3252541895174245E-6</v>
      </c>
      <c r="Q57">
        <v>9.4081044241725649E-6</v>
      </c>
      <c r="R57">
        <v>9.5738048934828439E-6</v>
      </c>
      <c r="S57">
        <v>9.6704635005805091E-6</v>
      </c>
      <c r="T57">
        <v>9.7763276893065191E-6</v>
      </c>
      <c r="U57">
        <v>9.8960002504750555E-6</v>
      </c>
      <c r="V57">
        <v>9.9650421126876711E-6</v>
      </c>
      <c r="W57">
        <v>1.0066303510599511E-5</v>
      </c>
      <c r="X57">
        <v>1.0172167699325523E-5</v>
      </c>
      <c r="Y57">
        <v>1.0181373280953871E-5</v>
      </c>
      <c r="Z57">
        <v>1.027342909723736E-5</v>
      </c>
      <c r="AA57">
        <v>1.0443732357361815E-5</v>
      </c>
      <c r="AB57">
        <v>1.0526582592016954E-5</v>
      </c>
      <c r="AC57">
        <v>1.0618638408300442E-5</v>
      </c>
      <c r="AD57">
        <v>1.0793544459239073E-5</v>
      </c>
      <c r="AE57">
        <v>1.0811955622495768E-5</v>
      </c>
      <c r="AF57">
        <v>1.0940833765292654E-5</v>
      </c>
      <c r="AG57">
        <v>1.1055903535647016E-5</v>
      </c>
      <c r="AH57">
        <v>1.1143356561116331E-5</v>
      </c>
      <c r="AI57">
        <v>1.1217001214143123E-5</v>
      </c>
    </row>
    <row r="58" spans="1:35" x14ac:dyDescent="0.45">
      <c r="A58" t="s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</row>
    <row r="59" spans="1:35" x14ac:dyDescent="0.45">
      <c r="A59" t="s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</row>
    <row r="60" spans="1:35" x14ac:dyDescent="0.45">
      <c r="A60" t="s">
        <v>58</v>
      </c>
      <c r="B60">
        <v>9.803944434191567E-6</v>
      </c>
      <c r="C60">
        <v>9.803944434191567E-6</v>
      </c>
      <c r="D60">
        <v>1.0075509092227858E-5</v>
      </c>
      <c r="E60">
        <v>9.803944434191567E-6</v>
      </c>
      <c r="F60">
        <v>9.5185714037127515E-6</v>
      </c>
      <c r="G60">
        <v>9.3390625619599476E-6</v>
      </c>
      <c r="H60">
        <v>9.0767034855520051E-6</v>
      </c>
      <c r="I60">
        <v>8.9386197611267723E-6</v>
      </c>
      <c r="J60">
        <v>8.6762606847188281E-6</v>
      </c>
      <c r="K60">
        <v>8.8603723172858052E-6</v>
      </c>
      <c r="L60">
        <v>8.8833862713566782E-6</v>
      </c>
      <c r="M60">
        <v>9.0444839498527823E-6</v>
      </c>
      <c r="N60">
        <v>9.1411425569504457E-6</v>
      </c>
      <c r="O60">
        <v>9.2009788375347148E-6</v>
      </c>
      <c r="P60">
        <v>9.3252541895174245E-6</v>
      </c>
      <c r="Q60">
        <v>9.4081044241725649E-6</v>
      </c>
      <c r="R60">
        <v>9.5738048934828439E-6</v>
      </c>
      <c r="S60">
        <v>9.6704635005805091E-6</v>
      </c>
      <c r="T60">
        <v>9.7763276893065191E-6</v>
      </c>
      <c r="U60">
        <v>9.8960002504750555E-6</v>
      </c>
      <c r="V60">
        <v>9.9650421126876711E-6</v>
      </c>
      <c r="W60">
        <v>1.0066303510599511E-5</v>
      </c>
      <c r="X60">
        <v>1.0172167699325523E-5</v>
      </c>
      <c r="Y60">
        <v>1.0181373280953871E-5</v>
      </c>
      <c r="Z60">
        <v>1.027342909723736E-5</v>
      </c>
      <c r="AA60">
        <v>1.0443732357361815E-5</v>
      </c>
      <c r="AB60">
        <v>1.0526582592016954E-5</v>
      </c>
      <c r="AC60">
        <v>1.0618638408300442E-5</v>
      </c>
      <c r="AD60">
        <v>1.0793544459239073E-5</v>
      </c>
      <c r="AE60">
        <v>1.0811955622495768E-5</v>
      </c>
      <c r="AF60">
        <v>1.0940833765292654E-5</v>
      </c>
      <c r="AG60">
        <v>1.1055903535647016E-5</v>
      </c>
      <c r="AH60">
        <v>1.1143356561116331E-5</v>
      </c>
      <c r="AI60">
        <v>1.1217001214143123E-5</v>
      </c>
    </row>
    <row r="61" spans="1:35" s="4" customFormat="1" x14ac:dyDescent="0.45">
      <c r="A61" s="6" t="s">
        <v>35</v>
      </c>
    </row>
    <row r="62" spans="1:35" x14ac:dyDescent="0.45">
      <c r="A62" t="s">
        <v>29</v>
      </c>
      <c r="B62">
        <v>2017</v>
      </c>
      <c r="C62">
        <v>2018</v>
      </c>
      <c r="D62">
        <v>2019</v>
      </c>
      <c r="E62">
        <v>2020</v>
      </c>
      <c r="F62">
        <v>2021</v>
      </c>
      <c r="G62">
        <v>2022</v>
      </c>
      <c r="H62">
        <v>2023</v>
      </c>
      <c r="I62">
        <v>2024</v>
      </c>
      <c r="J62">
        <v>2025</v>
      </c>
      <c r="K62">
        <v>2026</v>
      </c>
      <c r="L62">
        <v>2027</v>
      </c>
      <c r="M62">
        <v>2028</v>
      </c>
      <c r="N62">
        <v>2029</v>
      </c>
      <c r="O62">
        <v>2030</v>
      </c>
      <c r="P62">
        <v>2031</v>
      </c>
      <c r="Q62">
        <v>2032</v>
      </c>
      <c r="R62">
        <v>2033</v>
      </c>
      <c r="S62">
        <v>2034</v>
      </c>
      <c r="T62">
        <v>2035</v>
      </c>
      <c r="U62">
        <v>2036</v>
      </c>
      <c r="V62">
        <v>2037</v>
      </c>
      <c r="W62">
        <v>2038</v>
      </c>
      <c r="X62">
        <v>2039</v>
      </c>
      <c r="Y62">
        <v>2040</v>
      </c>
      <c r="Z62">
        <v>2041</v>
      </c>
      <c r="AA62">
        <v>2042</v>
      </c>
      <c r="AB62">
        <v>2043</v>
      </c>
      <c r="AC62">
        <v>2044</v>
      </c>
      <c r="AD62">
        <v>2045</v>
      </c>
      <c r="AE62">
        <v>2046</v>
      </c>
      <c r="AF62">
        <v>2047</v>
      </c>
      <c r="AG62">
        <v>2048</v>
      </c>
      <c r="AH62">
        <v>2049</v>
      </c>
      <c r="AI62">
        <v>2050</v>
      </c>
    </row>
    <row r="63" spans="1:35" x14ac:dyDescent="0.45">
      <c r="A63" t="s">
        <v>51</v>
      </c>
      <c r="B63">
        <v>1.6466171222706767E-6</v>
      </c>
      <c r="C63">
        <v>1.6466171222706767E-6</v>
      </c>
      <c r="D63">
        <v>1.6669960470512544E-6</v>
      </c>
      <c r="E63">
        <v>1.6466171222706767E-6</v>
      </c>
      <c r="F63">
        <v>2.0317788006235949E-6</v>
      </c>
      <c r="G63">
        <v>1.9312427717060783E-6</v>
      </c>
      <c r="H63">
        <v>1.9441494240671111E-6</v>
      </c>
      <c r="I63">
        <v>1.9373564491402519E-6</v>
      </c>
      <c r="J63">
        <v>1.8925228146229809E-6</v>
      </c>
      <c r="K63">
        <v>1.8979571945644685E-6</v>
      </c>
      <c r="L63">
        <v>1.9129017394035587E-6</v>
      </c>
      <c r="M63">
        <v>1.9312427717060783E-6</v>
      </c>
      <c r="N63">
        <v>1.9502631015012843E-6</v>
      </c>
      <c r="O63">
        <v>2.0419682630138836E-6</v>
      </c>
      <c r="P63">
        <v>2.0643850802725195E-6</v>
      </c>
      <c r="Q63">
        <v>2.0752538401554942E-6</v>
      </c>
      <c r="R63">
        <v>2.1200874746727652E-6</v>
      </c>
      <c r="S63">
        <v>2.1533730518143753E-6</v>
      </c>
      <c r="T63">
        <v>2.2267371810244554E-6</v>
      </c>
      <c r="U63">
        <v>2.2185856111122236E-6</v>
      </c>
      <c r="V63">
        <v>2.2301336684878844E-6</v>
      </c>
      <c r="W63">
        <v>2.2939876328003614E-6</v>
      </c>
      <c r="X63">
        <v>2.3619173820689539E-6</v>
      </c>
      <c r="Y63">
        <v>2.4189783714545709E-6</v>
      </c>
      <c r="Z63">
        <v>2.4400365937278347E-6</v>
      </c>
      <c r="AA63">
        <v>2.5460070025868385E-6</v>
      </c>
      <c r="AB63">
        <v>2.5772546872503909E-6</v>
      </c>
      <c r="AC63">
        <v>2.6051058844505144E-6</v>
      </c>
      <c r="AD63">
        <v>2.6336363791433231E-6</v>
      </c>
      <c r="AE63">
        <v>2.6669219562849328E-6</v>
      </c>
      <c r="AF63">
        <v>2.8842971539444284E-6</v>
      </c>
      <c r="AG63">
        <v>2.957661283154508E-6</v>
      </c>
      <c r="AH63">
        <v>2.9610577706179379E-6</v>
      </c>
      <c r="AI63">
        <v>2.9814366953985152E-6</v>
      </c>
    </row>
    <row r="64" spans="1:35" x14ac:dyDescent="0.45">
      <c r="A64" t="s">
        <v>52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</row>
    <row r="65" spans="1:35" x14ac:dyDescent="0.45">
      <c r="A65" t="s">
        <v>53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</row>
    <row r="66" spans="1:35" x14ac:dyDescent="0.45">
      <c r="A66" t="s">
        <v>54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</row>
    <row r="67" spans="1:35" x14ac:dyDescent="0.45">
      <c r="A67" t="s">
        <v>55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</row>
    <row r="68" spans="1:35" x14ac:dyDescent="0.45">
      <c r="A68" t="s">
        <v>56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</row>
    <row r="69" spans="1:35" x14ac:dyDescent="0.45">
      <c r="A69" t="s">
        <v>57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</row>
    <row r="70" spans="1:35" x14ac:dyDescent="0.45">
      <c r="A70" t="s">
        <v>58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</row>
    <row r="71" spans="1:35" s="4" customFormat="1" x14ac:dyDescent="0.45">
      <c r="A71" s="6" t="s">
        <v>36</v>
      </c>
    </row>
    <row r="72" spans="1:35" x14ac:dyDescent="0.45">
      <c r="A72" t="s">
        <v>29</v>
      </c>
      <c r="B72">
        <v>2017</v>
      </c>
      <c r="C72">
        <v>2018</v>
      </c>
      <c r="D72">
        <v>2019</v>
      </c>
      <c r="E72">
        <v>2020</v>
      </c>
      <c r="F72">
        <v>2021</v>
      </c>
      <c r="G72">
        <v>2022</v>
      </c>
      <c r="H72">
        <v>2023</v>
      </c>
      <c r="I72">
        <v>2024</v>
      </c>
      <c r="J72">
        <v>2025</v>
      </c>
      <c r="K72">
        <v>2026</v>
      </c>
      <c r="L72">
        <v>2027</v>
      </c>
      <c r="M72">
        <v>2028</v>
      </c>
      <c r="N72">
        <v>2029</v>
      </c>
      <c r="O72">
        <v>2030</v>
      </c>
      <c r="P72">
        <v>2031</v>
      </c>
      <c r="Q72">
        <v>2032</v>
      </c>
      <c r="R72">
        <v>2033</v>
      </c>
      <c r="S72">
        <v>2034</v>
      </c>
      <c r="T72">
        <v>2035</v>
      </c>
      <c r="U72">
        <v>2036</v>
      </c>
      <c r="V72">
        <v>2037</v>
      </c>
      <c r="W72">
        <v>2038</v>
      </c>
      <c r="X72">
        <v>2039</v>
      </c>
      <c r="Y72">
        <v>2040</v>
      </c>
      <c r="Z72">
        <v>2041</v>
      </c>
      <c r="AA72">
        <v>2042</v>
      </c>
      <c r="AB72">
        <v>2043</v>
      </c>
      <c r="AC72">
        <v>2044</v>
      </c>
      <c r="AD72">
        <v>2045</v>
      </c>
      <c r="AE72">
        <v>2046</v>
      </c>
      <c r="AF72">
        <v>2047</v>
      </c>
      <c r="AG72">
        <v>2048</v>
      </c>
      <c r="AH72">
        <v>2049</v>
      </c>
      <c r="AI72">
        <v>2050</v>
      </c>
    </row>
    <row r="73" spans="1:35" x14ac:dyDescent="0.45">
      <c r="A73" t="s">
        <v>51</v>
      </c>
      <c r="B73">
        <v>1.3128207815488744E-6</v>
      </c>
      <c r="C73">
        <v>1.3128207815488744E-6</v>
      </c>
      <c r="D73">
        <v>1.3601906035635243E-6</v>
      </c>
      <c r="E73">
        <v>1.3128207815488744E-6</v>
      </c>
      <c r="F73">
        <v>1.3202030914732356E-6</v>
      </c>
      <c r="G73">
        <v>1.3405044437652282E-6</v>
      </c>
      <c r="H73">
        <v>1.3485019461832864E-6</v>
      </c>
      <c r="I73">
        <v>1.3724944534374596E-6</v>
      </c>
      <c r="J73">
        <v>1.3811071483492142E-6</v>
      </c>
      <c r="K73">
        <v>1.4063300405907812E-6</v>
      </c>
      <c r="L73">
        <v>1.4094060030592649E-6</v>
      </c>
      <c r="M73">
        <v>1.4315529328323481E-6</v>
      </c>
      <c r="N73">
        <v>1.44447197519998E-6</v>
      </c>
      <c r="O73">
        <v>1.4746164073911208E-6</v>
      </c>
      <c r="P73">
        <v>1.4912266047209332E-6</v>
      </c>
      <c r="Q73">
        <v>1.5023000696074752E-6</v>
      </c>
      <c r="R73">
        <v>1.5262925768616481E-6</v>
      </c>
      <c r="S73">
        <v>1.5385964267355832E-6</v>
      </c>
      <c r="T73">
        <v>1.5521306615969118E-6</v>
      </c>
      <c r="U73">
        <v>1.5681256664330278E-6</v>
      </c>
      <c r="V73">
        <v>1.5785839388258726E-6</v>
      </c>
      <c r="W73">
        <v>1.5921181736872011E-6</v>
      </c>
      <c r="X73">
        <v>1.6056524085485299E-6</v>
      </c>
      <c r="Y73">
        <v>1.6056524085485299E-6</v>
      </c>
      <c r="Z73">
        <v>1.6161106809413745E-6</v>
      </c>
      <c r="AA73">
        <v>1.6401031881955478E-6</v>
      </c>
      <c r="AB73">
        <v>1.6499462680946962E-6</v>
      </c>
      <c r="AC73">
        <v>1.6628653104623281E-6</v>
      </c>
      <c r="AD73">
        <v>1.6856274327291077E-6</v>
      </c>
      <c r="AE73">
        <v>1.6862426252228046E-6</v>
      </c>
      <c r="AF73">
        <v>1.7022376300589204E-6</v>
      </c>
      <c r="AG73">
        <v>1.7170022499076422E-6</v>
      </c>
      <c r="AH73">
        <v>1.7274605223004872E-6</v>
      </c>
      <c r="AI73">
        <v>1.7366884097059382E-6</v>
      </c>
    </row>
    <row r="74" spans="1:35" x14ac:dyDescent="0.45">
      <c r="A74" t="s">
        <v>52</v>
      </c>
      <c r="B74">
        <v>1.3128207815488744E-6</v>
      </c>
      <c r="C74">
        <v>1.3128207815488744E-6</v>
      </c>
      <c r="D74">
        <v>1.3491682363172383E-6</v>
      </c>
      <c r="E74">
        <v>1.3128207815488744E-6</v>
      </c>
      <c r="F74">
        <v>1.2672324484495707E-6</v>
      </c>
      <c r="G74">
        <v>1.2321171107919987E-6</v>
      </c>
      <c r="H74">
        <v>1.1908411875804667E-6</v>
      </c>
      <c r="I74">
        <v>1.1655827868092309E-6</v>
      </c>
      <c r="J74">
        <v>1.124922922153095E-6</v>
      </c>
      <c r="K74">
        <v>1.1384762103718067E-6</v>
      </c>
      <c r="L74">
        <v>1.1353959175948266E-6</v>
      </c>
      <c r="M74">
        <v>1.1538776742567067E-6</v>
      </c>
      <c r="N74">
        <v>1.1655827868092309E-6</v>
      </c>
      <c r="O74">
        <v>1.1717433723631907E-6</v>
      </c>
      <c r="P74">
        <v>1.1828324263603187E-6</v>
      </c>
      <c r="Q74">
        <v>1.1920733046912589E-6</v>
      </c>
      <c r="R74">
        <v>1.2148674712409106E-6</v>
      </c>
      <c r="S74">
        <v>1.2302689351258104E-6</v>
      </c>
      <c r="T74">
        <v>1.2450543404553146E-6</v>
      </c>
      <c r="U74">
        <v>1.2623039800064025E-6</v>
      </c>
      <c r="V74">
        <v>1.2709287997819467E-6</v>
      </c>
      <c r="W74">
        <v>1.2770893853359065E-6</v>
      </c>
      <c r="X74">
        <v>1.2918747906654103E-6</v>
      </c>
      <c r="Y74">
        <v>1.2955711419977866E-6</v>
      </c>
      <c r="Z74">
        <v>1.3078923131057065E-6</v>
      </c>
      <c r="AA74">
        <v>1.3313025382107547E-6</v>
      </c>
      <c r="AB74">
        <v>1.3405434165416946E-6</v>
      </c>
      <c r="AC74">
        <v>1.3522485290942186E-6</v>
      </c>
      <c r="AD74">
        <v>1.3768908713100587E-6</v>
      </c>
      <c r="AE74">
        <v>1.3824353983086226E-6</v>
      </c>
      <c r="AF74">
        <v>1.4046135063028784E-6</v>
      </c>
      <c r="AG74">
        <v>1.4261755557417384E-6</v>
      </c>
      <c r="AH74">
        <v>1.4403449025158465E-6</v>
      </c>
      <c r="AI74">
        <v>1.4495857808467866E-6</v>
      </c>
    </row>
    <row r="75" spans="1:35" x14ac:dyDescent="0.45">
      <c r="A75" t="s">
        <v>53</v>
      </c>
      <c r="B75">
        <v>3.9631444246576616E-7</v>
      </c>
      <c r="C75">
        <v>3.9631444246576616E-7</v>
      </c>
      <c r="D75">
        <v>4.072921664589493E-7</v>
      </c>
      <c r="E75">
        <v>3.9631444246576616E-7</v>
      </c>
      <c r="F75">
        <v>4.0245452537720755E-7</v>
      </c>
      <c r="G75">
        <v>4.1324618625186229E-7</v>
      </c>
      <c r="H75">
        <v>4.2068871099300338E-7</v>
      </c>
      <c r="I75">
        <v>4.3296887681588632E-7</v>
      </c>
      <c r="J75">
        <v>4.4115565403114156E-7</v>
      </c>
      <c r="K75">
        <v>4.478539262981686E-7</v>
      </c>
      <c r="L75">
        <v>4.4841211565375424E-7</v>
      </c>
      <c r="M75">
        <v>4.547382616837242E-7</v>
      </c>
      <c r="N75">
        <v>4.5845952405429482E-7</v>
      </c>
      <c r="O75">
        <v>4.6069228147663708E-7</v>
      </c>
      <c r="P75">
        <v>4.657159856769074E-7</v>
      </c>
      <c r="Q75">
        <v>4.6887905869189238E-7</v>
      </c>
      <c r="R75">
        <v>4.748330784848052E-7</v>
      </c>
      <c r="S75">
        <v>4.7892646709243296E-7</v>
      </c>
      <c r="T75">
        <v>4.8283379258153199E-7</v>
      </c>
      <c r="U75">
        <v>4.8729930742621671E-7</v>
      </c>
      <c r="V75">
        <v>4.9027631732267313E-7</v>
      </c>
      <c r="W75">
        <v>4.9418364281177226E-7</v>
      </c>
      <c r="X75">
        <v>4.9827703141939996E-7</v>
      </c>
      <c r="Y75">
        <v>4.9846309453792832E-7</v>
      </c>
      <c r="Z75">
        <v>5.0199829378997043E-7</v>
      </c>
      <c r="AA75">
        <v>5.0888262917552608E-7</v>
      </c>
      <c r="AB75">
        <v>5.1185963907198249E-7</v>
      </c>
      <c r="AC75">
        <v>5.1558090144255306E-7</v>
      </c>
      <c r="AD75">
        <v>5.2209311059105148E-7</v>
      </c>
      <c r="AE75">
        <v>5.230234261836942E-7</v>
      </c>
      <c r="AF75">
        <v>5.2767500414690739E-7</v>
      </c>
      <c r="AG75">
        <v>5.326987083471776E-7</v>
      </c>
      <c r="AH75">
        <v>5.3604784448069114E-7</v>
      </c>
      <c r="AI75">
        <v>5.3846666502156207E-7</v>
      </c>
    </row>
    <row r="76" spans="1:35" x14ac:dyDescent="0.45">
      <c r="A76" t="s">
        <v>54</v>
      </c>
      <c r="B76">
        <v>1.3128207815488744E-6</v>
      </c>
      <c r="C76">
        <v>1.3128207815488744E-6</v>
      </c>
      <c r="D76">
        <v>1.3490492315541989E-6</v>
      </c>
      <c r="E76">
        <v>1.3128207815488744E-6</v>
      </c>
      <c r="F76">
        <v>1.2729080823904663E-6</v>
      </c>
      <c r="G76">
        <v>1.2477323798443933E-6</v>
      </c>
      <c r="H76">
        <v>1.2121179713645828E-6</v>
      </c>
      <c r="I76">
        <v>1.1918546010226219E-6</v>
      </c>
      <c r="J76">
        <v>1.1568542340683254E-6</v>
      </c>
      <c r="K76">
        <v>1.1801878120378562E-6</v>
      </c>
      <c r="L76">
        <v>1.1826439781399125E-6</v>
      </c>
      <c r="M76">
        <v>1.2035213900073875E-6</v>
      </c>
      <c r="N76">
        <v>1.2164162620431807E-6</v>
      </c>
      <c r="O76">
        <v>1.2422060061147676E-6</v>
      </c>
      <c r="P76">
        <v>1.2587851273036449E-6</v>
      </c>
      <c r="Q76">
        <v>1.2692238332373827E-6</v>
      </c>
      <c r="R76">
        <v>1.2931714527324274E-6</v>
      </c>
      <c r="S76">
        <v>1.3060663247682209E-6</v>
      </c>
      <c r="T76">
        <v>1.3195752383295282E-6</v>
      </c>
      <c r="U76">
        <v>1.3355403179928916E-6</v>
      </c>
      <c r="V76">
        <v>1.344750940875601E-6</v>
      </c>
      <c r="W76">
        <v>1.3576458129113946E-6</v>
      </c>
      <c r="X76">
        <v>1.37238280952373E-6</v>
      </c>
      <c r="Y76">
        <v>1.3729968510492439E-6</v>
      </c>
      <c r="Z76">
        <v>1.3852776815595232E-6</v>
      </c>
      <c r="AA76">
        <v>1.4079972180035404E-6</v>
      </c>
      <c r="AB76">
        <v>1.4184359239372782E-6</v>
      </c>
      <c r="AC76">
        <v>1.4307167544475573E-6</v>
      </c>
      <c r="AD76">
        <v>1.4534362908915745E-6</v>
      </c>
      <c r="AE76">
        <v>1.456506498519144E-6</v>
      </c>
      <c r="AF76">
        <v>1.4730856197080212E-6</v>
      </c>
      <c r="AG76">
        <v>1.4896647408968987E-6</v>
      </c>
      <c r="AH76">
        <v>1.5013315298816642E-6</v>
      </c>
      <c r="AI76">
        <v>1.510542152764374E-6</v>
      </c>
    </row>
    <row r="77" spans="1:35" x14ac:dyDescent="0.45">
      <c r="A77" t="s">
        <v>55</v>
      </c>
      <c r="B77">
        <v>1.3128207815488744E-6</v>
      </c>
      <c r="C77">
        <v>1.3128207815488744E-6</v>
      </c>
      <c r="D77">
        <v>1.3491853008499935E-6</v>
      </c>
      <c r="E77">
        <v>1.3128207815488744E-6</v>
      </c>
      <c r="F77">
        <v>1.2746072188934613E-6</v>
      </c>
      <c r="G77">
        <v>1.2505696552876366E-6</v>
      </c>
      <c r="H77">
        <v>1.2154378315560472E-6</v>
      </c>
      <c r="I77">
        <v>1.1969473980131054E-6</v>
      </c>
      <c r="J77">
        <v>1.1618155742815156E-6</v>
      </c>
      <c r="K77">
        <v>1.1864694856721049E-6</v>
      </c>
      <c r="L77">
        <v>1.1895512245959284E-6</v>
      </c>
      <c r="M77">
        <v>1.211123397062694E-6</v>
      </c>
      <c r="N77">
        <v>1.2240667005427533E-6</v>
      </c>
      <c r="O77">
        <v>1.2320792217446948E-6</v>
      </c>
      <c r="P77">
        <v>1.2487206119333426E-6</v>
      </c>
      <c r="Q77">
        <v>1.2598148720591076E-6</v>
      </c>
      <c r="R77">
        <v>1.2820033923106379E-6</v>
      </c>
      <c r="S77">
        <v>1.2949466957906974E-6</v>
      </c>
      <c r="T77">
        <v>1.309122694840286E-6</v>
      </c>
      <c r="U77">
        <v>1.325147737244169E-6</v>
      </c>
      <c r="V77">
        <v>1.3343929540156398E-6</v>
      </c>
      <c r="W77">
        <v>1.347952605280464E-6</v>
      </c>
      <c r="X77">
        <v>1.362128604330053E-6</v>
      </c>
      <c r="Y77">
        <v>1.3633612998995823E-6</v>
      </c>
      <c r="Z77">
        <v>1.3756882555948768E-6</v>
      </c>
      <c r="AA77">
        <v>1.3984931236311719E-6</v>
      </c>
      <c r="AB77">
        <v>1.4095873837569371E-6</v>
      </c>
      <c r="AC77">
        <v>1.4219143394522314E-6</v>
      </c>
      <c r="AD77">
        <v>1.4453355552732914E-6</v>
      </c>
      <c r="AE77">
        <v>1.44780094641235E-6</v>
      </c>
      <c r="AF77">
        <v>1.4650586843857627E-6</v>
      </c>
      <c r="AG77">
        <v>1.480467379004881E-6</v>
      </c>
      <c r="AH77">
        <v>1.4921779869154108E-6</v>
      </c>
      <c r="AI77">
        <v>1.5020395514716468E-6</v>
      </c>
    </row>
    <row r="78" spans="1:35" x14ac:dyDescent="0.45">
      <c r="A78" t="s">
        <v>56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</row>
    <row r="79" spans="1:35" x14ac:dyDescent="0.45">
      <c r="A79" t="s">
        <v>57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</row>
    <row r="80" spans="1:35" x14ac:dyDescent="0.45">
      <c r="A80" t="s">
        <v>58</v>
      </c>
      <c r="B80">
        <v>1.3128207815488744E-6</v>
      </c>
      <c r="C80">
        <v>1.3128207815488744E-6</v>
      </c>
      <c r="D80">
        <v>1.3491853008499935E-6</v>
      </c>
      <c r="E80">
        <v>1.3128207815488744E-6</v>
      </c>
      <c r="F80">
        <v>1.2746072188934613E-6</v>
      </c>
      <c r="G80">
        <v>1.2505696552876366E-6</v>
      </c>
      <c r="H80">
        <v>1.2154378315560472E-6</v>
      </c>
      <c r="I80">
        <v>1.1969473980131054E-6</v>
      </c>
      <c r="J80">
        <v>1.1618155742815156E-6</v>
      </c>
      <c r="K80">
        <v>1.1864694856721049E-6</v>
      </c>
      <c r="L80">
        <v>1.1895512245959284E-6</v>
      </c>
      <c r="M80">
        <v>1.211123397062694E-6</v>
      </c>
      <c r="N80">
        <v>1.2240667005427533E-6</v>
      </c>
      <c r="O80">
        <v>1.2320792217446948E-6</v>
      </c>
      <c r="P80">
        <v>1.2487206119333426E-6</v>
      </c>
      <c r="Q80">
        <v>1.2598148720591076E-6</v>
      </c>
      <c r="R80">
        <v>1.2820033923106379E-6</v>
      </c>
      <c r="S80">
        <v>1.2949466957906974E-6</v>
      </c>
      <c r="T80">
        <v>1.309122694840286E-6</v>
      </c>
      <c r="U80">
        <v>1.325147737244169E-6</v>
      </c>
      <c r="V80">
        <v>1.3343929540156398E-6</v>
      </c>
      <c r="W80">
        <v>1.347952605280464E-6</v>
      </c>
      <c r="X80">
        <v>1.362128604330053E-6</v>
      </c>
      <c r="Y80">
        <v>1.3633612998995823E-6</v>
      </c>
      <c r="Z80">
        <v>1.3756882555948768E-6</v>
      </c>
      <c r="AA80">
        <v>1.3984931236311719E-6</v>
      </c>
      <c r="AB80">
        <v>1.4095873837569371E-6</v>
      </c>
      <c r="AC80">
        <v>1.4219143394522314E-6</v>
      </c>
      <c r="AD80">
        <v>1.4453355552732914E-6</v>
      </c>
      <c r="AE80">
        <v>1.44780094641235E-6</v>
      </c>
      <c r="AF80">
        <v>1.4650586843857627E-6</v>
      </c>
      <c r="AG80">
        <v>1.480467379004881E-6</v>
      </c>
      <c r="AH80">
        <v>1.4921779869154108E-6</v>
      </c>
      <c r="AI80">
        <v>1.5020395514716468E-6</v>
      </c>
    </row>
    <row r="81" spans="1:35" s="4" customFormat="1" x14ac:dyDescent="0.45">
      <c r="A81" s="6" t="s">
        <v>37</v>
      </c>
    </row>
    <row r="82" spans="1:35" x14ac:dyDescent="0.45">
      <c r="A82" t="s">
        <v>29</v>
      </c>
      <c r="B82">
        <v>2017</v>
      </c>
      <c r="C82">
        <v>2018</v>
      </c>
      <c r="D82">
        <v>2019</v>
      </c>
      <c r="E82">
        <v>2020</v>
      </c>
      <c r="F82">
        <v>2021</v>
      </c>
      <c r="G82">
        <v>2022</v>
      </c>
      <c r="H82">
        <v>2023</v>
      </c>
      <c r="I82">
        <v>2024</v>
      </c>
      <c r="J82">
        <v>2025</v>
      </c>
      <c r="K82">
        <v>2026</v>
      </c>
      <c r="L82">
        <v>2027</v>
      </c>
      <c r="M82">
        <v>2028</v>
      </c>
      <c r="N82">
        <v>2029</v>
      </c>
      <c r="O82">
        <v>2030</v>
      </c>
      <c r="P82">
        <v>2031</v>
      </c>
      <c r="Q82">
        <v>2032</v>
      </c>
      <c r="R82">
        <v>2033</v>
      </c>
      <c r="S82">
        <v>2034</v>
      </c>
      <c r="T82">
        <v>2035</v>
      </c>
      <c r="U82">
        <v>2036</v>
      </c>
      <c r="V82">
        <v>2037</v>
      </c>
      <c r="W82">
        <v>2038</v>
      </c>
      <c r="X82">
        <v>2039</v>
      </c>
      <c r="Y82">
        <v>2040</v>
      </c>
      <c r="Z82">
        <v>2041</v>
      </c>
      <c r="AA82">
        <v>2042</v>
      </c>
      <c r="AB82">
        <v>2043</v>
      </c>
      <c r="AC82">
        <v>2044</v>
      </c>
      <c r="AD82">
        <v>2045</v>
      </c>
      <c r="AE82">
        <v>2046</v>
      </c>
      <c r="AF82">
        <v>2047</v>
      </c>
      <c r="AG82">
        <v>2048</v>
      </c>
      <c r="AH82">
        <v>2049</v>
      </c>
      <c r="AI82">
        <v>2050</v>
      </c>
    </row>
    <row r="83" spans="1:35" x14ac:dyDescent="0.45">
      <c r="A83" t="s">
        <v>51</v>
      </c>
      <c r="B83">
        <v>2.6465225145131966E-6</v>
      </c>
      <c r="C83">
        <v>2.6465225145131966E-6</v>
      </c>
      <c r="D83">
        <v>2.7420155949337753E-6</v>
      </c>
      <c r="E83">
        <v>2.6465225145131966E-6</v>
      </c>
      <c r="F83">
        <v>2.6614045530203004E-6</v>
      </c>
      <c r="G83">
        <v>2.7023301589148331E-6</v>
      </c>
      <c r="H83">
        <v>2.7184523672975292E-6</v>
      </c>
      <c r="I83">
        <v>2.7668189924456141E-6</v>
      </c>
      <c r="J83">
        <v>2.7841813707039012E-6</v>
      </c>
      <c r="K83">
        <v>2.8350283356031713E-6</v>
      </c>
      <c r="L83">
        <v>2.841229184981131E-6</v>
      </c>
      <c r="M83">
        <v>2.8858753005024404E-6</v>
      </c>
      <c r="N83">
        <v>2.9119188678898712E-6</v>
      </c>
      <c r="O83">
        <v>2.9726871917938759E-6</v>
      </c>
      <c r="P83">
        <v>3.0061717784348583E-6</v>
      </c>
      <c r="Q83">
        <v>3.0284948361955136E-6</v>
      </c>
      <c r="R83">
        <v>3.0768614613435989E-6</v>
      </c>
      <c r="S83">
        <v>3.1016648588554381E-6</v>
      </c>
      <c r="T83">
        <v>3.1289485961184604E-6</v>
      </c>
      <c r="U83">
        <v>3.1611930128838505E-6</v>
      </c>
      <c r="V83">
        <v>3.1822759007689135E-6</v>
      </c>
      <c r="W83">
        <v>3.2095596380319366E-6</v>
      </c>
      <c r="X83">
        <v>3.2368433752949597E-6</v>
      </c>
      <c r="Y83">
        <v>3.2368433752949597E-6</v>
      </c>
      <c r="Z83">
        <v>3.2579262631800219E-6</v>
      </c>
      <c r="AA83">
        <v>3.3062928883281076E-6</v>
      </c>
      <c r="AB83">
        <v>3.3261356063375791E-6</v>
      </c>
      <c r="AC83">
        <v>3.3521791737250094E-6</v>
      </c>
      <c r="AD83">
        <v>3.3980654591219108E-6</v>
      </c>
      <c r="AE83">
        <v>3.3993056289975027E-6</v>
      </c>
      <c r="AF83">
        <v>3.431550045762894E-6</v>
      </c>
      <c r="AG83">
        <v>3.4613141227771002E-6</v>
      </c>
      <c r="AH83">
        <v>3.4823970106621628E-6</v>
      </c>
      <c r="AI83">
        <v>3.5009995587960419E-6</v>
      </c>
    </row>
    <row r="84" spans="1:35" x14ac:dyDescent="0.45">
      <c r="A84" t="s">
        <v>52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</row>
    <row r="85" spans="1:35" x14ac:dyDescent="0.45">
      <c r="A85" t="s">
        <v>53</v>
      </c>
      <c r="B85">
        <v>8.2334390221877424E-7</v>
      </c>
      <c r="C85">
        <v>8.2334390221877424E-7</v>
      </c>
      <c r="D85">
        <v>8.4615014176380119E-7</v>
      </c>
      <c r="E85">
        <v>8.2334390221877424E-7</v>
      </c>
      <c r="F85">
        <v>8.3609993450667065E-7</v>
      </c>
      <c r="G85">
        <v>8.5851962761873137E-7</v>
      </c>
      <c r="H85">
        <v>8.7398148493739366E-7</v>
      </c>
      <c r="I85">
        <v>8.9949354951318669E-7</v>
      </c>
      <c r="J85">
        <v>9.1650159256371534E-7</v>
      </c>
      <c r="K85">
        <v>9.3041726415051147E-7</v>
      </c>
      <c r="L85">
        <v>9.3157690344941141E-7</v>
      </c>
      <c r="M85">
        <v>9.4471948217027435E-7</v>
      </c>
      <c r="N85">
        <v>9.5245041082960566E-7</v>
      </c>
      <c r="O85">
        <v>9.5708896802520422E-7</v>
      </c>
      <c r="P85">
        <v>9.675257217153014E-7</v>
      </c>
      <c r="Q85">
        <v>9.7409701107573298E-7</v>
      </c>
      <c r="R85">
        <v>9.8646649693066264E-7</v>
      </c>
      <c r="S85">
        <v>9.9497051845592713E-7</v>
      </c>
      <c r="T85">
        <v>1.0030879935482249E-6</v>
      </c>
      <c r="U85">
        <v>1.0123651079394224E-6</v>
      </c>
      <c r="V85">
        <v>1.0185498508668875E-6</v>
      </c>
      <c r="W85">
        <v>1.0266673259591852E-6</v>
      </c>
      <c r="X85">
        <v>1.0351713474844495E-6</v>
      </c>
      <c r="Y85">
        <v>1.0355578939174158E-6</v>
      </c>
      <c r="Z85">
        <v>1.0429022761437807E-6</v>
      </c>
      <c r="AA85">
        <v>1.0572044941635434E-6</v>
      </c>
      <c r="AB85">
        <v>1.0633892370910085E-6</v>
      </c>
      <c r="AC85">
        <v>1.0711201657503397E-6</v>
      </c>
      <c r="AD85">
        <v>1.0846492909041692E-6</v>
      </c>
      <c r="AE85">
        <v>1.0865820230690021E-6</v>
      </c>
      <c r="AF85">
        <v>1.096245683893166E-6</v>
      </c>
      <c r="AG85">
        <v>1.1066824375832631E-6</v>
      </c>
      <c r="AH85">
        <v>1.1136402733766613E-6</v>
      </c>
      <c r="AI85">
        <v>1.1186653770052267E-6</v>
      </c>
    </row>
    <row r="86" spans="1:35" x14ac:dyDescent="0.45">
      <c r="A86" t="s">
        <v>54</v>
      </c>
      <c r="B86">
        <v>8.2334390221877424E-7</v>
      </c>
      <c r="C86">
        <v>8.2334390221877424E-7</v>
      </c>
      <c r="D86">
        <v>8.4606480503959176E-7</v>
      </c>
      <c r="E86">
        <v>8.2334390221877424E-7</v>
      </c>
      <c r="F86">
        <v>7.9831239911109412E-7</v>
      </c>
      <c r="G86">
        <v>7.8252329715086498E-7</v>
      </c>
      <c r="H86">
        <v>7.601874943778579E-7</v>
      </c>
      <c r="I86">
        <v>7.4747919280011256E-7</v>
      </c>
      <c r="J86">
        <v>7.2552849007491613E-7</v>
      </c>
      <c r="K86">
        <v>7.4016229189171375E-7</v>
      </c>
      <c r="L86">
        <v>7.4170269208295571E-7</v>
      </c>
      <c r="M86">
        <v>7.5479609370851159E-7</v>
      </c>
      <c r="N86">
        <v>7.6288319471253127E-7</v>
      </c>
      <c r="O86">
        <v>7.7905739672057084E-7</v>
      </c>
      <c r="P86">
        <v>7.8945509801145335E-7</v>
      </c>
      <c r="Q86">
        <v>7.9600179882423129E-7</v>
      </c>
      <c r="R86">
        <v>8.1102070068883924E-7</v>
      </c>
      <c r="S86">
        <v>8.1910780169285913E-7</v>
      </c>
      <c r="T86">
        <v>8.2758000274468946E-7</v>
      </c>
      <c r="U86">
        <v>8.3759260398776153E-7</v>
      </c>
      <c r="V86">
        <v>8.4336910470491828E-7</v>
      </c>
      <c r="W86">
        <v>8.5145620570893828E-7</v>
      </c>
      <c r="X86">
        <v>8.6069860685638938E-7</v>
      </c>
      <c r="Y86">
        <v>8.6108370690419992E-7</v>
      </c>
      <c r="Z86">
        <v>8.6878570786040916E-7</v>
      </c>
      <c r="AA86">
        <v>8.8303440962939624E-7</v>
      </c>
      <c r="AB86">
        <v>8.8958111044217429E-7</v>
      </c>
      <c r="AC86">
        <v>8.9728311139838353E-7</v>
      </c>
      <c r="AD86">
        <v>9.1153181316737082E-7</v>
      </c>
      <c r="AE86">
        <v>9.13457313406423E-7</v>
      </c>
      <c r="AF86">
        <v>9.2385501469730551E-7</v>
      </c>
      <c r="AG86">
        <v>9.3425271598818833E-7</v>
      </c>
      <c r="AH86">
        <v>9.4156961689658704E-7</v>
      </c>
      <c r="AI86">
        <v>9.4734611761374421E-7</v>
      </c>
    </row>
    <row r="87" spans="1:35" x14ac:dyDescent="0.45">
      <c r="A87" t="s">
        <v>55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</row>
    <row r="88" spans="1:35" x14ac:dyDescent="0.45">
      <c r="A88" t="s">
        <v>56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</row>
    <row r="89" spans="1:35" x14ac:dyDescent="0.45">
      <c r="A89" t="s">
        <v>57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</row>
    <row r="90" spans="1:35" x14ac:dyDescent="0.45">
      <c r="A90" t="s">
        <v>58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</row>
    <row r="91" spans="1:35" s="4" customFormat="1" x14ac:dyDescent="0.45">
      <c r="A91" s="6" t="s">
        <v>38</v>
      </c>
    </row>
    <row r="92" spans="1:35" x14ac:dyDescent="0.45">
      <c r="A92" t="s">
        <v>29</v>
      </c>
      <c r="B92">
        <v>2017</v>
      </c>
      <c r="C92">
        <v>2018</v>
      </c>
      <c r="D92">
        <v>2019</v>
      </c>
      <c r="E92">
        <v>2020</v>
      </c>
      <c r="F92">
        <v>2021</v>
      </c>
      <c r="G92">
        <v>2022</v>
      </c>
      <c r="H92">
        <v>2023</v>
      </c>
      <c r="I92">
        <v>2024</v>
      </c>
      <c r="J92">
        <v>2025</v>
      </c>
      <c r="K92">
        <v>2026</v>
      </c>
      <c r="L92">
        <v>2027</v>
      </c>
      <c r="M92">
        <v>2028</v>
      </c>
      <c r="N92">
        <v>2029</v>
      </c>
      <c r="O92">
        <v>2030</v>
      </c>
      <c r="P92">
        <v>2031</v>
      </c>
      <c r="Q92">
        <v>2032</v>
      </c>
      <c r="R92">
        <v>2033</v>
      </c>
      <c r="S92">
        <v>2034</v>
      </c>
      <c r="T92">
        <v>2035</v>
      </c>
      <c r="U92">
        <v>2036</v>
      </c>
      <c r="V92">
        <v>2037</v>
      </c>
      <c r="W92">
        <v>2038</v>
      </c>
      <c r="X92">
        <v>2039</v>
      </c>
      <c r="Y92">
        <v>2040</v>
      </c>
      <c r="Z92">
        <v>2041</v>
      </c>
      <c r="AA92">
        <v>2042</v>
      </c>
      <c r="AB92">
        <v>2043</v>
      </c>
      <c r="AC92">
        <v>2044</v>
      </c>
      <c r="AD92">
        <v>2045</v>
      </c>
      <c r="AE92">
        <v>2046</v>
      </c>
      <c r="AF92">
        <v>2047</v>
      </c>
      <c r="AG92">
        <v>2048</v>
      </c>
      <c r="AH92">
        <v>2049</v>
      </c>
      <c r="AI92">
        <v>2050</v>
      </c>
    </row>
    <row r="93" spans="1:35" x14ac:dyDescent="0.45">
      <c r="A93" t="s">
        <v>51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</row>
    <row r="94" spans="1:35" x14ac:dyDescent="0.45">
      <c r="A94" t="s">
        <v>52</v>
      </c>
      <c r="B94">
        <v>3.973011740806744E-7</v>
      </c>
      <c r="C94">
        <v>3.973011740806744E-7</v>
      </c>
      <c r="D94">
        <v>3.9537252760455455E-7</v>
      </c>
      <c r="E94">
        <v>3.973011740806744E-7</v>
      </c>
      <c r="F94">
        <v>3.9151523465231497E-7</v>
      </c>
      <c r="G94">
        <v>3.8572929522395565E-7</v>
      </c>
      <c r="H94">
        <v>3.8187200227171618E-7</v>
      </c>
      <c r="I94">
        <v>3.7994335579559639E-7</v>
      </c>
      <c r="J94">
        <v>3.7608606284335675E-7</v>
      </c>
      <c r="K94">
        <v>3.7801470931947655E-7</v>
      </c>
      <c r="L94">
        <v>3.7994335579559639E-7</v>
      </c>
      <c r="M94">
        <v>3.7801470931947655E-7</v>
      </c>
      <c r="N94">
        <v>3.7801470931947655E-7</v>
      </c>
      <c r="O94">
        <v>3.7801470931947655E-7</v>
      </c>
      <c r="P94">
        <v>3.7608606284335675E-7</v>
      </c>
      <c r="Q94">
        <v>3.7608606284335675E-7</v>
      </c>
      <c r="R94">
        <v>3.7801470931947655E-7</v>
      </c>
      <c r="S94">
        <v>3.7801470931947655E-7</v>
      </c>
      <c r="T94">
        <v>3.7608606284335675E-7</v>
      </c>
      <c r="U94">
        <v>3.7608606284335675E-7</v>
      </c>
      <c r="V94">
        <v>3.7801470931947655E-7</v>
      </c>
      <c r="W94">
        <v>3.7801470931947655E-7</v>
      </c>
      <c r="X94">
        <v>3.7608606284335675E-7</v>
      </c>
      <c r="Y94">
        <v>3.7608606284335675E-7</v>
      </c>
      <c r="Z94">
        <v>3.7608606284335675E-7</v>
      </c>
      <c r="AA94">
        <v>3.7608606284335675E-7</v>
      </c>
      <c r="AB94">
        <v>3.7608606284335675E-7</v>
      </c>
      <c r="AC94">
        <v>3.7608606284335675E-7</v>
      </c>
      <c r="AD94">
        <v>3.7608606284335675E-7</v>
      </c>
      <c r="AE94">
        <v>3.7608606284335675E-7</v>
      </c>
      <c r="AF94">
        <v>3.7608606284335675E-7</v>
      </c>
      <c r="AG94">
        <v>3.7608606284335675E-7</v>
      </c>
      <c r="AH94">
        <v>3.7608606284335675E-7</v>
      </c>
      <c r="AI94">
        <v>3.7608606284335675E-7</v>
      </c>
    </row>
    <row r="95" spans="1:35" x14ac:dyDescent="0.45">
      <c r="A95" t="s">
        <v>53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</row>
    <row r="96" spans="1:35" x14ac:dyDescent="0.45">
      <c r="A96" t="s">
        <v>54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</row>
    <row r="97" spans="1:35" x14ac:dyDescent="0.45">
      <c r="A97" t="s">
        <v>55</v>
      </c>
      <c r="B97">
        <v>3.973011740806744E-7</v>
      </c>
      <c r="C97">
        <v>3.973011740806744E-7</v>
      </c>
      <c r="D97">
        <v>3.9540021152526454E-7</v>
      </c>
      <c r="E97">
        <v>3.973011740806744E-7</v>
      </c>
      <c r="F97">
        <v>3.9349924896985452E-7</v>
      </c>
      <c r="G97">
        <v>3.8779636130362478E-7</v>
      </c>
      <c r="H97">
        <v>3.8589539874821482E-7</v>
      </c>
      <c r="I97">
        <v>3.8399443619280491E-7</v>
      </c>
      <c r="J97">
        <v>3.8209347363739494E-7</v>
      </c>
      <c r="K97">
        <v>3.8399443619280491E-7</v>
      </c>
      <c r="L97">
        <v>3.8589539874821482E-7</v>
      </c>
      <c r="M97">
        <v>3.8209347363739494E-7</v>
      </c>
      <c r="N97">
        <v>3.8399443619280491E-7</v>
      </c>
      <c r="O97">
        <v>3.8399443619280491E-7</v>
      </c>
      <c r="P97">
        <v>3.8209347363739494E-7</v>
      </c>
      <c r="Q97">
        <v>3.8209347363739494E-7</v>
      </c>
      <c r="R97">
        <v>3.8399443619280491E-7</v>
      </c>
      <c r="S97">
        <v>3.8399443619280491E-7</v>
      </c>
      <c r="T97">
        <v>3.8209347363739494E-7</v>
      </c>
      <c r="U97">
        <v>3.8209347363739494E-7</v>
      </c>
      <c r="V97">
        <v>3.8399443619280491E-7</v>
      </c>
      <c r="W97">
        <v>3.8399443619280491E-7</v>
      </c>
      <c r="X97">
        <v>3.8399443619280491E-7</v>
      </c>
      <c r="Y97">
        <v>3.8209347363739494E-7</v>
      </c>
      <c r="Z97">
        <v>3.8209347363739494E-7</v>
      </c>
      <c r="AA97">
        <v>3.8399443619280491E-7</v>
      </c>
      <c r="AB97">
        <v>3.8399443619280491E-7</v>
      </c>
      <c r="AC97">
        <v>3.8399443619280491E-7</v>
      </c>
      <c r="AD97">
        <v>3.8399443619280491E-7</v>
      </c>
      <c r="AE97">
        <v>3.8399443619280491E-7</v>
      </c>
      <c r="AF97">
        <v>3.8399443619280491E-7</v>
      </c>
      <c r="AG97">
        <v>3.8399443619280491E-7</v>
      </c>
      <c r="AH97">
        <v>3.8399443619280491E-7</v>
      </c>
      <c r="AI97">
        <v>3.8399443619280491E-7</v>
      </c>
    </row>
    <row r="98" spans="1:35" x14ac:dyDescent="0.45">
      <c r="A98" t="s">
        <v>56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</row>
    <row r="99" spans="1:35" x14ac:dyDescent="0.45">
      <c r="A99" t="s">
        <v>57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</row>
    <row r="100" spans="1:35" x14ac:dyDescent="0.45">
      <c r="A100" t="s">
        <v>58</v>
      </c>
      <c r="B100">
        <v>3.973011740806744E-7</v>
      </c>
      <c r="C100">
        <v>3.973011740806744E-7</v>
      </c>
      <c r="D100">
        <v>3.9540021152526454E-7</v>
      </c>
      <c r="E100">
        <v>3.973011740806744E-7</v>
      </c>
      <c r="F100">
        <v>3.9349924896985452E-7</v>
      </c>
      <c r="G100">
        <v>3.8779636130362478E-7</v>
      </c>
      <c r="H100">
        <v>3.8589539874821482E-7</v>
      </c>
      <c r="I100">
        <v>3.8399443619280491E-7</v>
      </c>
      <c r="J100">
        <v>3.8209347363739494E-7</v>
      </c>
      <c r="K100">
        <v>3.8399443619280491E-7</v>
      </c>
      <c r="L100">
        <v>3.8589539874821482E-7</v>
      </c>
      <c r="M100">
        <v>3.8209347363739494E-7</v>
      </c>
      <c r="N100">
        <v>3.8399443619280491E-7</v>
      </c>
      <c r="O100">
        <v>3.8399443619280491E-7</v>
      </c>
      <c r="P100">
        <v>3.8209347363739494E-7</v>
      </c>
      <c r="Q100">
        <v>3.8209347363739494E-7</v>
      </c>
      <c r="R100">
        <v>3.8399443619280491E-7</v>
      </c>
      <c r="S100">
        <v>3.8399443619280491E-7</v>
      </c>
      <c r="T100">
        <v>3.8209347363739494E-7</v>
      </c>
      <c r="U100">
        <v>3.8209347363739494E-7</v>
      </c>
      <c r="V100">
        <v>3.8399443619280491E-7</v>
      </c>
      <c r="W100">
        <v>3.8399443619280491E-7</v>
      </c>
      <c r="X100">
        <v>3.8399443619280491E-7</v>
      </c>
      <c r="Y100">
        <v>3.8209347363739494E-7</v>
      </c>
      <c r="Z100">
        <v>3.8209347363739494E-7</v>
      </c>
      <c r="AA100">
        <v>3.8399443619280491E-7</v>
      </c>
      <c r="AB100">
        <v>3.8399443619280491E-7</v>
      </c>
      <c r="AC100">
        <v>3.8399443619280491E-7</v>
      </c>
      <c r="AD100">
        <v>3.8399443619280491E-7</v>
      </c>
      <c r="AE100">
        <v>3.8399443619280491E-7</v>
      </c>
      <c r="AF100">
        <v>3.8399443619280491E-7</v>
      </c>
      <c r="AG100">
        <v>3.8399443619280491E-7</v>
      </c>
      <c r="AH100">
        <v>3.8399443619280491E-7</v>
      </c>
      <c r="AI100">
        <v>3.8399443619280491E-7</v>
      </c>
    </row>
    <row r="101" spans="1:35" s="4" customFormat="1" x14ac:dyDescent="0.45">
      <c r="A101" s="6" t="s">
        <v>45</v>
      </c>
    </row>
    <row r="102" spans="1:35" x14ac:dyDescent="0.45">
      <c r="A102" t="s">
        <v>29</v>
      </c>
      <c r="B102">
        <v>2017</v>
      </c>
      <c r="C102">
        <v>2018</v>
      </c>
      <c r="D102">
        <v>2019</v>
      </c>
      <c r="E102">
        <v>2020</v>
      </c>
      <c r="F102">
        <v>2021</v>
      </c>
      <c r="G102">
        <v>2022</v>
      </c>
      <c r="H102">
        <v>2023</v>
      </c>
      <c r="I102">
        <v>2024</v>
      </c>
      <c r="J102">
        <v>2025</v>
      </c>
      <c r="K102">
        <v>2026</v>
      </c>
      <c r="L102">
        <v>2027</v>
      </c>
      <c r="M102">
        <v>2028</v>
      </c>
      <c r="N102">
        <v>2029</v>
      </c>
      <c r="O102">
        <v>2030</v>
      </c>
      <c r="P102">
        <v>2031</v>
      </c>
      <c r="Q102">
        <v>2032</v>
      </c>
      <c r="R102">
        <v>2033</v>
      </c>
      <c r="S102">
        <v>2034</v>
      </c>
      <c r="T102">
        <v>2035</v>
      </c>
      <c r="U102">
        <v>2036</v>
      </c>
      <c r="V102">
        <v>2037</v>
      </c>
      <c r="W102">
        <v>2038</v>
      </c>
      <c r="X102">
        <v>2039</v>
      </c>
      <c r="Y102">
        <v>2040</v>
      </c>
      <c r="Z102">
        <v>2041</v>
      </c>
      <c r="AA102">
        <v>2042</v>
      </c>
      <c r="AB102">
        <v>2043</v>
      </c>
      <c r="AC102">
        <v>2044</v>
      </c>
      <c r="AD102">
        <v>2045</v>
      </c>
      <c r="AE102">
        <v>2046</v>
      </c>
      <c r="AF102">
        <v>2047</v>
      </c>
      <c r="AG102">
        <v>2048</v>
      </c>
      <c r="AH102">
        <v>2049</v>
      </c>
      <c r="AI102">
        <v>2050</v>
      </c>
    </row>
    <row r="103" spans="1:35" x14ac:dyDescent="0.45">
      <c r="A103" t="s">
        <v>51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</row>
    <row r="104" spans="1:35" x14ac:dyDescent="0.45">
      <c r="A104" t="s">
        <v>52</v>
      </c>
      <c r="B104">
        <v>4.4081433956347692E-7</v>
      </c>
      <c r="C104">
        <v>4.4081433956347692E-7</v>
      </c>
      <c r="D104">
        <v>5.1403197190034341E-7</v>
      </c>
      <c r="E104">
        <v>4.4081433956347692E-7</v>
      </c>
      <c r="F104">
        <v>5.3107354698133315E-7</v>
      </c>
      <c r="G104">
        <v>5.4942506372181549E-7</v>
      </c>
      <c r="H104">
        <v>5.5835869777061217E-7</v>
      </c>
      <c r="I104">
        <v>5.816181536513089E-7</v>
      </c>
      <c r="J104">
        <v>5.9577708374694495E-7</v>
      </c>
      <c r="K104">
        <v>5.9691992539508244E-7</v>
      </c>
      <c r="L104">
        <v>6.1864525411901675E-7</v>
      </c>
      <c r="M104">
        <v>6.1391497363174646E-7</v>
      </c>
      <c r="N104">
        <v>6.276998688295867E-7</v>
      </c>
      <c r="O104">
        <v>6.3757530473071005E-7</v>
      </c>
      <c r="P104">
        <v>6.5253275247124478E-7</v>
      </c>
      <c r="Q104">
        <v>6.5597262388041785E-7</v>
      </c>
      <c r="R104">
        <v>6.9174102741655041E-7</v>
      </c>
      <c r="S104">
        <v>6.8698579919550886E-7</v>
      </c>
      <c r="T104">
        <v>6.98843706081618E-7</v>
      </c>
      <c r="U104">
        <v>7.2664569603786715E-7</v>
      </c>
      <c r="V104">
        <v>7.355188759775322E-7</v>
      </c>
      <c r="W104">
        <v>7.4831291601130731E-7</v>
      </c>
      <c r="X104">
        <v>7.6133840400423431E-7</v>
      </c>
      <c r="Y104">
        <v>7.8211695943996479E-7</v>
      </c>
      <c r="Z104">
        <v>7.9078605695639733E-7</v>
      </c>
      <c r="AA104">
        <v>8.1218536271881713E-7</v>
      </c>
      <c r="AB104">
        <v>8.19975466906131E-7</v>
      </c>
      <c r="AC104">
        <v>8.3069218023395627E-7</v>
      </c>
      <c r="AD104">
        <v>8.4981083752404947E-7</v>
      </c>
      <c r="AE104">
        <v>8.5826894331747864E-7</v>
      </c>
      <c r="AF104">
        <v>8.767819819190429E-7</v>
      </c>
      <c r="AG104">
        <v>8.8830591516841079E-7</v>
      </c>
      <c r="AH104">
        <v>9.0030766769915132E-7</v>
      </c>
      <c r="AI104">
        <v>9.097477814929817E-7</v>
      </c>
    </row>
    <row r="105" spans="1:35" x14ac:dyDescent="0.45">
      <c r="A105" t="s">
        <v>53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</row>
    <row r="106" spans="1:35" x14ac:dyDescent="0.45">
      <c r="A106" t="s">
        <v>54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</row>
    <row r="107" spans="1:35" x14ac:dyDescent="0.45">
      <c r="A107" t="s">
        <v>55</v>
      </c>
      <c r="B107">
        <v>4.4081433956347692E-7</v>
      </c>
      <c r="C107">
        <v>4.4081433956347692E-7</v>
      </c>
      <c r="D107">
        <v>5.1403197190034341E-7</v>
      </c>
      <c r="E107">
        <v>4.4081433956347692E-7</v>
      </c>
      <c r="F107">
        <v>5.3107354698133315E-7</v>
      </c>
      <c r="G107">
        <v>5.4942506372181549E-7</v>
      </c>
      <c r="H107">
        <v>5.5835869777061217E-7</v>
      </c>
      <c r="I107">
        <v>5.816181536513089E-7</v>
      </c>
      <c r="J107">
        <v>5.9577708374694495E-7</v>
      </c>
      <c r="K107">
        <v>5.9691992539508244E-7</v>
      </c>
      <c r="L107">
        <v>6.1864525411901675E-7</v>
      </c>
      <c r="M107">
        <v>6.1391497363174646E-7</v>
      </c>
      <c r="N107">
        <v>6.276998688295867E-7</v>
      </c>
      <c r="O107">
        <v>6.3757530473071005E-7</v>
      </c>
      <c r="P107">
        <v>6.5253275247124478E-7</v>
      </c>
      <c r="Q107">
        <v>6.5597262388041785E-7</v>
      </c>
      <c r="R107">
        <v>6.9174102741655041E-7</v>
      </c>
      <c r="S107">
        <v>6.8698579919550886E-7</v>
      </c>
      <c r="T107">
        <v>6.98843706081618E-7</v>
      </c>
      <c r="U107">
        <v>7.2664569603786715E-7</v>
      </c>
      <c r="V107">
        <v>7.355188759775322E-7</v>
      </c>
      <c r="W107">
        <v>7.4831291601130731E-7</v>
      </c>
      <c r="X107">
        <v>7.6133840400423431E-7</v>
      </c>
      <c r="Y107">
        <v>7.8211695943996479E-7</v>
      </c>
      <c r="Z107">
        <v>7.9078605695639733E-7</v>
      </c>
      <c r="AA107">
        <v>8.1218536271881713E-7</v>
      </c>
      <c r="AB107">
        <v>8.19975466906131E-7</v>
      </c>
      <c r="AC107">
        <v>8.3069218023395627E-7</v>
      </c>
      <c r="AD107">
        <v>8.4981083752404947E-7</v>
      </c>
      <c r="AE107">
        <v>8.5826894331747864E-7</v>
      </c>
      <c r="AF107">
        <v>8.767819819190429E-7</v>
      </c>
      <c r="AG107">
        <v>8.8830591516841079E-7</v>
      </c>
      <c r="AH107">
        <v>9.0030766769915132E-7</v>
      </c>
      <c r="AI107">
        <v>9.097477814929817E-7</v>
      </c>
    </row>
    <row r="108" spans="1:35" x14ac:dyDescent="0.45">
      <c r="A108" t="s">
        <v>56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</row>
    <row r="109" spans="1:35" x14ac:dyDescent="0.45">
      <c r="A109" t="s">
        <v>57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</row>
    <row r="110" spans="1:35" x14ac:dyDescent="0.45">
      <c r="A110" t="s">
        <v>58</v>
      </c>
      <c r="B110">
        <v>4.4081433956347692E-7</v>
      </c>
      <c r="C110">
        <v>4.4081433956347692E-7</v>
      </c>
      <c r="D110">
        <v>5.1403197190034341E-7</v>
      </c>
      <c r="E110">
        <v>4.4081433956347692E-7</v>
      </c>
      <c r="F110">
        <v>5.3107354698133315E-7</v>
      </c>
      <c r="G110">
        <v>5.4942506372181549E-7</v>
      </c>
      <c r="H110">
        <v>5.5835869777061217E-7</v>
      </c>
      <c r="I110">
        <v>5.816181536513089E-7</v>
      </c>
      <c r="J110">
        <v>5.9577708374694495E-7</v>
      </c>
      <c r="K110">
        <v>5.9691992539508244E-7</v>
      </c>
      <c r="L110">
        <v>6.1864525411901675E-7</v>
      </c>
      <c r="M110">
        <v>6.1391497363174646E-7</v>
      </c>
      <c r="N110">
        <v>6.276998688295867E-7</v>
      </c>
      <c r="O110">
        <v>6.3757530473071005E-7</v>
      </c>
      <c r="P110">
        <v>6.5253275247124478E-7</v>
      </c>
      <c r="Q110">
        <v>6.5597262388041785E-7</v>
      </c>
      <c r="R110">
        <v>6.9174102741655041E-7</v>
      </c>
      <c r="S110">
        <v>6.8698579919550886E-7</v>
      </c>
      <c r="T110">
        <v>6.98843706081618E-7</v>
      </c>
      <c r="U110">
        <v>7.2664569603786715E-7</v>
      </c>
      <c r="V110">
        <v>7.355188759775322E-7</v>
      </c>
      <c r="W110">
        <v>7.4831291601130731E-7</v>
      </c>
      <c r="X110">
        <v>7.6133840400423431E-7</v>
      </c>
      <c r="Y110">
        <v>7.8211695943996479E-7</v>
      </c>
      <c r="Z110">
        <v>7.9078605695639733E-7</v>
      </c>
      <c r="AA110">
        <v>8.1218536271881713E-7</v>
      </c>
      <c r="AB110">
        <v>8.19975466906131E-7</v>
      </c>
      <c r="AC110">
        <v>8.3069218023395627E-7</v>
      </c>
      <c r="AD110">
        <v>8.4981083752404947E-7</v>
      </c>
      <c r="AE110">
        <v>8.5826894331747864E-7</v>
      </c>
      <c r="AF110">
        <v>8.767819819190429E-7</v>
      </c>
      <c r="AG110">
        <v>8.8830591516841079E-7</v>
      </c>
      <c r="AH110">
        <v>9.0030766769915132E-7</v>
      </c>
      <c r="AI110">
        <v>9.097477814929817E-7</v>
      </c>
    </row>
    <row r="111" spans="1:35" s="4" customFormat="1" x14ac:dyDescent="0.45">
      <c r="A111" s="6" t="s">
        <v>46</v>
      </c>
    </row>
    <row r="112" spans="1:35" x14ac:dyDescent="0.45">
      <c r="A112" t="s">
        <v>29</v>
      </c>
      <c r="B112">
        <v>2017</v>
      </c>
      <c r="C112">
        <v>2018</v>
      </c>
      <c r="D112">
        <v>2019</v>
      </c>
      <c r="E112">
        <v>2020</v>
      </c>
      <c r="F112">
        <v>2021</v>
      </c>
      <c r="G112">
        <v>2022</v>
      </c>
      <c r="H112">
        <v>2023</v>
      </c>
      <c r="I112">
        <v>2024</v>
      </c>
      <c r="J112">
        <v>2025</v>
      </c>
      <c r="K112">
        <v>2026</v>
      </c>
      <c r="L112">
        <v>2027</v>
      </c>
      <c r="M112">
        <v>2028</v>
      </c>
      <c r="N112">
        <v>2029</v>
      </c>
      <c r="O112">
        <v>2030</v>
      </c>
      <c r="P112">
        <v>2031</v>
      </c>
      <c r="Q112">
        <v>2032</v>
      </c>
      <c r="R112">
        <v>2033</v>
      </c>
      <c r="S112">
        <v>2034</v>
      </c>
      <c r="T112">
        <v>2035</v>
      </c>
      <c r="U112">
        <v>2036</v>
      </c>
      <c r="V112">
        <v>2037</v>
      </c>
      <c r="W112">
        <v>2038</v>
      </c>
      <c r="X112">
        <v>2039</v>
      </c>
      <c r="Y112">
        <v>2040</v>
      </c>
      <c r="Z112">
        <v>2041</v>
      </c>
      <c r="AA112">
        <v>2042</v>
      </c>
      <c r="AB112">
        <v>2043</v>
      </c>
      <c r="AC112">
        <v>2044</v>
      </c>
      <c r="AD112">
        <v>2045</v>
      </c>
      <c r="AE112">
        <v>2046</v>
      </c>
      <c r="AF112">
        <v>2047</v>
      </c>
      <c r="AG112">
        <v>2048</v>
      </c>
      <c r="AH112">
        <v>2049</v>
      </c>
      <c r="AI112">
        <v>2050</v>
      </c>
    </row>
    <row r="113" spans="1:35" x14ac:dyDescent="0.45">
      <c r="A113" t="s">
        <v>51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</row>
    <row r="114" spans="1:35" x14ac:dyDescent="0.45">
      <c r="A114" t="s">
        <v>52</v>
      </c>
      <c r="B114">
        <v>3.1157999999999995E-6</v>
      </c>
      <c r="C114">
        <v>3.1157999999999995E-6</v>
      </c>
      <c r="D114">
        <v>3.3451012987012986E-6</v>
      </c>
      <c r="E114">
        <v>3.1157999999999995E-6</v>
      </c>
      <c r="F114">
        <v>3.6040768831168825E-6</v>
      </c>
      <c r="G114">
        <v>3.6121698701298693E-6</v>
      </c>
      <c r="H114">
        <v>3.5932862337662335E-6</v>
      </c>
      <c r="I114">
        <v>3.6229605194805183E-6</v>
      </c>
      <c r="J114">
        <v>3.6688207792207783E-6</v>
      </c>
      <c r="K114">
        <v>3.7011927272727266E-6</v>
      </c>
      <c r="L114">
        <v>3.7794249350649341E-6</v>
      </c>
      <c r="M114">
        <v>3.7821225974025968E-6</v>
      </c>
      <c r="N114">
        <v>3.887331428571428E-6</v>
      </c>
      <c r="O114">
        <v>3.943982337662337E-6</v>
      </c>
      <c r="P114">
        <v>4.0168192207792204E-6</v>
      </c>
      <c r="Q114">
        <v>4.0545864935064928E-6</v>
      </c>
      <c r="R114">
        <v>4.1247257142857131E-6</v>
      </c>
      <c r="S114">
        <v>4.1705859740259731E-6</v>
      </c>
      <c r="T114">
        <v>4.2272368831168821E-6</v>
      </c>
      <c r="U114">
        <v>4.2757948051948043E-6</v>
      </c>
      <c r="V114">
        <v>4.3270503896103888E-6</v>
      </c>
      <c r="W114">
        <v>4.3729106493506488E-6</v>
      </c>
      <c r="X114">
        <v>4.4349568831168824E-6</v>
      </c>
      <c r="Y114">
        <v>4.4916077922077905E-6</v>
      </c>
      <c r="Z114">
        <v>4.5212820779220779E-6</v>
      </c>
      <c r="AA114">
        <v>4.567142337662337E-6</v>
      </c>
      <c r="AB114">
        <v>4.577932987012986E-6</v>
      </c>
      <c r="AC114">
        <v>4.5725376623376615E-6</v>
      </c>
      <c r="AD114">
        <v>4.5428633766233759E-6</v>
      </c>
      <c r="AE114">
        <v>4.613002597402597E-6</v>
      </c>
      <c r="AF114">
        <v>4.6534675324675317E-6</v>
      </c>
      <c r="AG114">
        <v>4.7182114285714274E-6</v>
      </c>
      <c r="AH114">
        <v>4.7802576623376609E-6</v>
      </c>
      <c r="AI114">
        <v>4.847699220779219E-6</v>
      </c>
    </row>
    <row r="115" spans="1:35" x14ac:dyDescent="0.45">
      <c r="A115" t="s">
        <v>53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</row>
    <row r="116" spans="1:35" x14ac:dyDescent="0.45">
      <c r="A116" t="s">
        <v>54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</row>
    <row r="117" spans="1:35" x14ac:dyDescent="0.45">
      <c r="A117" t="s">
        <v>55</v>
      </c>
      <c r="B117">
        <v>3.1157999999999995E-6</v>
      </c>
      <c r="C117">
        <v>3.1157999999999995E-6</v>
      </c>
      <c r="D117">
        <v>5.5774541436464079E-6</v>
      </c>
      <c r="E117">
        <v>3.1157999999999995E-6</v>
      </c>
      <c r="F117">
        <v>4.5359850828729278E-6</v>
      </c>
      <c r="G117">
        <v>6.0078132596685074E-6</v>
      </c>
      <c r="H117">
        <v>7.3677480662983422E-6</v>
      </c>
      <c r="I117">
        <v>8.8826121546961308E-6</v>
      </c>
      <c r="J117">
        <v>1.0345833149171269E-5</v>
      </c>
      <c r="K117">
        <v>1.0320011602209944E-5</v>
      </c>
      <c r="L117">
        <v>1.0715941988950274E-5</v>
      </c>
      <c r="M117">
        <v>1.0578227071823202E-5</v>
      </c>
      <c r="N117">
        <v>1.0965550276243093E-5</v>
      </c>
      <c r="O117">
        <v>1.1137693922651933E-5</v>
      </c>
      <c r="P117">
        <v>1.143033812154696E-5</v>
      </c>
      <c r="Q117">
        <v>1.1499195580110495E-5</v>
      </c>
      <c r="R117">
        <v>1.1705767955801102E-5</v>
      </c>
      <c r="S117">
        <v>1.1766018232044196E-5</v>
      </c>
      <c r="T117">
        <v>1.1972590607734803E-5</v>
      </c>
      <c r="U117">
        <v>1.2170555801104969E-5</v>
      </c>
      <c r="V117">
        <v>1.234269944751381E-5</v>
      </c>
      <c r="W117">
        <v>1.2506235911602208E-5</v>
      </c>
      <c r="X117">
        <v>1.2764451381215467E-5</v>
      </c>
      <c r="Y117">
        <v>1.3065702762430937E-5</v>
      </c>
      <c r="Z117">
        <v>1.3315311049723756E-5</v>
      </c>
      <c r="AA117">
        <v>1.3513276243093922E-5</v>
      </c>
      <c r="AB117">
        <v>1.3694027071823204E-5</v>
      </c>
      <c r="AC117">
        <v>1.3831741988950276E-5</v>
      </c>
      <c r="AD117">
        <v>1.3900599447513809E-5</v>
      </c>
      <c r="AE117">
        <v>1.4184636464088396E-5</v>
      </c>
      <c r="AF117">
        <v>1.4227672375690606E-5</v>
      </c>
      <c r="AG117">
        <v>1.4365387292817678E-5</v>
      </c>
      <c r="AH117">
        <v>1.4546138121546958E-5</v>
      </c>
      <c r="AI117">
        <v>1.4812960773480663E-5</v>
      </c>
    </row>
    <row r="118" spans="1:35" x14ac:dyDescent="0.45">
      <c r="A118" t="s">
        <v>56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</row>
    <row r="119" spans="1:35" x14ac:dyDescent="0.45">
      <c r="A119" t="s">
        <v>57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</row>
    <row r="120" spans="1:35" x14ac:dyDescent="0.45">
      <c r="A120" t="s">
        <v>58</v>
      </c>
      <c r="B120">
        <v>3.1157999999999995E-6</v>
      </c>
      <c r="C120">
        <v>3.1157999999999995E-6</v>
      </c>
      <c r="D120">
        <v>5.5774541436464079E-6</v>
      </c>
      <c r="E120">
        <v>3.1157999999999995E-6</v>
      </c>
      <c r="F120">
        <v>4.5359850828729278E-6</v>
      </c>
      <c r="G120">
        <v>6.0078132596685074E-6</v>
      </c>
      <c r="H120">
        <v>7.3677480662983422E-6</v>
      </c>
      <c r="I120">
        <v>8.8826121546961308E-6</v>
      </c>
      <c r="J120">
        <v>1.0345833149171269E-5</v>
      </c>
      <c r="K120">
        <v>1.0320011602209944E-5</v>
      </c>
      <c r="L120">
        <v>1.0715941988950274E-5</v>
      </c>
      <c r="M120">
        <v>1.0578227071823202E-5</v>
      </c>
      <c r="N120">
        <v>1.0965550276243093E-5</v>
      </c>
      <c r="O120">
        <v>1.1137693922651933E-5</v>
      </c>
      <c r="P120">
        <v>1.143033812154696E-5</v>
      </c>
      <c r="Q120">
        <v>1.1499195580110495E-5</v>
      </c>
      <c r="R120">
        <v>1.1705767955801102E-5</v>
      </c>
      <c r="S120">
        <v>1.1766018232044196E-5</v>
      </c>
      <c r="T120">
        <v>1.1972590607734803E-5</v>
      </c>
      <c r="U120">
        <v>1.2170555801104969E-5</v>
      </c>
      <c r="V120">
        <v>1.234269944751381E-5</v>
      </c>
      <c r="W120">
        <v>1.2506235911602208E-5</v>
      </c>
      <c r="X120">
        <v>1.2764451381215467E-5</v>
      </c>
      <c r="Y120">
        <v>1.3065702762430937E-5</v>
      </c>
      <c r="Z120">
        <v>1.3315311049723756E-5</v>
      </c>
      <c r="AA120">
        <v>1.3513276243093922E-5</v>
      </c>
      <c r="AB120">
        <v>1.3694027071823204E-5</v>
      </c>
      <c r="AC120">
        <v>1.3831741988950276E-5</v>
      </c>
      <c r="AD120">
        <v>1.3900599447513809E-5</v>
      </c>
      <c r="AE120">
        <v>1.4184636464088396E-5</v>
      </c>
      <c r="AF120">
        <v>1.4227672375690606E-5</v>
      </c>
      <c r="AG120">
        <v>1.4365387292817678E-5</v>
      </c>
      <c r="AH120">
        <v>1.4546138121546958E-5</v>
      </c>
      <c r="AI120">
        <v>1.4812960773480663E-5</v>
      </c>
    </row>
    <row r="121" spans="1:35" s="4" customFormat="1" x14ac:dyDescent="0.45">
      <c r="A121" s="6" t="s">
        <v>47</v>
      </c>
    </row>
    <row r="122" spans="1:35" x14ac:dyDescent="0.45">
      <c r="A122" t="s">
        <v>29</v>
      </c>
      <c r="B122">
        <v>2017</v>
      </c>
      <c r="C122">
        <v>2018</v>
      </c>
      <c r="D122">
        <v>2019</v>
      </c>
      <c r="E122">
        <v>2020</v>
      </c>
      <c r="F122">
        <v>2021</v>
      </c>
      <c r="G122">
        <v>2022</v>
      </c>
      <c r="H122">
        <v>2023</v>
      </c>
      <c r="I122">
        <v>2024</v>
      </c>
      <c r="J122">
        <v>2025</v>
      </c>
      <c r="K122">
        <v>2026</v>
      </c>
      <c r="L122">
        <v>2027</v>
      </c>
      <c r="M122">
        <v>2028</v>
      </c>
      <c r="N122">
        <v>2029</v>
      </c>
      <c r="O122">
        <v>2030</v>
      </c>
      <c r="P122">
        <v>2031</v>
      </c>
      <c r="Q122">
        <v>2032</v>
      </c>
      <c r="R122">
        <v>2033</v>
      </c>
      <c r="S122">
        <v>2034</v>
      </c>
      <c r="T122">
        <v>2035</v>
      </c>
      <c r="U122">
        <v>2036</v>
      </c>
      <c r="V122">
        <v>2037</v>
      </c>
      <c r="W122">
        <v>2038</v>
      </c>
      <c r="X122">
        <v>2039</v>
      </c>
      <c r="Y122">
        <v>2040</v>
      </c>
      <c r="Z122">
        <v>2041</v>
      </c>
      <c r="AA122">
        <v>2042</v>
      </c>
      <c r="AB122">
        <v>2043</v>
      </c>
      <c r="AC122">
        <v>2044</v>
      </c>
      <c r="AD122">
        <v>2045</v>
      </c>
      <c r="AE122">
        <v>2046</v>
      </c>
      <c r="AF122">
        <v>2047</v>
      </c>
      <c r="AG122">
        <v>2048</v>
      </c>
      <c r="AH122">
        <v>2049</v>
      </c>
      <c r="AI122">
        <v>2050</v>
      </c>
    </row>
    <row r="123" spans="1:35" x14ac:dyDescent="0.45">
      <c r="A123" t="s">
        <v>51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</row>
    <row r="124" spans="1:35" x14ac:dyDescent="0.45">
      <c r="A124" t="s">
        <v>52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</row>
    <row r="125" spans="1:35" x14ac:dyDescent="0.45">
      <c r="A125" t="s">
        <v>53</v>
      </c>
      <c r="B125">
        <v>6.8344883725189215E-7</v>
      </c>
      <c r="C125">
        <v>6.8344883725189215E-7</v>
      </c>
      <c r="D125">
        <v>6.9219439109350407E-7</v>
      </c>
      <c r="E125">
        <v>6.8344883725189215E-7</v>
      </c>
      <c r="F125">
        <v>6.954334851089157E-7</v>
      </c>
      <c r="G125">
        <v>7.1843105261833962E-7</v>
      </c>
      <c r="H125">
        <v>7.4110471072622225E-7</v>
      </c>
      <c r="I125">
        <v>7.6604573464489324E-7</v>
      </c>
      <c r="J125">
        <v>7.9778885599592898E-7</v>
      </c>
      <c r="K125">
        <v>8.3212325255929427E-7</v>
      </c>
      <c r="L125">
        <v>8.596555516902946E-7</v>
      </c>
      <c r="M125">
        <v>8.8070966279047147E-7</v>
      </c>
      <c r="N125">
        <v>8.9560949526136576E-7</v>
      </c>
      <c r="O125">
        <v>9.082419619214719E-7</v>
      </c>
      <c r="P125">
        <v>9.131006029445896E-7</v>
      </c>
      <c r="Q125">
        <v>9.1828315336924849E-7</v>
      </c>
      <c r="R125">
        <v>9.2864825421856617E-7</v>
      </c>
      <c r="S125">
        <v>9.3933726446942515E-7</v>
      </c>
      <c r="T125">
        <v>9.5132191232644901E-7</v>
      </c>
      <c r="U125">
        <v>9.6460219778963722E-7</v>
      </c>
      <c r="V125">
        <v>9.7917812085899043E-7</v>
      </c>
      <c r="W125">
        <v>9.9407795332988471E-7</v>
      </c>
      <c r="X125">
        <v>1.0083299669976966E-6</v>
      </c>
      <c r="Y125">
        <v>1.021610252460885E-6</v>
      </c>
      <c r="Z125">
        <v>1.0342427191209913E-6</v>
      </c>
      <c r="AA125">
        <v>1.049790370394968E-6</v>
      </c>
      <c r="AB125">
        <v>1.0640423840627801E-6</v>
      </c>
      <c r="AC125">
        <v>1.0779704883290507E-6</v>
      </c>
      <c r="AD125">
        <v>1.0918985925953215E-6</v>
      </c>
      <c r="AE125">
        <v>1.1051788780585099E-6</v>
      </c>
      <c r="AF125">
        <v>1.1207265293324866E-6</v>
      </c>
      <c r="AG125">
        <v>1.1369219994095457E-6</v>
      </c>
      <c r="AH125">
        <v>1.1518218318804402E-6</v>
      </c>
      <c r="AI125">
        <v>1.1660738455482519E-6</v>
      </c>
    </row>
    <row r="126" spans="1:35" x14ac:dyDescent="0.45">
      <c r="A126" t="s">
        <v>54</v>
      </c>
      <c r="B126">
        <v>6.8344883725189215E-7</v>
      </c>
      <c r="C126">
        <v>6.8344883725189215E-7</v>
      </c>
      <c r="D126">
        <v>7.2787716385332143E-7</v>
      </c>
      <c r="E126">
        <v>6.8344883725189215E-7</v>
      </c>
      <c r="F126">
        <v>7.0171842949920875E-7</v>
      </c>
      <c r="G126">
        <v>7.3244456191515053E-7</v>
      </c>
      <c r="H126">
        <v>7.5362068020181304E-7</v>
      </c>
      <c r="I126">
        <v>7.7687288851657971E-7</v>
      </c>
      <c r="J126">
        <v>8.0925989295500478E-7</v>
      </c>
      <c r="K126">
        <v>8.40816461382188E-7</v>
      </c>
      <c r="L126">
        <v>8.5825561761826326E-7</v>
      </c>
      <c r="M126">
        <v>8.6863606775878397E-7</v>
      </c>
      <c r="N126">
        <v>8.7320346582061307E-7</v>
      </c>
      <c r="O126">
        <v>8.7943173590492556E-7</v>
      </c>
      <c r="P126">
        <v>8.7984695391054654E-7</v>
      </c>
      <c r="Q126">
        <v>8.8316869795551301E-7</v>
      </c>
      <c r="R126">
        <v>8.9521002011851722E-7</v>
      </c>
      <c r="S126">
        <v>9.0559047025903814E-7</v>
      </c>
      <c r="T126">
        <v>9.1638613840517983E-7</v>
      </c>
      <c r="U126">
        <v>9.2842746056818404E-7</v>
      </c>
      <c r="V126">
        <v>9.4129921874243E-7</v>
      </c>
      <c r="W126">
        <v>9.5375575891105477E-7</v>
      </c>
      <c r="X126">
        <v>9.6455142705719646E-7</v>
      </c>
      <c r="Y126">
        <v>9.7410144118647574E-7</v>
      </c>
      <c r="Z126">
        <v>9.8323623731013393E-7</v>
      </c>
      <c r="AA126">
        <v>9.9735364950124241E-7</v>
      </c>
      <c r="AB126">
        <v>1.0081493176473841E-6</v>
      </c>
      <c r="AC126">
        <v>1.0185297677879049E-6</v>
      </c>
      <c r="AD126">
        <v>1.0293254359340464E-6</v>
      </c>
      <c r="AE126">
        <v>1.0392906680689465E-6</v>
      </c>
      <c r="AF126">
        <v>1.0525776442488133E-6</v>
      </c>
      <c r="AG126">
        <v>1.0662798384343009E-6</v>
      </c>
      <c r="AH126">
        <v>1.0770755065804426E-6</v>
      </c>
      <c r="AI126">
        <v>1.0870407387153423E-6</v>
      </c>
    </row>
    <row r="127" spans="1:35" x14ac:dyDescent="0.45">
      <c r="A127" t="s">
        <v>55</v>
      </c>
      <c r="B127">
        <v>6.8344883725189215E-7</v>
      </c>
      <c r="C127">
        <v>6.8344883725189215E-7</v>
      </c>
      <c r="D127">
        <v>7.4848289615994419E-7</v>
      </c>
      <c r="E127">
        <v>6.8344883725189215E-7</v>
      </c>
      <c r="F127">
        <v>7.1655708542326397E-7</v>
      </c>
      <c r="G127">
        <v>7.6267214537624641E-7</v>
      </c>
      <c r="H127">
        <v>7.9105064380885096E-7</v>
      </c>
      <c r="I127">
        <v>8.2297645454553107E-7</v>
      </c>
      <c r="J127">
        <v>8.7027395193320522E-7</v>
      </c>
      <c r="K127">
        <v>9.1579779316884175E-7</v>
      </c>
      <c r="L127">
        <v>9.3826410442798669E-7</v>
      </c>
      <c r="M127">
        <v>9.5127091620959731E-7</v>
      </c>
      <c r="N127">
        <v>9.571831033830566E-7</v>
      </c>
      <c r="O127">
        <v>9.5245335364428902E-7</v>
      </c>
      <c r="P127">
        <v>9.5363579107898083E-7</v>
      </c>
      <c r="Q127">
        <v>9.5895675953509422E-7</v>
      </c>
      <c r="R127">
        <v>9.766933210554721E-7</v>
      </c>
      <c r="S127">
        <v>9.9206500770646636E-7</v>
      </c>
      <c r="T127">
        <v>1.0074366943574604E-6</v>
      </c>
      <c r="U127">
        <v>1.0257644745951841E-6</v>
      </c>
      <c r="V127">
        <v>1.0452746922675996E-6</v>
      </c>
      <c r="W127">
        <v>1.0630112537879775E-6</v>
      </c>
      <c r="X127">
        <v>1.0795653778736635E-6</v>
      </c>
      <c r="Y127">
        <v>1.093754627089966E-6</v>
      </c>
      <c r="Z127">
        <v>1.107352657588922E-6</v>
      </c>
      <c r="AA127">
        <v>1.1292277501307215E-6</v>
      </c>
      <c r="AB127">
        <v>1.1451906554990616E-6</v>
      </c>
      <c r="AC127">
        <v>1.1611535608674016E-6</v>
      </c>
      <c r="AD127">
        <v>1.1777076849530875E-6</v>
      </c>
      <c r="AE127">
        <v>1.1930793716040818E-6</v>
      </c>
      <c r="AF127">
        <v>1.2143632454285349E-6</v>
      </c>
      <c r="AG127">
        <v>1.2356471192529884E-6</v>
      </c>
      <c r="AH127">
        <v>1.2516100246213285E-6</v>
      </c>
      <c r="AI127">
        <v>1.2663904925549767E-6</v>
      </c>
    </row>
    <row r="128" spans="1:35" x14ac:dyDescent="0.45">
      <c r="A128" t="s">
        <v>56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</row>
    <row r="129" spans="1:35" x14ac:dyDescent="0.45">
      <c r="A129" t="s">
        <v>57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</row>
    <row r="130" spans="1:35" x14ac:dyDescent="0.45">
      <c r="A130" t="s">
        <v>58</v>
      </c>
      <c r="B130">
        <v>6.8344883725189215E-7</v>
      </c>
      <c r="C130">
        <v>6.8344883725189215E-7</v>
      </c>
      <c r="D130">
        <v>7.4848289615994419E-7</v>
      </c>
      <c r="E130">
        <v>6.8344883725189215E-7</v>
      </c>
      <c r="F130">
        <v>7.1655708542326397E-7</v>
      </c>
      <c r="G130">
        <v>7.6267214537624641E-7</v>
      </c>
      <c r="H130">
        <v>7.9105064380885096E-7</v>
      </c>
      <c r="I130">
        <v>8.2297645454553107E-7</v>
      </c>
      <c r="J130">
        <v>8.7027395193320522E-7</v>
      </c>
      <c r="K130">
        <v>9.1579779316884175E-7</v>
      </c>
      <c r="L130">
        <v>9.3826410442798669E-7</v>
      </c>
      <c r="M130">
        <v>9.5127091620959731E-7</v>
      </c>
      <c r="N130">
        <v>9.571831033830566E-7</v>
      </c>
      <c r="O130">
        <v>9.5245335364428902E-7</v>
      </c>
      <c r="P130">
        <v>9.5363579107898083E-7</v>
      </c>
      <c r="Q130">
        <v>9.5895675953509422E-7</v>
      </c>
      <c r="R130">
        <v>9.766933210554721E-7</v>
      </c>
      <c r="S130">
        <v>9.9206500770646636E-7</v>
      </c>
      <c r="T130">
        <v>1.0074366943574604E-6</v>
      </c>
      <c r="U130">
        <v>1.0257644745951841E-6</v>
      </c>
      <c r="V130">
        <v>1.0452746922675996E-6</v>
      </c>
      <c r="W130">
        <v>1.0630112537879775E-6</v>
      </c>
      <c r="X130">
        <v>1.0795653778736635E-6</v>
      </c>
      <c r="Y130">
        <v>1.093754627089966E-6</v>
      </c>
      <c r="Z130">
        <v>1.107352657588922E-6</v>
      </c>
      <c r="AA130">
        <v>1.1292277501307215E-6</v>
      </c>
      <c r="AB130">
        <v>1.1451906554990616E-6</v>
      </c>
      <c r="AC130">
        <v>1.1611535608674016E-6</v>
      </c>
      <c r="AD130">
        <v>1.1777076849530875E-6</v>
      </c>
      <c r="AE130">
        <v>1.1930793716040818E-6</v>
      </c>
      <c r="AF130">
        <v>1.2143632454285349E-6</v>
      </c>
      <c r="AG130">
        <v>1.2356471192529884E-6</v>
      </c>
      <c r="AH130">
        <v>1.2516100246213285E-6</v>
      </c>
      <c r="AI130">
        <v>1.2663904925549767E-6</v>
      </c>
    </row>
    <row r="131" spans="1:35" s="4" customFormat="1" x14ac:dyDescent="0.45">
      <c r="A131" s="6" t="s">
        <v>48</v>
      </c>
    </row>
    <row r="132" spans="1:35" x14ac:dyDescent="0.45">
      <c r="A132" t="s">
        <v>29</v>
      </c>
      <c r="B132">
        <v>2017</v>
      </c>
      <c r="C132">
        <v>2018</v>
      </c>
      <c r="D132">
        <v>2019</v>
      </c>
      <c r="E132">
        <v>2020</v>
      </c>
      <c r="F132">
        <v>2021</v>
      </c>
      <c r="G132">
        <v>2022</v>
      </c>
      <c r="H132">
        <v>2023</v>
      </c>
      <c r="I132">
        <v>2024</v>
      </c>
      <c r="J132">
        <v>2025</v>
      </c>
      <c r="K132">
        <v>2026</v>
      </c>
      <c r="L132">
        <v>2027</v>
      </c>
      <c r="M132">
        <v>2028</v>
      </c>
      <c r="N132">
        <v>2029</v>
      </c>
      <c r="O132">
        <v>2030</v>
      </c>
      <c r="P132">
        <v>2031</v>
      </c>
      <c r="Q132">
        <v>2032</v>
      </c>
      <c r="R132">
        <v>2033</v>
      </c>
      <c r="S132">
        <v>2034</v>
      </c>
      <c r="T132">
        <v>2035</v>
      </c>
      <c r="U132">
        <v>2036</v>
      </c>
      <c r="V132">
        <v>2037</v>
      </c>
      <c r="W132">
        <v>2038</v>
      </c>
      <c r="X132">
        <v>2039</v>
      </c>
      <c r="Y132">
        <v>2040</v>
      </c>
      <c r="Z132">
        <v>2041</v>
      </c>
      <c r="AA132">
        <v>2042</v>
      </c>
      <c r="AB132">
        <v>2043</v>
      </c>
      <c r="AC132">
        <v>2044</v>
      </c>
      <c r="AD132">
        <v>2045</v>
      </c>
      <c r="AE132">
        <v>2046</v>
      </c>
      <c r="AF132">
        <v>2047</v>
      </c>
      <c r="AG132">
        <v>2048</v>
      </c>
      <c r="AH132">
        <v>2049</v>
      </c>
      <c r="AI132">
        <v>2050</v>
      </c>
    </row>
    <row r="133" spans="1:35" x14ac:dyDescent="0.45">
      <c r="A133" t="s">
        <v>51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</row>
    <row r="134" spans="1:35" x14ac:dyDescent="0.45">
      <c r="A134" t="s">
        <v>52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</row>
    <row r="135" spans="1:35" x14ac:dyDescent="0.45">
      <c r="A135" t="s">
        <v>53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</row>
    <row r="136" spans="1:35" x14ac:dyDescent="0.45">
      <c r="A136" t="s">
        <v>54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</row>
    <row r="137" spans="1:35" x14ac:dyDescent="0.45">
      <c r="A137" t="s">
        <v>55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</row>
    <row r="138" spans="1:35" x14ac:dyDescent="0.45">
      <c r="A138" t="s">
        <v>56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</row>
    <row r="139" spans="1:35" x14ac:dyDescent="0.45">
      <c r="A139" t="s">
        <v>57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</row>
    <row r="140" spans="1:35" x14ac:dyDescent="0.45">
      <c r="A140" t="s">
        <v>58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</row>
    <row r="141" spans="1:35" s="4" customFormat="1" x14ac:dyDescent="0.45">
      <c r="A141" s="6" t="s">
        <v>49</v>
      </c>
    </row>
    <row r="142" spans="1:35" x14ac:dyDescent="0.45">
      <c r="A142" t="s">
        <v>29</v>
      </c>
      <c r="B142">
        <v>2017</v>
      </c>
      <c r="C142">
        <v>2018</v>
      </c>
      <c r="D142">
        <v>2019</v>
      </c>
      <c r="E142">
        <v>2020</v>
      </c>
      <c r="F142">
        <v>2021</v>
      </c>
      <c r="G142">
        <v>2022</v>
      </c>
      <c r="H142">
        <v>2023</v>
      </c>
      <c r="I142">
        <v>2024</v>
      </c>
      <c r="J142">
        <v>2025</v>
      </c>
      <c r="K142">
        <v>2026</v>
      </c>
      <c r="L142">
        <v>2027</v>
      </c>
      <c r="M142">
        <v>2028</v>
      </c>
      <c r="N142">
        <v>2029</v>
      </c>
      <c r="O142">
        <v>2030</v>
      </c>
      <c r="P142">
        <v>2031</v>
      </c>
      <c r="Q142">
        <v>2032</v>
      </c>
      <c r="R142">
        <v>2033</v>
      </c>
      <c r="S142">
        <v>2034</v>
      </c>
      <c r="T142">
        <v>2035</v>
      </c>
      <c r="U142">
        <v>2036</v>
      </c>
      <c r="V142">
        <v>2037</v>
      </c>
      <c r="W142">
        <v>2038</v>
      </c>
      <c r="X142">
        <v>2039</v>
      </c>
      <c r="Y142">
        <v>2040</v>
      </c>
      <c r="Z142">
        <v>2041</v>
      </c>
      <c r="AA142">
        <v>2042</v>
      </c>
      <c r="AB142">
        <v>2043</v>
      </c>
      <c r="AC142">
        <v>2044</v>
      </c>
      <c r="AD142">
        <v>2045</v>
      </c>
      <c r="AE142">
        <v>2046</v>
      </c>
      <c r="AF142">
        <v>2047</v>
      </c>
      <c r="AG142">
        <v>2048</v>
      </c>
      <c r="AH142">
        <v>2049</v>
      </c>
      <c r="AI142">
        <v>2050</v>
      </c>
    </row>
    <row r="143" spans="1:35" x14ac:dyDescent="0.45">
      <c r="A143" t="s">
        <v>51</v>
      </c>
      <c r="B143">
        <v>7.9151897848272067E-6</v>
      </c>
      <c r="C143">
        <v>7.7798873953429865E-6</v>
      </c>
      <c r="D143">
        <v>7.6445850058587662E-6</v>
      </c>
      <c r="E143">
        <v>7.509282616374546E-6</v>
      </c>
      <c r="F143">
        <v>7.373980226890291E-6</v>
      </c>
      <c r="G143">
        <v>7.2386778374060716E-6</v>
      </c>
      <c r="H143">
        <v>7.1033754479218514E-6</v>
      </c>
      <c r="I143">
        <v>6.9680730584376303E-6</v>
      </c>
      <c r="J143">
        <v>6.8327706689534109E-6</v>
      </c>
      <c r="K143">
        <v>6.6974682794691907E-6</v>
      </c>
      <c r="L143">
        <v>6.5621658899849357E-6</v>
      </c>
      <c r="M143">
        <v>6.4268635005007163E-6</v>
      </c>
      <c r="N143">
        <v>6.2915611110164961E-6</v>
      </c>
      <c r="O143">
        <v>6.156258721532275E-6</v>
      </c>
      <c r="P143">
        <v>6.0463255300763313E-6</v>
      </c>
      <c r="Q143">
        <v>5.9363923386203877E-6</v>
      </c>
      <c r="R143">
        <v>5.826459147164444E-6</v>
      </c>
      <c r="S143">
        <v>5.7165259557085342E-6</v>
      </c>
      <c r="T143">
        <v>5.6065927642525906E-6</v>
      </c>
      <c r="U143">
        <v>5.4966595727966469E-6</v>
      </c>
      <c r="V143">
        <v>5.3867263813407363E-6</v>
      </c>
      <c r="W143">
        <v>5.2767931898847926E-6</v>
      </c>
      <c r="X143">
        <v>5.1668599984288489E-6</v>
      </c>
      <c r="Y143">
        <v>5.0569268069729392E-6</v>
      </c>
      <c r="Z143">
        <v>4.9469936155169955E-6</v>
      </c>
      <c r="AA143">
        <v>4.8370604240610518E-6</v>
      </c>
      <c r="AB143">
        <v>4.7271272326051082E-6</v>
      </c>
      <c r="AC143">
        <v>4.6171940411491976E-6</v>
      </c>
      <c r="AD143">
        <v>4.5072608496932539E-6</v>
      </c>
      <c r="AE143">
        <v>4.3973276582373102E-6</v>
      </c>
      <c r="AF143">
        <v>4.2873944667814005E-6</v>
      </c>
      <c r="AG143">
        <v>4.1774612753254568E-6</v>
      </c>
      <c r="AH143">
        <v>4.0675280838695123E-6</v>
      </c>
      <c r="AI143">
        <v>3.9575948924136034E-6</v>
      </c>
    </row>
    <row r="144" spans="1:35" x14ac:dyDescent="0.45">
      <c r="A144" t="s">
        <v>52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</row>
    <row r="145" spans="1:35" x14ac:dyDescent="0.45">
      <c r="A145" t="s">
        <v>53</v>
      </c>
      <c r="B145">
        <v>7.9151897848272067E-6</v>
      </c>
      <c r="C145">
        <v>7.7798873953429865E-6</v>
      </c>
      <c r="D145">
        <v>7.6445850058587662E-6</v>
      </c>
      <c r="E145">
        <v>7.509282616374546E-6</v>
      </c>
      <c r="F145">
        <v>7.373980226890291E-6</v>
      </c>
      <c r="G145">
        <v>7.2386778374060716E-6</v>
      </c>
      <c r="H145">
        <v>7.1033754479218514E-6</v>
      </c>
      <c r="I145">
        <v>6.9680730584376303E-6</v>
      </c>
      <c r="J145">
        <v>6.8327706689534109E-6</v>
      </c>
      <c r="K145">
        <v>6.6974682794691907E-6</v>
      </c>
      <c r="L145">
        <v>6.5621658899849357E-6</v>
      </c>
      <c r="M145">
        <v>6.4268635005007163E-6</v>
      </c>
      <c r="N145">
        <v>6.2915611110164961E-6</v>
      </c>
      <c r="O145">
        <v>6.156258721532275E-6</v>
      </c>
      <c r="P145">
        <v>6.0463255300763313E-6</v>
      </c>
      <c r="Q145">
        <v>5.9363923386203877E-6</v>
      </c>
      <c r="R145">
        <v>5.826459147164444E-6</v>
      </c>
      <c r="S145">
        <v>5.7165259557085342E-6</v>
      </c>
      <c r="T145">
        <v>5.6065927642525906E-6</v>
      </c>
      <c r="U145">
        <v>5.4966595727966469E-6</v>
      </c>
      <c r="V145">
        <v>5.3867263813407363E-6</v>
      </c>
      <c r="W145">
        <v>5.2767931898847926E-6</v>
      </c>
      <c r="X145">
        <v>5.1668599984288489E-6</v>
      </c>
      <c r="Y145">
        <v>5.0569268069729392E-6</v>
      </c>
      <c r="Z145">
        <v>4.9469936155169955E-6</v>
      </c>
      <c r="AA145">
        <v>4.8370604240610518E-6</v>
      </c>
      <c r="AB145">
        <v>4.7271272326051082E-6</v>
      </c>
      <c r="AC145">
        <v>4.6171940411491976E-6</v>
      </c>
      <c r="AD145">
        <v>4.5072608496932539E-6</v>
      </c>
      <c r="AE145">
        <v>4.3973276582373102E-6</v>
      </c>
      <c r="AF145">
        <v>4.2873944667814005E-6</v>
      </c>
      <c r="AG145">
        <v>4.1774612753254568E-6</v>
      </c>
      <c r="AH145">
        <v>4.0675280838695123E-6</v>
      </c>
      <c r="AI145">
        <v>3.9575948924136034E-6</v>
      </c>
    </row>
    <row r="146" spans="1:35" x14ac:dyDescent="0.45">
      <c r="A146" t="s">
        <v>54</v>
      </c>
      <c r="B146">
        <v>7.9151897848272067E-6</v>
      </c>
      <c r="C146">
        <v>7.7798873953429865E-6</v>
      </c>
      <c r="D146">
        <v>7.6445850058587662E-6</v>
      </c>
      <c r="E146">
        <v>7.509282616374546E-6</v>
      </c>
      <c r="F146">
        <v>7.373980226890291E-6</v>
      </c>
      <c r="G146">
        <v>7.2386778374060716E-6</v>
      </c>
      <c r="H146">
        <v>7.1033754479218514E-6</v>
      </c>
      <c r="I146">
        <v>6.9680730584376303E-6</v>
      </c>
      <c r="J146">
        <v>6.8327706689534109E-6</v>
      </c>
      <c r="K146">
        <v>6.6974682794691907E-6</v>
      </c>
      <c r="L146">
        <v>6.5621658899849357E-6</v>
      </c>
      <c r="M146">
        <v>6.4268635005007163E-6</v>
      </c>
      <c r="N146">
        <v>6.2915611110164961E-6</v>
      </c>
      <c r="O146">
        <v>6.156258721532275E-6</v>
      </c>
      <c r="P146">
        <v>6.0463255300763313E-6</v>
      </c>
      <c r="Q146">
        <v>5.9363923386203877E-6</v>
      </c>
      <c r="R146">
        <v>5.826459147164444E-6</v>
      </c>
      <c r="S146">
        <v>5.7165259557085342E-6</v>
      </c>
      <c r="T146">
        <v>5.6065927642525906E-6</v>
      </c>
      <c r="U146">
        <v>5.4966595727966469E-6</v>
      </c>
      <c r="V146">
        <v>5.3867263813407363E-6</v>
      </c>
      <c r="W146">
        <v>5.2767931898847926E-6</v>
      </c>
      <c r="X146">
        <v>5.1668599984288489E-6</v>
      </c>
      <c r="Y146">
        <v>5.0569268069729392E-6</v>
      </c>
      <c r="Z146">
        <v>4.9469936155169955E-6</v>
      </c>
      <c r="AA146">
        <v>4.8370604240610518E-6</v>
      </c>
      <c r="AB146">
        <v>4.7271272326051082E-6</v>
      </c>
      <c r="AC146">
        <v>4.6171940411491976E-6</v>
      </c>
      <c r="AD146">
        <v>4.5072608496932539E-6</v>
      </c>
      <c r="AE146">
        <v>4.3973276582373102E-6</v>
      </c>
      <c r="AF146">
        <v>4.2873944667814005E-6</v>
      </c>
      <c r="AG146">
        <v>4.1774612753254568E-6</v>
      </c>
      <c r="AH146">
        <v>4.0675280838695123E-6</v>
      </c>
      <c r="AI146">
        <v>3.9575948924136034E-6</v>
      </c>
    </row>
    <row r="147" spans="1:35" x14ac:dyDescent="0.45">
      <c r="A147" t="s">
        <v>55</v>
      </c>
      <c r="B147">
        <v>7.9151897848272067E-6</v>
      </c>
      <c r="C147">
        <v>7.7798873953429865E-6</v>
      </c>
      <c r="D147">
        <v>7.6445850058587662E-6</v>
      </c>
      <c r="E147">
        <v>7.509282616374546E-6</v>
      </c>
      <c r="F147">
        <v>7.373980226890291E-6</v>
      </c>
      <c r="G147">
        <v>7.2386778374060716E-6</v>
      </c>
      <c r="H147">
        <v>7.1033754479218514E-6</v>
      </c>
      <c r="I147">
        <v>6.9680730584376303E-6</v>
      </c>
      <c r="J147">
        <v>6.8327706689534109E-6</v>
      </c>
      <c r="K147">
        <v>6.6974682794691907E-6</v>
      </c>
      <c r="L147">
        <v>6.5621658899849357E-6</v>
      </c>
      <c r="M147">
        <v>6.4268635005007163E-6</v>
      </c>
      <c r="N147">
        <v>6.2915611110164961E-6</v>
      </c>
      <c r="O147">
        <v>6.156258721532275E-6</v>
      </c>
      <c r="P147">
        <v>6.0463255300763313E-6</v>
      </c>
      <c r="Q147">
        <v>5.9363923386203877E-6</v>
      </c>
      <c r="R147">
        <v>5.826459147164444E-6</v>
      </c>
      <c r="S147">
        <v>5.7165259557085342E-6</v>
      </c>
      <c r="T147">
        <v>5.6065927642525906E-6</v>
      </c>
      <c r="U147">
        <v>5.4966595727966469E-6</v>
      </c>
      <c r="V147">
        <v>5.3867263813407363E-6</v>
      </c>
      <c r="W147">
        <v>5.2767931898847926E-6</v>
      </c>
      <c r="X147">
        <v>5.1668599984288489E-6</v>
      </c>
      <c r="Y147">
        <v>5.0569268069729392E-6</v>
      </c>
      <c r="Z147">
        <v>4.9469936155169955E-6</v>
      </c>
      <c r="AA147">
        <v>4.8370604240610518E-6</v>
      </c>
      <c r="AB147">
        <v>4.7271272326051082E-6</v>
      </c>
      <c r="AC147">
        <v>4.6171940411491976E-6</v>
      </c>
      <c r="AD147">
        <v>4.5072608496932539E-6</v>
      </c>
      <c r="AE147">
        <v>4.3973276582373102E-6</v>
      </c>
      <c r="AF147">
        <v>4.2873944667814005E-6</v>
      </c>
      <c r="AG147">
        <v>4.1774612753254568E-6</v>
      </c>
      <c r="AH147">
        <v>4.0675280838695123E-6</v>
      </c>
      <c r="AI147">
        <v>3.9575948924136034E-6</v>
      </c>
    </row>
    <row r="148" spans="1:35" x14ac:dyDescent="0.45">
      <c r="A148" t="s">
        <v>56</v>
      </c>
      <c r="B148">
        <v>7.9151897848272067E-6</v>
      </c>
      <c r="C148">
        <v>7.7798873953429865E-6</v>
      </c>
      <c r="D148">
        <v>7.6445850058587662E-6</v>
      </c>
      <c r="E148">
        <v>7.509282616374546E-6</v>
      </c>
      <c r="F148">
        <v>7.373980226890291E-6</v>
      </c>
      <c r="G148">
        <v>7.2386778374060716E-6</v>
      </c>
      <c r="H148">
        <v>7.1033754479218514E-6</v>
      </c>
      <c r="I148">
        <v>6.9680730584376303E-6</v>
      </c>
      <c r="J148">
        <v>6.8327706689534109E-6</v>
      </c>
      <c r="K148">
        <v>6.6974682794691907E-6</v>
      </c>
      <c r="L148">
        <v>6.5621658899849357E-6</v>
      </c>
      <c r="M148">
        <v>6.4268635005007163E-6</v>
      </c>
      <c r="N148">
        <v>6.2915611110164961E-6</v>
      </c>
      <c r="O148">
        <v>6.156258721532275E-6</v>
      </c>
      <c r="P148">
        <v>6.0463255300763313E-6</v>
      </c>
      <c r="Q148">
        <v>5.9363923386203877E-6</v>
      </c>
      <c r="R148">
        <v>5.826459147164444E-6</v>
      </c>
      <c r="S148">
        <v>5.7165259557085342E-6</v>
      </c>
      <c r="T148">
        <v>5.6065927642525906E-6</v>
      </c>
      <c r="U148">
        <v>5.4966595727966469E-6</v>
      </c>
      <c r="V148">
        <v>5.3867263813407363E-6</v>
      </c>
      <c r="W148">
        <v>5.2767931898847926E-6</v>
      </c>
      <c r="X148">
        <v>5.1668599984288489E-6</v>
      </c>
      <c r="Y148">
        <v>5.0569268069729392E-6</v>
      </c>
      <c r="Z148">
        <v>4.9469936155169955E-6</v>
      </c>
      <c r="AA148">
        <v>4.8370604240610518E-6</v>
      </c>
      <c r="AB148">
        <v>4.7271272326051082E-6</v>
      </c>
      <c r="AC148">
        <v>4.6171940411491976E-6</v>
      </c>
      <c r="AD148">
        <v>4.5072608496932539E-6</v>
      </c>
      <c r="AE148">
        <v>4.3973276582373102E-6</v>
      </c>
      <c r="AF148">
        <v>4.2873944667814005E-6</v>
      </c>
      <c r="AG148">
        <v>4.1774612753254568E-6</v>
      </c>
      <c r="AH148">
        <v>4.0675280838695123E-6</v>
      </c>
      <c r="AI148">
        <v>3.9575948924136034E-6</v>
      </c>
    </row>
    <row r="149" spans="1:35" x14ac:dyDescent="0.45">
      <c r="A149" t="s">
        <v>57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</row>
    <row r="150" spans="1:35" x14ac:dyDescent="0.45">
      <c r="A150" t="s">
        <v>58</v>
      </c>
      <c r="B150">
        <v>7.9151897848272067E-6</v>
      </c>
      <c r="C150">
        <v>7.7798873953429865E-6</v>
      </c>
      <c r="D150">
        <v>7.6445850058587662E-6</v>
      </c>
      <c r="E150">
        <v>7.509282616374546E-6</v>
      </c>
      <c r="F150">
        <v>7.373980226890291E-6</v>
      </c>
      <c r="G150">
        <v>7.2386778374060716E-6</v>
      </c>
      <c r="H150">
        <v>7.1033754479218514E-6</v>
      </c>
      <c r="I150">
        <v>6.9680730584376303E-6</v>
      </c>
      <c r="J150">
        <v>6.8327706689534109E-6</v>
      </c>
      <c r="K150">
        <v>6.6974682794691907E-6</v>
      </c>
      <c r="L150">
        <v>6.5621658899849357E-6</v>
      </c>
      <c r="M150">
        <v>6.4268635005007163E-6</v>
      </c>
      <c r="N150">
        <v>6.2915611110164961E-6</v>
      </c>
      <c r="O150">
        <v>6.156258721532275E-6</v>
      </c>
      <c r="P150">
        <v>6.0463255300763313E-6</v>
      </c>
      <c r="Q150">
        <v>5.9363923386203877E-6</v>
      </c>
      <c r="R150">
        <v>5.826459147164444E-6</v>
      </c>
      <c r="S150">
        <v>5.7165259557085342E-6</v>
      </c>
      <c r="T150">
        <v>5.6065927642525906E-6</v>
      </c>
      <c r="U150">
        <v>5.4966595727966469E-6</v>
      </c>
      <c r="V150">
        <v>5.3867263813407363E-6</v>
      </c>
      <c r="W150">
        <v>5.2767931898847926E-6</v>
      </c>
      <c r="X150">
        <v>5.1668599984288489E-6</v>
      </c>
      <c r="Y150">
        <v>5.0569268069729392E-6</v>
      </c>
      <c r="Z150">
        <v>4.9469936155169955E-6</v>
      </c>
      <c r="AA150">
        <v>4.8370604240610518E-6</v>
      </c>
      <c r="AB150">
        <v>4.7271272326051082E-6</v>
      </c>
      <c r="AC150">
        <v>4.6171940411491976E-6</v>
      </c>
      <c r="AD150">
        <v>4.5072608496932539E-6</v>
      </c>
      <c r="AE150">
        <v>4.3973276582373102E-6</v>
      </c>
      <c r="AF150">
        <v>4.2873944667814005E-6</v>
      </c>
      <c r="AG150">
        <v>4.1774612753254568E-6</v>
      </c>
      <c r="AH150">
        <v>4.0675280838695123E-6</v>
      </c>
      <c r="AI150">
        <v>3.9575948924136034E-6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About</vt:lpstr>
      <vt:lpstr>Crude</vt:lpstr>
      <vt:lpstr>India Petroleum Products</vt:lpstr>
      <vt:lpstr>Coal Prices</vt:lpstr>
      <vt:lpstr>Uranium</vt:lpstr>
      <vt:lpstr>LNG</vt:lpstr>
      <vt:lpstr>Data - Other Petroleum Producs</vt:lpstr>
      <vt:lpstr>Pretax Fuel Prices</vt:lpstr>
      <vt:lpstr>Fuel Taxes</vt:lpstr>
      <vt:lpstr>BAU Fuel Use by Sector</vt:lpstr>
      <vt:lpstr>Fuel Price Data</vt:lpstr>
      <vt:lpstr>IMFPbFT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MeganM</cp:lastModifiedBy>
  <dcterms:created xsi:type="dcterms:W3CDTF">2019-05-15T20:03:57Z</dcterms:created>
  <dcterms:modified xsi:type="dcterms:W3CDTF">2021-01-22T22:51:45Z</dcterms:modified>
</cp:coreProperties>
</file>