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geoeng\DACD\"/>
    </mc:Choice>
  </mc:AlternateContent>
  <bookViews>
    <workbookView xWindow="-120" yWindow="-120" windowWidth="20730" windowHeight="11160"/>
  </bookViews>
  <sheets>
    <sheet name="About" sheetId="1" r:id="rId1"/>
    <sheet name="Data" sheetId="2" r:id="rId2"/>
    <sheet name="DACD-potential" sheetId="3" r:id="rId3"/>
    <sheet name="DACD-energyintensity" sheetId="5" r:id="rId4"/>
    <sheet name="DACD-capex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6" l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E2" i="5" l="1"/>
  <c r="I2" i="5"/>
  <c r="M2" i="5"/>
  <c r="Q2" i="5"/>
  <c r="U2" i="5"/>
  <c r="Y2" i="5"/>
  <c r="AC2" i="5"/>
  <c r="AG2" i="5"/>
  <c r="C2" i="5"/>
  <c r="L2" i="5"/>
  <c r="X2" i="5"/>
  <c r="AF2" i="5"/>
  <c r="F2" i="5"/>
  <c r="J2" i="5"/>
  <c r="N2" i="5"/>
  <c r="R2" i="5"/>
  <c r="V2" i="5"/>
  <c r="Z2" i="5"/>
  <c r="AD2" i="5"/>
  <c r="AH2" i="5"/>
  <c r="G2" i="5"/>
  <c r="K2" i="5"/>
  <c r="O2" i="5"/>
  <c r="S2" i="5"/>
  <c r="W2" i="5"/>
  <c r="AA2" i="5"/>
  <c r="AE2" i="5"/>
  <c r="AI2" i="5"/>
  <c r="D2" i="5"/>
  <c r="H2" i="5"/>
  <c r="P2" i="5"/>
  <c r="T2" i="5"/>
  <c r="AB2" i="5"/>
  <c r="B4" i="5"/>
  <c r="F2" i="6" l="1"/>
  <c r="J2" i="6"/>
  <c r="N2" i="6"/>
  <c r="R2" i="6"/>
  <c r="V2" i="6"/>
  <c r="Z2" i="6"/>
  <c r="AD2" i="6"/>
  <c r="AH2" i="6"/>
  <c r="E2" i="6"/>
  <c r="AG2" i="6"/>
  <c r="G2" i="6"/>
  <c r="K2" i="6"/>
  <c r="O2" i="6"/>
  <c r="S2" i="6"/>
  <c r="W2" i="6"/>
  <c r="AA2" i="6"/>
  <c r="AE2" i="6"/>
  <c r="AI2" i="6"/>
  <c r="D2" i="6"/>
  <c r="H2" i="6"/>
  <c r="L2" i="6"/>
  <c r="P2" i="6"/>
  <c r="T2" i="6"/>
  <c r="X2" i="6"/>
  <c r="AB2" i="6"/>
  <c r="AF2" i="6"/>
  <c r="C2" i="6"/>
  <c r="I2" i="6"/>
  <c r="M2" i="6"/>
  <c r="Q2" i="6"/>
  <c r="U2" i="6"/>
  <c r="Y2" i="6"/>
  <c r="AC2" i="6"/>
  <c r="E4" i="5"/>
  <c r="I4" i="5"/>
  <c r="M4" i="5"/>
  <c r="Q4" i="5"/>
  <c r="U4" i="5"/>
  <c r="Y4" i="5"/>
  <c r="AC4" i="5"/>
  <c r="AG4" i="5"/>
  <c r="C4" i="5"/>
  <c r="H4" i="5"/>
  <c r="P4" i="5"/>
  <c r="X4" i="5"/>
  <c r="AF4" i="5"/>
  <c r="F4" i="5"/>
  <c r="J4" i="5"/>
  <c r="N4" i="5"/>
  <c r="R4" i="5"/>
  <c r="V4" i="5"/>
  <c r="Z4" i="5"/>
  <c r="AD4" i="5"/>
  <c r="AH4" i="5"/>
  <c r="G4" i="5"/>
  <c r="K4" i="5"/>
  <c r="O4" i="5"/>
  <c r="S4" i="5"/>
  <c r="W4" i="5"/>
  <c r="AA4" i="5"/>
  <c r="AE4" i="5"/>
  <c r="AI4" i="5"/>
  <c r="D4" i="5"/>
  <c r="L4" i="5"/>
  <c r="T4" i="5"/>
  <c r="AB4" i="5"/>
  <c r="B79" i="2"/>
  <c r="B84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C78" i="2" s="1"/>
  <c r="C83" i="2" s="1"/>
  <c r="D64" i="2"/>
  <c r="D78" i="2" s="1"/>
  <c r="D83" i="2" s="1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G2" i="3" l="1"/>
  <c r="AE2" i="3"/>
  <c r="AF2" i="3"/>
  <c r="AD2" i="3"/>
  <c r="AH2" i="3"/>
  <c r="AI2" i="3"/>
</calcChain>
</file>

<file path=xl/sharedStrings.xml><?xml version="1.0" encoding="utf-8"?>
<sst xmlns="http://schemas.openxmlformats.org/spreadsheetml/2006/main" count="104" uniqueCount="91">
  <si>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</si>
  <si>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</si>
  <si>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</si>
  <si>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</si>
  <si>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</si>
  <si>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</si>
  <si>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</si>
  <si>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</si>
  <si>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</si>
  <si>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</si>
  <si>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</si>
  <si>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</si>
  <si>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</si>
  <si>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</si>
  <si>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</si>
  <si>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</si>
  <si>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</si>
  <si>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</si>
  <si>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</si>
  <si>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</si>
  <si>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</si>
  <si>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</si>
  <si>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</si>
  <si>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</si>
  <si>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</si>
  <si>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</si>
  <si>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</si>
  <si>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</si>
  <si>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</si>
  <si>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</si>
  <si>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</si>
  <si>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</si>
  <si>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</si>
  <si>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</si>
  <si>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</si>
  <si>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</si>
  <si>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</si>
  <si>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</si>
  <si>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</si>
  <si>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</si>
  <si>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</si>
  <si>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</si>
  <si>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</si>
  <si>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</si>
  <si>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</si>
  <si>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</si>
  <si>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</si>
  <si>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</si>
  <si>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</si>
  <si>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</si>
  <si>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</si>
  <si>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</si>
  <si>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</si>
  <si>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</si>
  <si>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</si>
  <si>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</si>
  <si>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</si>
  <si>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</si>
  <si>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</si>
  <si>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</si>
  <si>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</si>
  <si>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</si>
  <si>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</si>
  <si>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</si>
  <si>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</si>
  <si>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</si>
  <si>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</si>
  <si>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</si>
  <si>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</si>
  <si>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</si>
  <si>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</si>
  <si>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</si>
  <si>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</si>
  <si>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</si>
  <si>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</si>
  <si>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</si>
  <si>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</si>
  <si>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</si>
  <si>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</si>
  <si>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</si>
  <si>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</si>
  <si>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</si>
  <si>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</si>
  <si>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</si>
  <si>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</si>
  <si>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</si>
  <si>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India GDP</t>
  </si>
  <si>
    <t>India Notes</t>
  </si>
  <si>
    <t>India GDP updated in Data tab. Remaining calculations as per US model.</t>
  </si>
  <si>
    <t>India:US cost adjustment</t>
  </si>
  <si>
    <t>see "scaling-factors.xlsx in the InputData folder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</si>
</sst>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99392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4" workbookViewId="0">
      <selection activeCell="A29" sqref="A29:A31"/>
    </sheetView>
  </sheetViews>
  <sheetFormatPr defaultRowHeight="14.25" x14ac:dyDescent="0.45"/>
  <cols>
    <col min="1" max="1" width="11.1328125" customWidth="1"/>
    <col min="2" max="2" width="47.1328125" customWidth="1"/>
  </cols>
  <sheetData>
    <row r="1" spans="1:7" x14ac:dyDescent="0.45">
      <c r="A1" s="1" t="s">
        <v>78</v>
      </c>
    </row>
    <row r="2" spans="1:7" x14ac:dyDescent="0.45">
      <c r="A2" s="1" t="s">
        <v>79</v>
      </c>
    </row>
    <row r="3" spans="1:7" x14ac:dyDescent="0.45">
      <c r="A3" s="1" t="s">
        <v>82</v>
      </c>
    </row>
    <row r="5" spans="1:7" x14ac:dyDescent="0.45">
      <c r="A5" s="1" t="s">
        <v>0</v>
      </c>
      <c r="B5" s="5" t="s">
        <v>14</v>
      </c>
    </row>
    <row r="6" spans="1:7" x14ac:dyDescent="0.45">
      <c r="B6" t="s">
        <v>15</v>
      </c>
    </row>
    <row r="7" spans="1:7" x14ac:dyDescent="0.45">
      <c r="B7" s="7">
        <v>2019</v>
      </c>
    </row>
    <row r="8" spans="1:7" x14ac:dyDescent="0.45">
      <c r="B8" t="s">
        <v>17</v>
      </c>
    </row>
    <row r="9" spans="1:7" x14ac:dyDescent="0.45">
      <c r="B9" s="6" t="s">
        <v>16</v>
      </c>
    </row>
    <row r="10" spans="1:7" x14ac:dyDescent="0.45">
      <c r="B10" t="s">
        <v>18</v>
      </c>
    </row>
    <row r="11" spans="1:7" x14ac:dyDescent="0.45">
      <c r="B11" s="6" t="s">
        <v>19</v>
      </c>
    </row>
    <row r="12" spans="1:7" x14ac:dyDescent="0.45">
      <c r="B12" t="s">
        <v>20</v>
      </c>
    </row>
    <row r="14" spans="1:7" x14ac:dyDescent="0.45">
      <c r="A14" s="1" t="s">
        <v>58</v>
      </c>
      <c r="G14" s="1" t="s">
        <v>87</v>
      </c>
    </row>
    <row r="15" spans="1:7" x14ac:dyDescent="0.45">
      <c r="A15" t="s">
        <v>59</v>
      </c>
      <c r="G15" t="s">
        <v>88</v>
      </c>
    </row>
    <row r="16" spans="1:7" x14ac:dyDescent="0.45">
      <c r="A16" t="s">
        <v>60</v>
      </c>
    </row>
    <row r="17" spans="1:1" x14ac:dyDescent="0.45">
      <c r="A17" t="s">
        <v>61</v>
      </c>
    </row>
    <row r="18" spans="1:1" x14ac:dyDescent="0.45">
      <c r="A18" t="s">
        <v>62</v>
      </c>
    </row>
    <row r="20" spans="1:1" x14ac:dyDescent="0.45">
      <c r="A20" t="s">
        <v>63</v>
      </c>
    </row>
    <row r="21" spans="1:1" x14ac:dyDescent="0.45">
      <c r="A21" t="s">
        <v>64</v>
      </c>
    </row>
    <row r="22" spans="1:1" x14ac:dyDescent="0.45">
      <c r="A22" t="s">
        <v>65</v>
      </c>
    </row>
    <row r="23" spans="1:1" x14ac:dyDescent="0.45">
      <c r="A23" t="s">
        <v>66</v>
      </c>
    </row>
    <row r="25" spans="1:1" x14ac:dyDescent="0.45">
      <c r="A25" s="1" t="s">
        <v>85</v>
      </c>
    </row>
    <row r="26" spans="1:1" x14ac:dyDescent="0.45">
      <c r="A26" t="s">
        <v>83</v>
      </c>
    </row>
    <row r="27" spans="1:1" x14ac:dyDescent="0.45">
      <c r="A27" t="s">
        <v>84</v>
      </c>
    </row>
    <row r="29" spans="1:1" x14ac:dyDescent="0.45">
      <c r="A29" t="s">
        <v>89</v>
      </c>
    </row>
    <row r="30" spans="1:1" x14ac:dyDescent="0.45">
      <c r="A30" t="s">
        <v>90</v>
      </c>
    </row>
    <row r="31" spans="1:1" x14ac:dyDescent="0.45">
      <c r="A31">
        <v>0.50596615326007366</v>
      </c>
    </row>
  </sheetData>
  <hyperlinks>
    <hyperlink ref="B9" r:id="rId1"/>
    <hyperlink ref="B1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67" zoomScale="115" zoomScaleNormal="115" workbookViewId="0">
      <selection activeCell="A71" sqref="A71:D71"/>
    </sheetView>
  </sheetViews>
  <sheetFormatPr defaultRowHeight="14.25" x14ac:dyDescent="0.45"/>
  <cols>
    <col min="1" max="1" width="33.265625" customWidth="1"/>
    <col min="2" max="2" width="11.3984375" customWidth="1"/>
    <col min="3" max="3" width="13.86328125" customWidth="1"/>
    <col min="4" max="8" width="11.3984375" customWidth="1"/>
  </cols>
  <sheetData>
    <row r="1" spans="1:7" x14ac:dyDescent="0.45">
      <c r="A1" s="1" t="s">
        <v>13</v>
      </c>
    </row>
    <row r="2" spans="1:7" x14ac:dyDescent="0.45">
      <c r="A2" s="4" t="s">
        <v>12</v>
      </c>
    </row>
    <row r="3" spans="1:7" x14ac:dyDescent="0.45">
      <c r="A3" s="4" t="s">
        <v>11</v>
      </c>
    </row>
    <row r="4" spans="1:7" x14ac:dyDescent="0.45">
      <c r="A4" s="4"/>
    </row>
    <row r="5" spans="1:7" x14ac:dyDescent="0.45">
      <c r="A5" s="4" t="s">
        <v>25</v>
      </c>
    </row>
    <row r="7" spans="1:7" x14ac:dyDescent="0.45">
      <c r="A7" s="1" t="s">
        <v>7</v>
      </c>
    </row>
    <row r="8" spans="1:7" x14ac:dyDescent="0.45">
      <c r="A8" s="16" t="s">
        <v>81</v>
      </c>
      <c r="B8" s="17"/>
      <c r="C8" s="17"/>
      <c r="D8" s="17"/>
      <c r="E8" s="17"/>
      <c r="F8" s="17"/>
      <c r="G8" s="17"/>
    </row>
    <row r="9" spans="1:7" x14ac:dyDescent="0.45">
      <c r="A9" s="2" t="s">
        <v>6</v>
      </c>
      <c r="B9" s="3" t="s">
        <v>4</v>
      </c>
      <c r="C9" s="3" t="s">
        <v>5</v>
      </c>
    </row>
    <row r="10" spans="1:7" x14ac:dyDescent="0.45">
      <c r="A10" s="1" t="s">
        <v>1</v>
      </c>
      <c r="B10">
        <v>300</v>
      </c>
      <c r="C10">
        <v>350</v>
      </c>
    </row>
    <row r="11" spans="1:7" x14ac:dyDescent="0.45">
      <c r="A11" s="1" t="s">
        <v>2</v>
      </c>
      <c r="B11">
        <v>180</v>
      </c>
      <c r="C11">
        <v>200</v>
      </c>
    </row>
    <row r="12" spans="1:7" x14ac:dyDescent="0.45">
      <c r="A12" s="1" t="s">
        <v>3</v>
      </c>
      <c r="B12">
        <v>100</v>
      </c>
      <c r="C12">
        <v>50</v>
      </c>
    </row>
    <row r="14" spans="1:7" x14ac:dyDescent="0.45">
      <c r="A14" s="1" t="s">
        <v>8</v>
      </c>
    </row>
    <row r="15" spans="1:7" x14ac:dyDescent="0.45">
      <c r="A15" s="2" t="s">
        <v>9</v>
      </c>
      <c r="B15" s="3" t="s">
        <v>4</v>
      </c>
      <c r="C15" s="3" t="s">
        <v>5</v>
      </c>
    </row>
    <row r="16" spans="1:7" x14ac:dyDescent="0.45">
      <c r="A16" s="1" t="s">
        <v>1</v>
      </c>
      <c r="B16">
        <v>1.8</v>
      </c>
      <c r="C16">
        <v>1.1000000000000001</v>
      </c>
    </row>
    <row r="17" spans="1:3" x14ac:dyDescent="0.45">
      <c r="A17" s="1" t="s">
        <v>2</v>
      </c>
      <c r="B17">
        <v>1.3</v>
      </c>
      <c r="C17">
        <v>0.6</v>
      </c>
    </row>
    <row r="18" spans="1:3" x14ac:dyDescent="0.45">
      <c r="A18" s="1" t="s">
        <v>3</v>
      </c>
    </row>
    <row r="20" spans="1:3" x14ac:dyDescent="0.45">
      <c r="A20" s="1" t="s">
        <v>10</v>
      </c>
    </row>
    <row r="21" spans="1:3" x14ac:dyDescent="0.45">
      <c r="A21" s="2" t="s">
        <v>9</v>
      </c>
      <c r="B21" s="3" t="s">
        <v>4</v>
      </c>
      <c r="C21" s="3" t="s">
        <v>5</v>
      </c>
    </row>
    <row r="22" spans="1:3" x14ac:dyDescent="0.45">
      <c r="A22" s="1" t="s">
        <v>1</v>
      </c>
      <c r="B22">
        <v>8.1</v>
      </c>
      <c r="C22">
        <v>7.2</v>
      </c>
    </row>
    <row r="23" spans="1:3" x14ac:dyDescent="0.45">
      <c r="A23" s="1" t="s">
        <v>2</v>
      </c>
      <c r="B23">
        <v>5.3</v>
      </c>
      <c r="C23">
        <v>4.4000000000000004</v>
      </c>
    </row>
    <row r="24" spans="1:3" x14ac:dyDescent="0.45">
      <c r="A24" s="1" t="s">
        <v>3</v>
      </c>
    </row>
    <row r="26" spans="1:3" x14ac:dyDescent="0.45">
      <c r="A26" s="1" t="s">
        <v>21</v>
      </c>
    </row>
    <row r="27" spans="1:3" x14ac:dyDescent="0.45">
      <c r="A27" s="4" t="s">
        <v>22</v>
      </c>
    </row>
    <row r="28" spans="1:3" x14ac:dyDescent="0.45">
      <c r="A28" s="4" t="s">
        <v>23</v>
      </c>
    </row>
    <row r="29" spans="1:3" x14ac:dyDescent="0.45">
      <c r="A29" s="4" t="s">
        <v>24</v>
      </c>
    </row>
    <row r="51" spans="1:8" x14ac:dyDescent="0.45">
      <c r="A51" s="5" t="s">
        <v>43</v>
      </c>
      <c r="B51" s="11"/>
      <c r="C51" s="11"/>
      <c r="D51" s="11"/>
      <c r="E51" s="11"/>
      <c r="F51" s="11"/>
      <c r="G51" s="11"/>
      <c r="H51" s="11"/>
    </row>
    <row r="52" spans="1:8" x14ac:dyDescent="0.45">
      <c r="A52" t="s">
        <v>26</v>
      </c>
    </row>
    <row r="53" spans="1:8" x14ac:dyDescent="0.45">
      <c r="A53" t="s">
        <v>27</v>
      </c>
    </row>
    <row r="54" spans="1:8" x14ac:dyDescent="0.45">
      <c r="A54" t="s">
        <v>28</v>
      </c>
    </row>
    <row r="55" spans="1:8" x14ac:dyDescent="0.45">
      <c r="A55" t="s">
        <v>29</v>
      </c>
    </row>
    <row r="57" spans="1:8" x14ac:dyDescent="0.4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4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4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45">
      <c r="A61" t="s">
        <v>32</v>
      </c>
      <c r="B61">
        <v>420</v>
      </c>
    </row>
    <row r="63" spans="1:8" x14ac:dyDescent="0.4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45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45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45">
      <c r="A67" s="1" t="s">
        <v>35</v>
      </c>
    </row>
    <row r="68" spans="1:8" x14ac:dyDescent="0.45">
      <c r="A68" t="s">
        <v>36</v>
      </c>
    </row>
    <row r="69" spans="1:8" x14ac:dyDescent="0.45">
      <c r="A69" t="s">
        <v>37</v>
      </c>
    </row>
    <row r="70" spans="1:8" x14ac:dyDescent="0.45">
      <c r="A70" t="s">
        <v>38</v>
      </c>
    </row>
    <row r="72" spans="1:8" x14ac:dyDescent="0.45">
      <c r="A72" t="s">
        <v>86</v>
      </c>
      <c r="B72">
        <v>2.6</v>
      </c>
      <c r="C72" t="s">
        <v>40</v>
      </c>
      <c r="D72">
        <v>2017</v>
      </c>
    </row>
    <row r="73" spans="1:8" x14ac:dyDescent="0.45">
      <c r="A73" t="s">
        <v>39</v>
      </c>
      <c r="B73">
        <v>80</v>
      </c>
      <c r="C73" t="s">
        <v>41</v>
      </c>
      <c r="D73">
        <v>2017</v>
      </c>
    </row>
    <row r="74" spans="1:8" x14ac:dyDescent="0.45">
      <c r="A74" t="s">
        <v>42</v>
      </c>
      <c r="B74" s="10">
        <f>B72/B73</f>
        <v>3.2500000000000001E-2</v>
      </c>
    </row>
    <row r="76" spans="1:8" x14ac:dyDescent="0.45">
      <c r="A76" s="5" t="s">
        <v>44</v>
      </c>
      <c r="B76" s="11"/>
      <c r="C76" s="11"/>
      <c r="D76" s="11"/>
      <c r="E76" s="11"/>
      <c r="F76" s="11"/>
      <c r="G76" s="11"/>
      <c r="H76" s="11"/>
    </row>
    <row r="77" spans="1:8" x14ac:dyDescent="0.4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45">
      <c r="A78" t="s">
        <v>33</v>
      </c>
      <c r="B78" s="9">
        <f>B64*$B$74</f>
        <v>0</v>
      </c>
      <c r="C78" s="8">
        <f t="shared" ref="C78:H79" si="1">C64*$B$74</f>
        <v>1.1607142857142856E-2</v>
      </c>
      <c r="D78" s="8">
        <f t="shared" si="1"/>
        <v>4.6428571428571423E-2</v>
      </c>
      <c r="E78" s="8">
        <f t="shared" si="1"/>
        <v>0.28321428571428575</v>
      </c>
      <c r="F78" s="8">
        <f t="shared" si="1"/>
        <v>0.9007142857142858</v>
      </c>
      <c r="G78" s="8">
        <f t="shared" si="1"/>
        <v>0.89142857142857146</v>
      </c>
      <c r="H78" s="8">
        <f t="shared" si="1"/>
        <v>0.87982142857142864</v>
      </c>
    </row>
    <row r="79" spans="1:8" x14ac:dyDescent="0.45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1.1607142857142856E-2</v>
      </c>
      <c r="F79" s="8">
        <f t="shared" si="1"/>
        <v>6.9642857142857145E-2</v>
      </c>
      <c r="G79" s="8">
        <f t="shared" si="1"/>
        <v>8.1250000000000003E-2</v>
      </c>
      <c r="H79" s="8">
        <f t="shared" si="1"/>
        <v>9.2857142857142846E-2</v>
      </c>
    </row>
    <row r="81" spans="1:8" x14ac:dyDescent="0.45">
      <c r="A81" t="s">
        <v>45</v>
      </c>
    </row>
    <row r="82" spans="1:8" x14ac:dyDescent="0.4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45">
      <c r="A83" t="s">
        <v>46</v>
      </c>
      <c r="B83" s="12">
        <f>B78*10^9</f>
        <v>0</v>
      </c>
      <c r="C83" s="13">
        <f t="shared" ref="C83:H84" si="2">C78*10^9</f>
        <v>11607142.857142856</v>
      </c>
      <c r="D83" s="13">
        <f t="shared" si="2"/>
        <v>46428571.428571425</v>
      </c>
      <c r="E83" s="13">
        <f t="shared" si="2"/>
        <v>283214285.71428573</v>
      </c>
      <c r="F83" s="13">
        <f t="shared" si="2"/>
        <v>900714285.71428585</v>
      </c>
      <c r="G83" s="13">
        <f t="shared" si="2"/>
        <v>891428571.42857146</v>
      </c>
      <c r="H83" s="13">
        <f t="shared" si="2"/>
        <v>879821428.57142866</v>
      </c>
    </row>
    <row r="84" spans="1:8" x14ac:dyDescent="0.45">
      <c r="A84" t="s">
        <v>47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11607142.857142856</v>
      </c>
      <c r="F84" s="13">
        <f t="shared" si="2"/>
        <v>69642857.142857149</v>
      </c>
      <c r="G84" s="13">
        <f t="shared" si="2"/>
        <v>81250000</v>
      </c>
      <c r="H84" s="13">
        <f t="shared" si="2"/>
        <v>92857142.857142851</v>
      </c>
    </row>
    <row r="86" spans="1:8" x14ac:dyDescent="0.45">
      <c r="A86" s="5" t="s">
        <v>51</v>
      </c>
    </row>
    <row r="87" spans="1:8" x14ac:dyDescent="0.45">
      <c r="A87" t="s">
        <v>49</v>
      </c>
    </row>
    <row r="88" spans="1:8" x14ac:dyDescent="0.45">
      <c r="A88" t="s">
        <v>50</v>
      </c>
    </row>
    <row r="89" spans="1:8" x14ac:dyDescent="0.45">
      <c r="A89" t="s">
        <v>52</v>
      </c>
    </row>
    <row r="90" spans="1:8" x14ac:dyDescent="0.45">
      <c r="A90" t="s">
        <v>53</v>
      </c>
    </row>
    <row r="92" spans="1:8" x14ac:dyDescent="0.45">
      <c r="A92" t="s">
        <v>54</v>
      </c>
      <c r="B92">
        <v>947086</v>
      </c>
    </row>
    <row r="94" spans="1:8" x14ac:dyDescent="0.45">
      <c r="A94" t="s">
        <v>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2"/>
  <sheetViews>
    <sheetView workbookViewId="0"/>
  </sheetViews>
  <sheetFormatPr defaultRowHeight="14.25" x14ac:dyDescent="0.45"/>
  <cols>
    <col min="1" max="1" width="19.86328125" customWidth="1"/>
    <col min="2" max="2" width="9.1328125" customWidth="1"/>
  </cols>
  <sheetData>
    <row r="1" spans="1:35" x14ac:dyDescent="0.45">
      <c r="A1" s="2" t="s">
        <v>48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</f>
        <v>2321428.571428299</v>
      </c>
      <c r="AF2">
        <f>TREND(Data!$B$83:$C$83,Data!$B$82:$C$82,AF$1)</f>
        <v>4642857.1428575516</v>
      </c>
      <c r="AG2">
        <f>TREND(Data!$B$83:$C$83,Data!$B$82:$C$82,AG$1)</f>
        <v>6964285.7142858505</v>
      </c>
      <c r="AH2">
        <f>TREND(Data!$B$83:$C$83,Data!$B$82:$C$82,AH$1)</f>
        <v>9285714.2857141495</v>
      </c>
      <c r="AI2">
        <f>TREND(Data!$B$83:$C$83,Data!$B$82:$C$82,AI$1)</f>
        <v>11607142.857143402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workbookViewId="0"/>
  </sheetViews>
  <sheetFormatPr defaultRowHeight="14.25" x14ac:dyDescent="0.45"/>
  <cols>
    <col min="1" max="1" width="24.73046875" customWidth="1"/>
    <col min="2" max="2" width="9.1328125" customWidth="1"/>
  </cols>
  <sheetData>
    <row r="1" spans="1:35" x14ac:dyDescent="0.45">
      <c r="A1" s="2" t="s">
        <v>55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15" t="s">
        <v>67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45">
      <c r="A3" s="15" t="s">
        <v>68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45">
      <c r="A4" s="15" t="s">
        <v>69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45">
      <c r="A5" s="15" t="s">
        <v>70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45">
      <c r="A6" s="15" t="s">
        <v>71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45">
      <c r="A7" s="15" t="s">
        <v>72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45">
      <c r="A8" s="15" t="s">
        <v>73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45">
      <c r="A9" s="15" t="s">
        <v>74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45">
      <c r="A10" s="15" t="s">
        <v>75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45">
      <c r="A11" s="15" t="s">
        <v>76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2"/>
  <sheetViews>
    <sheetView workbookViewId="0">
      <selection activeCell="B3" sqref="B3"/>
    </sheetView>
  </sheetViews>
  <sheetFormatPr defaultRowHeight="14.25" x14ac:dyDescent="0.45"/>
  <cols>
    <col min="1" max="1" width="24.73046875" customWidth="1"/>
    <col min="2" max="2" width="9.1328125" customWidth="1"/>
  </cols>
  <sheetData>
    <row r="1" spans="1:35" x14ac:dyDescent="0.45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57</v>
      </c>
      <c r="B2" s="14">
        <f>Data!B10*About!A31</f>
        <v>151.7898459780221</v>
      </c>
      <c r="C2" s="14">
        <f>$B2</f>
        <v>151.7898459780221</v>
      </c>
      <c r="D2" s="14">
        <f t="shared" ref="D2:AI2" si="0">$B2</f>
        <v>151.7898459780221</v>
      </c>
      <c r="E2" s="14">
        <f t="shared" si="0"/>
        <v>151.7898459780221</v>
      </c>
      <c r="F2" s="14">
        <f t="shared" si="0"/>
        <v>151.7898459780221</v>
      </c>
      <c r="G2" s="14">
        <f t="shared" si="0"/>
        <v>151.7898459780221</v>
      </c>
      <c r="H2" s="14">
        <f t="shared" si="0"/>
        <v>151.7898459780221</v>
      </c>
      <c r="I2" s="14">
        <f t="shared" si="0"/>
        <v>151.7898459780221</v>
      </c>
      <c r="J2" s="14">
        <f t="shared" si="0"/>
        <v>151.7898459780221</v>
      </c>
      <c r="K2" s="14">
        <f t="shared" si="0"/>
        <v>151.7898459780221</v>
      </c>
      <c r="L2" s="14">
        <f t="shared" si="0"/>
        <v>151.7898459780221</v>
      </c>
      <c r="M2" s="14">
        <f t="shared" si="0"/>
        <v>151.7898459780221</v>
      </c>
      <c r="N2" s="14">
        <f t="shared" si="0"/>
        <v>151.7898459780221</v>
      </c>
      <c r="O2" s="14">
        <f t="shared" si="0"/>
        <v>151.7898459780221</v>
      </c>
      <c r="P2" s="14">
        <f t="shared" si="0"/>
        <v>151.7898459780221</v>
      </c>
      <c r="Q2" s="14">
        <f t="shared" si="0"/>
        <v>151.7898459780221</v>
      </c>
      <c r="R2" s="14">
        <f t="shared" si="0"/>
        <v>151.7898459780221</v>
      </c>
      <c r="S2" s="14">
        <f t="shared" si="0"/>
        <v>151.7898459780221</v>
      </c>
      <c r="T2" s="14">
        <f t="shared" si="0"/>
        <v>151.7898459780221</v>
      </c>
      <c r="U2" s="14">
        <f t="shared" si="0"/>
        <v>151.7898459780221</v>
      </c>
      <c r="V2" s="14">
        <f t="shared" si="0"/>
        <v>151.7898459780221</v>
      </c>
      <c r="W2" s="14">
        <f t="shared" si="0"/>
        <v>151.7898459780221</v>
      </c>
      <c r="X2" s="14">
        <f t="shared" si="0"/>
        <v>151.7898459780221</v>
      </c>
      <c r="Y2" s="14">
        <f t="shared" si="0"/>
        <v>151.7898459780221</v>
      </c>
      <c r="Z2" s="14">
        <f t="shared" si="0"/>
        <v>151.7898459780221</v>
      </c>
      <c r="AA2" s="14">
        <f t="shared" si="0"/>
        <v>151.7898459780221</v>
      </c>
      <c r="AB2" s="14">
        <f t="shared" si="0"/>
        <v>151.7898459780221</v>
      </c>
      <c r="AC2" s="14">
        <f t="shared" si="0"/>
        <v>151.7898459780221</v>
      </c>
      <c r="AD2" s="14">
        <f t="shared" si="0"/>
        <v>151.7898459780221</v>
      </c>
      <c r="AE2" s="14">
        <f t="shared" si="0"/>
        <v>151.7898459780221</v>
      </c>
      <c r="AF2" s="14">
        <f t="shared" si="0"/>
        <v>151.7898459780221</v>
      </c>
      <c r="AG2" s="14">
        <f t="shared" si="0"/>
        <v>151.7898459780221</v>
      </c>
      <c r="AH2" s="14">
        <f t="shared" si="0"/>
        <v>151.7898459780221</v>
      </c>
      <c r="AI2" s="14">
        <f t="shared" si="0"/>
        <v>151.7898459780221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2019-12-04T00:52:30Z</dcterms:created>
  <dcterms:modified xsi:type="dcterms:W3CDTF">2020-11-25T19:07:44Z</dcterms:modified>
</cp:coreProperties>
</file>