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CoNEPPpCAPS\"/>
    </mc:Choice>
  </mc:AlternateContent>
  <bookViews>
    <workbookView xWindow="3090" yWindow="1890" windowWidth="24090" windowHeight="14880"/>
  </bookViews>
  <sheets>
    <sheet name="About" sheetId="1" r:id="rId1"/>
    <sheet name="Data" sheetId="2" r:id="rId2"/>
    <sheet name="CoNEPPpCAP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6" i="2"/>
  <c r="D5" i="2"/>
  <c r="D3" i="2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<sst xmlns="http://schemas.openxmlformats.org/spreadsheetml/2006/main" count="59" uniqueCount="59">
  <si>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</si>
  <si>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</si>
  <si>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</si>
  <si>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</si>
  <si>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</si>
  <si>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</si>
  <si>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</si>
  <si>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</si>
  <si>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</si>
  <si>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</si>
  <si>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</si>
  <si>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</si>
  <si>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</si>
  <si>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</si>
  <si>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</si>
  <si>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</si>
  <si>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</si>
  <si>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</si>
  <si>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</si>
  <si>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Opportunity food loss</t>
  </si>
  <si>
    <t>Historical Animal Product Production</t>
  </si>
  <si>
    <t>Poultry</t>
  </si>
  <si>
    <t>Unit: dimensionless (ratio)</t>
  </si>
  <si>
    <t>CoNEPPpCAPS Calories of Nutritionally Equivalent Plant Products per Calorie Animal Products Shifted</t>
  </si>
  <si>
    <t>MT of animal products produced</t>
  </si>
  <si>
    <t>Size</t>
  </si>
  <si>
    <t>Minimum mass per egg</t>
  </si>
  <si>
    <t>Cooking Yield (Volume)[3]</t>
  </si>
  <si>
    <t>Jumbo</t>
  </si>
  <si>
    <t>70.9 g</t>
  </si>
  <si>
    <t>2.5 oz.</t>
  </si>
  <si>
    <t>61 mL (4.75 tbsp)</t>
  </si>
  <si>
    <t>Very Large or Extra-Large (XL)</t>
  </si>
  <si>
    <t>63.8 g</t>
  </si>
  <si>
    <t>2.25 oz.</t>
  </si>
  <si>
    <r>
      <t>56 </t>
    </r>
    <r>
      <rPr>
        <sz val="5"/>
        <color rgb="FF0B0080"/>
        <rFont val="Arial"/>
        <family val="2"/>
      </rPr>
      <t>ml</t>
    </r>
    <r>
      <rPr>
        <sz val="5"/>
        <color rgb="FF202122"/>
        <rFont val="Arial"/>
        <family val="2"/>
      </rPr>
      <t> (4 </t>
    </r>
    <r>
      <rPr>
        <sz val="5"/>
        <color rgb="FF0B0080"/>
        <rFont val="Arial"/>
        <family val="2"/>
      </rPr>
      <t>tbsp</t>
    </r>
    <r>
      <rPr>
        <sz val="5"/>
        <color rgb="FF202122"/>
        <rFont val="Arial"/>
        <family val="2"/>
      </rPr>
      <t>)</t>
    </r>
  </si>
  <si>
    <t>Large (L)</t>
  </si>
  <si>
    <t>56.7 g</t>
  </si>
  <si>
    <t>2 oz.</t>
  </si>
  <si>
    <t>46 ml (3.25 tbsp)</t>
  </si>
  <si>
    <t>Medium (M)</t>
  </si>
  <si>
    <t>49.6 g</t>
  </si>
  <si>
    <t>1.75 oz.</t>
  </si>
  <si>
    <t>43 ml (3 tbsp)</t>
  </si>
  <si>
    <t>Small (S)</t>
  </si>
  <si>
    <t>42.5 g</t>
  </si>
  <si>
    <t>1.5 oz.</t>
  </si>
  <si>
    <t>Peewee</t>
  </si>
  <si>
    <t>35.4 g</t>
  </si>
  <si>
    <t>1.25 oz.</t>
  </si>
  <si>
    <t>Vet Extension</t>
  </si>
  <si>
    <t>Animal Products Statistics</t>
  </si>
  <si>
    <t>https://www.vetextension.com/livestock-animal-production-statistics-of-india-2019/</t>
  </si>
  <si>
    <t>See Data tab for tables used</t>
  </si>
  <si>
    <t>Mass of eggs</t>
  </si>
  <si>
    <t>Wikipedia</t>
  </si>
  <si>
    <t>Chicken egg sizes</t>
  </si>
  <si>
    <t>https://en.wikipedia.org/wiki/Chicken_egg_sizes</t>
  </si>
  <si>
    <t>United States of America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</si>
</sst>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5"/>
      <color rgb="FF202122"/>
      <name val="Arial"/>
      <family val="2"/>
    </font>
    <font>
      <sz val="5"/>
      <color rgb="FF202122"/>
      <name val="Arial"/>
      <family val="2"/>
    </font>
    <font>
      <sz val="5"/>
      <color rgb="FF0B0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0" fillId="4" borderId="0" xfId="0" applyFill="1"/>
    <xf numFmtId="0" fontId="5" fillId="5" borderId="0" xfId="0" applyFont="1" applyFill="1" applyAlignment="1">
      <alignment horizontal="center" vertical="center" wrapText="1"/>
    </xf>
    <xf numFmtId="0" fontId="2" fillId="5" borderId="0" xfId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  <xf numFmtId="0" fontId="2" fillId="4" borderId="0" xfId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133350</xdr:rowOff>
    </xdr:from>
    <xdr:to>
      <xdr:col>18</xdr:col>
      <xdr:colOff>580043</xdr:colOff>
      <xdr:row>12</xdr:row>
      <xdr:rowOff>142489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0563" y="133350"/>
          <a:ext cx="7857143" cy="3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490537</xdr:colOff>
      <xdr:row>15</xdr:row>
      <xdr:rowOff>138113</xdr:rowOff>
    </xdr:from>
    <xdr:to>
      <xdr:col>19</xdr:col>
      <xdr:colOff>479961</xdr:colOff>
      <xdr:row>40</xdr:row>
      <xdr:rowOff>70881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3395663"/>
          <a:ext cx="8409524" cy="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nas.org/content/115/15/38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Ounce" TargetMode="External"/><Relationship Id="rId2" Type="http://schemas.openxmlformats.org/officeDocument/2006/relationships/hyperlink" Target="https://en.wikipedia.org/wiki/Gram" TargetMode="External"/><Relationship Id="rId1" Type="http://schemas.openxmlformats.org/officeDocument/2006/relationships/hyperlink" Target="https://en.wikipedia.org/wiki/Chicken_egg_size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n.wikipedia.org/wiki/Tablespo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23" sqref="B23"/>
    </sheetView>
  </sheetViews>
  <sheetFormatPr defaultRowHeight="14.25" x14ac:dyDescent="0.45"/>
  <sheetData>
    <row r="1" spans="1:7" x14ac:dyDescent="0.45">
      <c r="A1" s="1" t="s">
        <v>23</v>
      </c>
    </row>
    <row r="3" spans="1:7" x14ac:dyDescent="0.45">
      <c r="A3" s="1" t="s">
        <v>0</v>
      </c>
      <c r="B3" s="13" t="s">
        <v>19</v>
      </c>
      <c r="C3" s="12"/>
      <c r="D3" s="12"/>
      <c r="E3" s="12"/>
      <c r="F3" s="12"/>
      <c r="G3" s="12"/>
    </row>
    <row r="4" spans="1:7" x14ac:dyDescent="0.45">
      <c r="B4" t="s">
        <v>3</v>
      </c>
    </row>
    <row r="5" spans="1:7" x14ac:dyDescent="0.45">
      <c r="B5" s="2">
        <v>2018</v>
      </c>
    </row>
    <row r="6" spans="1:7" x14ac:dyDescent="0.45">
      <c r="B6" t="s">
        <v>2</v>
      </c>
    </row>
    <row r="7" spans="1:7" x14ac:dyDescent="0.45">
      <c r="B7" s="3" t="s">
        <v>4</v>
      </c>
    </row>
    <row r="8" spans="1:7" x14ac:dyDescent="0.45">
      <c r="B8" t="s">
        <v>1</v>
      </c>
    </row>
    <row r="10" spans="1:7" x14ac:dyDescent="0.45">
      <c r="B10" s="13" t="s">
        <v>20</v>
      </c>
      <c r="C10" s="12"/>
      <c r="D10" s="12"/>
      <c r="E10" s="12"/>
      <c r="F10" s="12"/>
      <c r="G10" s="12"/>
    </row>
    <row r="11" spans="1:7" x14ac:dyDescent="0.45">
      <c r="B11" t="s">
        <v>50</v>
      </c>
    </row>
    <row r="12" spans="1:7" x14ac:dyDescent="0.45">
      <c r="B12" t="s">
        <v>51</v>
      </c>
    </row>
    <row r="13" spans="1:7" x14ac:dyDescent="0.45">
      <c r="B13" s="2">
        <v>2020</v>
      </c>
    </row>
    <row r="14" spans="1:7" x14ac:dyDescent="0.45">
      <c r="B14" s="3" t="s">
        <v>52</v>
      </c>
    </row>
    <row r="15" spans="1:7" x14ac:dyDescent="0.45">
      <c r="B15" t="s">
        <v>53</v>
      </c>
    </row>
    <row r="17" spans="1:7" x14ac:dyDescent="0.45">
      <c r="B17" s="13" t="s">
        <v>54</v>
      </c>
      <c r="C17" s="12"/>
      <c r="D17" s="12"/>
      <c r="E17" s="12"/>
      <c r="F17" s="12"/>
      <c r="G17" s="12"/>
    </row>
    <row r="18" spans="1:7" x14ac:dyDescent="0.45">
      <c r="B18" t="s">
        <v>55</v>
      </c>
    </row>
    <row r="19" spans="1:7" x14ac:dyDescent="0.45">
      <c r="B19" s="2">
        <v>2020</v>
      </c>
    </row>
    <row r="20" spans="1:7" x14ac:dyDescent="0.45">
      <c r="B20" t="s">
        <v>56</v>
      </c>
    </row>
    <row r="21" spans="1:7" x14ac:dyDescent="0.45">
      <c r="B21" s="3" t="s">
        <v>57</v>
      </c>
    </row>
    <row r="22" spans="1:7" x14ac:dyDescent="0.45">
      <c r="B22" t="s">
        <v>58</v>
      </c>
    </row>
    <row r="24" spans="1:7" x14ac:dyDescent="0.45">
      <c r="A24" t="s">
        <v>5</v>
      </c>
    </row>
    <row r="25" spans="1:7" x14ac:dyDescent="0.45">
      <c r="A25" t="s">
        <v>15</v>
      </c>
    </row>
    <row r="26" spans="1:7" x14ac:dyDescent="0.45">
      <c r="A26" t="s">
        <v>16</v>
      </c>
    </row>
    <row r="27" spans="1:7" x14ac:dyDescent="0.45">
      <c r="A27" t="s">
        <v>17</v>
      </c>
    </row>
    <row r="28" spans="1:7" x14ac:dyDescent="0.45">
      <c r="A28" t="s">
        <v>18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6" sqref="F6"/>
    </sheetView>
  </sheetViews>
  <sheetFormatPr defaultRowHeight="14.25" x14ac:dyDescent="0.45"/>
  <cols>
    <col min="1" max="1" width="39.59765625" customWidth="1"/>
    <col min="2" max="2" width="11.73046875" bestFit="1" customWidth="1"/>
    <col min="3" max="3" width="23.265625" customWidth="1"/>
    <col min="4" max="5" width="12.86328125" customWidth="1"/>
  </cols>
  <sheetData>
    <row r="1" spans="1:6" ht="57" x14ac:dyDescent="0.45">
      <c r="A1" s="5" t="s">
        <v>6</v>
      </c>
      <c r="B1" s="5" t="s">
        <v>7</v>
      </c>
      <c r="C1" s="5" t="s">
        <v>8</v>
      </c>
      <c r="D1" s="5" t="s">
        <v>24</v>
      </c>
      <c r="E1" s="5"/>
      <c r="F1" s="5" t="s">
        <v>9</v>
      </c>
    </row>
    <row r="2" spans="1:6" x14ac:dyDescent="0.45">
      <c r="A2" s="6" t="s">
        <v>10</v>
      </c>
      <c r="B2" s="6">
        <v>40</v>
      </c>
      <c r="C2" s="7">
        <f>100/(100-B2)</f>
        <v>1.6666666666666667</v>
      </c>
      <c r="D2" s="9">
        <f>(103.32*10^9*49.6)/10^12</f>
        <v>5.1246720000000003</v>
      </c>
      <c r="E2" s="6"/>
      <c r="F2" s="10">
        <f>SUMPRODUCT(C2:C6,D2:D6)/SUM(D2:D6)</f>
        <v>4.1086117711326988</v>
      </c>
    </row>
    <row r="3" spans="1:6" x14ac:dyDescent="0.45">
      <c r="A3" s="6" t="s">
        <v>21</v>
      </c>
      <c r="B3" s="6">
        <v>50</v>
      </c>
      <c r="C3" s="6">
        <f t="shared" ref="C3:C6" si="0">100/(100-B3)</f>
        <v>2</v>
      </c>
      <c r="D3" s="9">
        <f>8.11*0.5006</f>
        <v>4.0598660000000004</v>
      </c>
      <c r="E3" s="6"/>
      <c r="F3" s="6"/>
    </row>
    <row r="4" spans="1:6" x14ac:dyDescent="0.45">
      <c r="A4" s="6" t="s">
        <v>11</v>
      </c>
      <c r="B4" s="6">
        <v>75</v>
      </c>
      <c r="C4" s="6">
        <f t="shared" si="0"/>
        <v>4</v>
      </c>
      <c r="D4" s="14">
        <v>187.75</v>
      </c>
      <c r="E4" s="8"/>
      <c r="F4" s="6"/>
    </row>
    <row r="5" spans="1:6" x14ac:dyDescent="0.45">
      <c r="A5" s="6" t="s">
        <v>12</v>
      </c>
      <c r="B5" s="6">
        <v>90</v>
      </c>
      <c r="C5" s="6">
        <f t="shared" si="0"/>
        <v>10</v>
      </c>
      <c r="D5" s="7">
        <f>8.11*0.0498</f>
        <v>0.40387799999999996</v>
      </c>
      <c r="E5" s="9"/>
      <c r="F5" s="6"/>
    </row>
    <row r="6" spans="1:6" x14ac:dyDescent="0.45">
      <c r="A6" s="6" t="s">
        <v>13</v>
      </c>
      <c r="B6" s="6">
        <v>96</v>
      </c>
      <c r="C6" s="6">
        <f t="shared" si="0"/>
        <v>25</v>
      </c>
      <c r="D6" s="9">
        <f>8.11*(0.1905+0.0402)</f>
        <v>1.8709769999999999</v>
      </c>
      <c r="E6" s="9"/>
      <c r="F6" s="6"/>
    </row>
    <row r="8" spans="1:6" x14ac:dyDescent="0.45">
      <c r="D8" s="3"/>
    </row>
    <row r="10" spans="1:6" x14ac:dyDescent="0.45">
      <c r="A10" s="16"/>
      <c r="B10" s="16"/>
      <c r="C10" s="16"/>
      <c r="D10" s="16"/>
    </row>
    <row r="11" spans="1:6" ht="28.5" x14ac:dyDescent="0.45">
      <c r="A11" s="17" t="s">
        <v>25</v>
      </c>
      <c r="B11" s="21" t="s">
        <v>26</v>
      </c>
      <c r="C11" s="21"/>
      <c r="D11" s="18" t="s">
        <v>27</v>
      </c>
    </row>
    <row r="12" spans="1:6" ht="28.5" x14ac:dyDescent="0.45">
      <c r="A12" s="17" t="s">
        <v>28</v>
      </c>
      <c r="B12" s="20" t="s">
        <v>29</v>
      </c>
      <c r="C12" s="20" t="s">
        <v>30</v>
      </c>
      <c r="D12" s="20" t="s">
        <v>31</v>
      </c>
    </row>
    <row r="13" spans="1:6" x14ac:dyDescent="0.45">
      <c r="A13" s="17" t="s">
        <v>32</v>
      </c>
      <c r="B13" s="19" t="s">
        <v>33</v>
      </c>
      <c r="C13" s="19" t="s">
        <v>34</v>
      </c>
      <c r="D13" s="19" t="s">
        <v>35</v>
      </c>
    </row>
    <row r="14" spans="1:6" x14ac:dyDescent="0.45">
      <c r="A14" s="17" t="s">
        <v>36</v>
      </c>
      <c r="B14" s="19" t="s">
        <v>37</v>
      </c>
      <c r="C14" s="19" t="s">
        <v>38</v>
      </c>
      <c r="D14" s="19" t="s">
        <v>39</v>
      </c>
    </row>
    <row r="15" spans="1:6" x14ac:dyDescent="0.45">
      <c r="A15" s="17" t="s">
        <v>40</v>
      </c>
      <c r="B15" s="19" t="s">
        <v>41</v>
      </c>
      <c r="C15" s="19" t="s">
        <v>42</v>
      </c>
      <c r="D15" s="19" t="s">
        <v>43</v>
      </c>
    </row>
    <row r="16" spans="1:6" x14ac:dyDescent="0.45">
      <c r="A16" s="17" t="s">
        <v>44</v>
      </c>
      <c r="B16" s="19" t="s">
        <v>45</v>
      </c>
      <c r="C16" s="19" t="s">
        <v>46</v>
      </c>
      <c r="D16" s="19"/>
    </row>
    <row r="17" spans="1:4" x14ac:dyDescent="0.45">
      <c r="A17" s="17" t="s">
        <v>47</v>
      </c>
      <c r="B17" s="19" t="s">
        <v>48</v>
      </c>
      <c r="C17" s="19" t="s">
        <v>49</v>
      </c>
      <c r="D17" s="16"/>
    </row>
  </sheetData>
  <mergeCells count="1">
    <mergeCell ref="B11:C11"/>
  </mergeCells>
  <hyperlinks>
    <hyperlink ref="D11" r:id="rId1" location="cite_note-Larousse-3" display="https://en.wikipedia.org/wiki/Chicken_egg_sizes - cite_note-Larousse-3"/>
    <hyperlink ref="B12" r:id="rId2" tooltip="Gram" display="https://en.wikipedia.org/wiki/Gram"/>
    <hyperlink ref="C12" r:id="rId3" tooltip="Ounce" display="https://en.wikipedia.org/wiki/Ounce"/>
    <hyperlink ref="D12" r:id="rId4" tooltip="Tablespoon" display="https://en.wikipedia.org/wiki/Tablespoon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40" customWidth="1"/>
  </cols>
  <sheetData>
    <row r="1" spans="1:2" x14ac:dyDescent="0.45">
      <c r="A1" s="15" t="s">
        <v>22</v>
      </c>
    </row>
    <row r="2" spans="1:2" ht="28.5" x14ac:dyDescent="0.45">
      <c r="A2" s="11" t="s">
        <v>14</v>
      </c>
      <c r="B2" s="4">
        <f>Data!F2</f>
        <v>4.1086117711326988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2019-05-24T01:40:35Z</dcterms:created>
  <dcterms:modified xsi:type="dcterms:W3CDTF">2020-10-19T23:36:57Z</dcterms:modified>
</cp:coreProperties>
</file>