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AVMC\"/>
    </mc:Choice>
  </mc:AlternateContent>
  <bookViews>
    <workbookView xWindow="3735" yWindow="405" windowWidth="24435" windowHeight="16275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3" i="4"/>
  <c r="H2" i="4"/>
  <c r="G6" i="4"/>
  <c r="G5" i="4"/>
  <c r="G4" i="4"/>
  <c r="G3" i="4"/>
  <c r="G2" i="4"/>
  <c r="F6" i="4"/>
  <c r="F5" i="4"/>
  <c r="F4" i="4"/>
  <c r="F3" i="4"/>
  <c r="F2" i="4"/>
  <c r="E6" i="4"/>
  <c r="E5" i="4"/>
  <c r="E4" i="4"/>
  <c r="E3" i="4"/>
  <c r="E2" i="4"/>
  <c r="D6" i="4"/>
  <c r="D5" i="4"/>
  <c r="D4" i="4"/>
  <c r="D3" i="4"/>
  <c r="D2" i="4"/>
  <c r="C6" i="4"/>
  <c r="C5" i="4"/>
  <c r="C4" i="4"/>
  <c r="C3" i="4"/>
  <c r="C2" i="4"/>
  <c r="H7" i="2"/>
  <c r="B7" i="2"/>
  <c r="B5" i="4"/>
  <c r="B3" i="4"/>
  <c r="B2" i="4"/>
  <c r="H5" i="2"/>
  <c r="H3" i="2"/>
  <c r="H2" i="2"/>
  <c r="G6" i="2"/>
  <c r="G5" i="2"/>
  <c r="G4" i="2"/>
  <c r="G3" i="2"/>
  <c r="G2" i="2"/>
  <c r="F7" i="2"/>
  <c r="E7" i="2"/>
  <c r="C7" i="2"/>
  <c r="F6" i="2"/>
  <c r="F5" i="2"/>
  <c r="F4" i="2"/>
  <c r="F3" i="2"/>
  <c r="F2" i="2"/>
  <c r="E6" i="2"/>
  <c r="E5" i="2"/>
  <c r="E4" i="2"/>
  <c r="E3" i="2"/>
  <c r="E2" i="2"/>
  <c r="D7" i="2"/>
  <c r="D6" i="2"/>
  <c r="D5" i="2"/>
  <c r="D4" i="2"/>
  <c r="D3" i="2"/>
  <c r="D2" i="2"/>
  <c r="C6" i="2"/>
  <c r="C5" i="2"/>
  <c r="C4" i="2"/>
  <c r="C3" i="2"/>
  <c r="C2" i="2"/>
  <c r="B5" i="2"/>
  <c r="B3" i="2"/>
  <c r="B2" i="2"/>
  <c r="G7" i="2" l="1"/>
  <c r="C7" i="4" l="1"/>
  <c r="D7" i="4"/>
  <c r="E7" i="4"/>
  <c r="F7" i="4"/>
  <c r="G7" i="4"/>
  <c r="H7" i="4"/>
  <c r="B7" i="4"/>
  <c r="C89" i="16" l="1"/>
  <c r="B89" i="16"/>
  <c r="B78" i="16"/>
  <c r="B98" i="16" l="1"/>
  <c r="C98" i="16"/>
  <c r="B55" i="16"/>
  <c r="C97" i="16" s="1"/>
  <c r="B54" i="16"/>
  <c r="B97" i="16" s="1"/>
  <c r="B48" i="16"/>
  <c r="B49" i="16"/>
  <c r="B88" i="16" l="1"/>
  <c r="C88" i="16"/>
  <c r="B50" i="16"/>
  <c r="B53" i="16" l="1"/>
  <c r="B52" i="16"/>
  <c r="B60" i="16" l="1"/>
  <c r="B90" i="16" s="1"/>
  <c r="B37" i="16"/>
  <c r="B40" i="16" s="1"/>
  <c r="B87" i="16" l="1"/>
  <c r="B96" i="16" l="1"/>
  <c r="C96" i="16"/>
  <c r="C99" i="16"/>
  <c r="B99" i="16"/>
  <c r="B31" i="16"/>
  <c r="B33" i="16" s="1"/>
  <c r="C86" i="16" s="1"/>
  <c r="B30" i="16"/>
  <c r="B32" i="16" s="1"/>
  <c r="B86" i="16" s="1"/>
  <c r="C95" i="16" l="1"/>
  <c r="B95" i="16"/>
  <c r="B21" i="16"/>
  <c r="C85" i="16" s="1"/>
  <c r="B20" i="16"/>
  <c r="B85" i="16" s="1"/>
  <c r="B94" i="16" l="1"/>
  <c r="C94" i="16"/>
  <c r="C90" i="16"/>
  <c r="C87" i="16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<sst xmlns="http://schemas.openxmlformats.org/spreadsheetml/2006/main" count="206" uniqueCount="134">
  <si>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</si>
  <si>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</si>
  <si>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</si>
  <si>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</si>
  <si>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</si>
  <si>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</si>
  <si>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</si>
  <si>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</si>
  <si>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</si>
  <si>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</si>
  <si>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</si>
  <si>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</si>
  <si>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</si>
  <si>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</si>
  <si>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</si>
  <si>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</si>
  <si>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</si>
  <si>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</si>
  <si>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</si>
  <si>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</si>
  <si>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</si>
  <si>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</si>
  <si>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</si>
  <si>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</si>
  <si>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</si>
  <si>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</si>
  <si>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</si>
  <si>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</si>
  <si>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</si>
  <si>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</si>
  <si>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</si>
  <si>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</si>
  <si>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</si>
  <si>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</si>
  <si>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</si>
  <si>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</si>
  <si>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</si>
  <si>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</si>
  <si>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</si>
  <si>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</si>
  <si>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</si>
  <si>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</si>
  <si>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</si>
  <si>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</si>
  <si>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</si>
  <si>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</si>
  <si>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</si>
  <si>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</si>
  <si>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</si>
  <si>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</si>
  <si>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</si>
  <si>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</si>
  <si>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</si>
  <si>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</si>
  <si>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</si>
  <si>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</si>
  <si>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</si>
  <si>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</si>
  <si>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</si>
  <si>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</si>
  <si>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</si>
  <si>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</si>
  <si>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</si>
  <si>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</si>
  <si>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</si>
  <si>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</si>
  <si>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</si>
  <si>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</si>
  <si>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</si>
  <si>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</si>
  <si>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</si>
  <si>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</si>
  <si>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</si>
  <si>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</si>
  <si>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</si>
  <si>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</si>
  <si>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</si>
  <si>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</si>
  <si>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</si>
  <si>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</si>
  <si>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</si>
  <si>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</si>
  <si>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</si>
  <si>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</si>
  <si>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</si>
  <si>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</si>
  <si>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</si>
  <si>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</si>
  <si>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</si>
  <si>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</si>
  <si>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</si>
  <si>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</si>
  <si>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</si>
  <si>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</si>
  <si>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</si>
  <si>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</si>
  <si>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</si>
  <si>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</si>
  <si>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</si>
  <si>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</si>
  <si>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</si>
  <si>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</si>
  <si>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</si>
  <si>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</si>
  <si>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</si>
  <si>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</si>
  <si>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</si>
  <si>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</si>
  <si>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</si>
  <si>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</si>
  <si>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</si>
  <si>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</si>
  <si>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</si>
  <si>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</si>
  <si>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</si>
  <si>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</si>
  <si>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</si>
  <si>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</si>
  <si>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</si>
  <si>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</si>
  <si>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</si>
  <si>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</si>
  <si>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</si>
  <si>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</si>
  <si>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</si>
  <si>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</si>
  <si>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</si>
  <si>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</si>
  <si>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</si>
  <si>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</si>
  <si>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</si>
  <si>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</si>
  <si>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</si>
  <si>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India:US GDP per capita adjustment, see InputData/scaling-factors.xlsx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</si>
</sst>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37" workbookViewId="0">
      <selection activeCell="A74" sqref="A74:A75"/>
    </sheetView>
  </sheetViews>
  <sheetFormatPr defaultRowHeight="14.25"/>
  <cols>
    <col min="2" max="2" width="73.13281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  <row r="74" spans="1:2">
      <c r="A74" t="s">
        <v>133</v>
      </c>
    </row>
    <row r="75" spans="1:2">
      <c r="A75">
        <v>3.2347480211350491E-2</v>
      </c>
    </row>
  </sheetData>
  <hyperlinks>
    <hyperlink ref="B7" r:id="rId1"/>
    <hyperlink ref="B14" r:id="rId2"/>
    <hyperlink ref="B28" r:id="rId3" display="https://www.icao.int/MID/Documents/2017/Aviation Data and Analysis Seminar/PPT3 - Airlines Operating costs and productivity.pdf"/>
    <hyperlink ref="B21" r:id="rId4"/>
    <hyperlink ref="B35" r:id="rId5"/>
    <hyperlink ref="B41" r:id="rId6"/>
    <hyperlink ref="B48" r:id="rId7"/>
    <hyperlink ref="B55" r:id="rId8" display="http://www.sparusa.com/Presentations/Presentation-Commercial Ship Life Cycle &amp; Required Freight Rate (RFR) Cost Model.pdf"/>
    <hyperlink ref="B6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8" workbookViewId="0"/>
  </sheetViews>
  <sheetFormatPr defaultRowHeight="14.25"/>
  <cols>
    <col min="1" max="1" width="27.59765625" customWidth="1"/>
    <col min="2" max="2" width="12.73046875" bestFit="1" customWidth="1"/>
    <col min="3" max="3" width="19.26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/>
    <hyperlink ref="B13" r:id="rId2"/>
    <hyperlink ref="A6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9"/>
  <sheetViews>
    <sheetView workbookViewId="0">
      <selection activeCell="H8" sqref="H8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Data'!$C85*About!$A$75</f>
        <v>11.150929082274452</v>
      </c>
      <c r="C2" s="5">
        <f>'Cost Data'!$B85*About!$A$75</f>
        <v>21.230091974637041</v>
      </c>
      <c r="D2" s="5">
        <f>'Cost Data'!$B85*About!$A$75</f>
        <v>21.230091974637041</v>
      </c>
      <c r="E2" s="5">
        <f>'Cost Data'!$B85*About!$A$75</f>
        <v>21.230091974637041</v>
      </c>
      <c r="F2" s="5">
        <f>'Cost Data'!$B85*About!$A$75</f>
        <v>21.230091974637041</v>
      </c>
      <c r="G2" s="5">
        <f>'Cost Data'!$B85*About!$A$75</f>
        <v>21.230091974637041</v>
      </c>
      <c r="H2" s="5">
        <f>'Cost Data'!$C85*About!$A$75</f>
        <v>11.150929082274452</v>
      </c>
    </row>
    <row r="3" spans="1:8">
      <c r="A3" s="1" t="s">
        <v>3</v>
      </c>
      <c r="B3" s="5">
        <f>'Cost Data'!$C86*About!$A$75</f>
        <v>63.107285061404099</v>
      </c>
      <c r="C3" s="5">
        <f>'Cost Data'!$B86*About!$A$75</f>
        <v>80.318362805423405</v>
      </c>
      <c r="D3" s="5">
        <f>'Cost Data'!$B86*About!$A$75</f>
        <v>80.318362805423405</v>
      </c>
      <c r="E3" s="5">
        <f>'Cost Data'!$B86*About!$A$75</f>
        <v>80.318362805423405</v>
      </c>
      <c r="F3" s="5">
        <f>'Cost Data'!$B86*About!$A$75</f>
        <v>80.318362805423405</v>
      </c>
      <c r="G3" s="5">
        <f>'Cost Data'!$B86*About!$A$75</f>
        <v>80.318362805423405</v>
      </c>
      <c r="H3" s="5">
        <f>'Cost Data'!$C86*About!$A$75</f>
        <v>63.107285061404099</v>
      </c>
    </row>
    <row r="4" spans="1:8">
      <c r="A4" s="1" t="s">
        <v>4</v>
      </c>
      <c r="B4" s="26">
        <v>0</v>
      </c>
      <c r="C4" s="5">
        <f>'Cost Data'!$B87*About!$A$75</f>
        <v>73730.225454740183</v>
      </c>
      <c r="D4" s="5">
        <f>'Cost Data'!$B87*About!$A$75</f>
        <v>73730.225454740183</v>
      </c>
      <c r="E4" s="5">
        <f>'Cost Data'!$B87*About!$A$75</f>
        <v>73730.225454740183</v>
      </c>
      <c r="F4" s="5">
        <f>'Cost Data'!$B87*About!$A$75</f>
        <v>73730.225454740183</v>
      </c>
      <c r="G4" s="5">
        <f>'Cost Data'!$B87*About!$A$75</f>
        <v>73730.225454740183</v>
      </c>
      <c r="H4" s="26">
        <v>0</v>
      </c>
    </row>
    <row r="5" spans="1:8">
      <c r="A5" s="1" t="s">
        <v>5</v>
      </c>
      <c r="B5" s="5">
        <f>'Cost Data'!$C88*About!$A$75</f>
        <v>78737.585849774972</v>
      </c>
      <c r="C5" s="5">
        <f>'Cost Data'!$B88*About!$A$75</f>
        <v>107785.67519568813</v>
      </c>
      <c r="D5" s="5">
        <f>'Cost Data'!$B88*About!$A$75</f>
        <v>107785.67519568813</v>
      </c>
      <c r="E5" s="5">
        <f>'Cost Data'!$B88*About!$A$75</f>
        <v>107785.67519568813</v>
      </c>
      <c r="F5" s="5">
        <f>'Cost Data'!$B88*About!$A$75</f>
        <v>107785.67519568813</v>
      </c>
      <c r="G5" s="5">
        <f>'Cost Data'!$B88*About!$A$75</f>
        <v>107785.67519568813</v>
      </c>
      <c r="H5" s="5">
        <f>'Cost Data'!$C88*About!$A$75</f>
        <v>78737.585849774972</v>
      </c>
    </row>
    <row r="6" spans="1:8">
      <c r="A6" s="1" t="s">
        <v>6</v>
      </c>
      <c r="B6" s="26">
        <v>0</v>
      </c>
      <c r="C6" s="5">
        <f>'Cost Data'!$B89*About!$A$75</f>
        <v>97.042440634051474</v>
      </c>
      <c r="D6" s="5">
        <f>'Cost Data'!$B89*About!$A$75</f>
        <v>97.042440634051474</v>
      </c>
      <c r="E6" s="5">
        <f>'Cost Data'!$B89*About!$A$75</f>
        <v>97.042440634051474</v>
      </c>
      <c r="F6" s="5">
        <f>'Cost Data'!$B89*About!$A$75</f>
        <v>97.042440634051474</v>
      </c>
      <c r="G6" s="5">
        <f>'Cost Data'!$B89*About!$A$75</f>
        <v>97.042440634051474</v>
      </c>
      <c r="H6" s="26">
        <v>0</v>
      </c>
    </row>
    <row r="7" spans="1:8">
      <c r="A7" s="1" t="s">
        <v>7</v>
      </c>
      <c r="B7" s="5">
        <f>'Cost Data'!C90*About!$A$75</f>
        <v>15.534645563598241</v>
      </c>
      <c r="C7" s="5">
        <f>D7</f>
        <v>29.576186134376201</v>
      </c>
      <c r="D7" s="5">
        <f>'Cost Data'!B90*About!$A$75</f>
        <v>29.576186134376201</v>
      </c>
      <c r="E7" s="5">
        <f>D7</f>
        <v>29.576186134376201</v>
      </c>
      <c r="F7" s="5">
        <f>D7</f>
        <v>29.576186134376201</v>
      </c>
      <c r="G7" s="5">
        <f>D7</f>
        <v>29.576186134376201</v>
      </c>
      <c r="H7" s="5">
        <f>B7</f>
        <v>15.534645563598241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>
      <selection activeCell="H6" sqref="H6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Data'!$C94*About!$A$75</f>
        <v>11.150929082274452</v>
      </c>
      <c r="C2" s="6">
        <f>'Cost Data'!$B94*About!$A$75</f>
        <v>21.230091974637041</v>
      </c>
      <c r="D2" s="6">
        <f>'Cost Data'!$B94*About!$A$75</f>
        <v>21.230091974637041</v>
      </c>
      <c r="E2" s="6">
        <f>'Cost Data'!$B94*About!$A$75</f>
        <v>21.230091974637041</v>
      </c>
      <c r="F2" s="6">
        <f>'Cost Data'!$B94*About!$A$75</f>
        <v>21.230091974637041</v>
      </c>
      <c r="G2" s="6">
        <f>'Cost Data'!$B94*About!$A$75</f>
        <v>21.230091974637041</v>
      </c>
      <c r="H2" s="6">
        <f>'Cost Data'!$C94*About!$A$75</f>
        <v>11.150929082274452</v>
      </c>
    </row>
    <row r="3" spans="1:8">
      <c r="A3" s="1" t="s">
        <v>3</v>
      </c>
      <c r="B3" s="6">
        <f>'Cost Data'!$C95*About!$A$75</f>
        <v>381.23815963377365</v>
      </c>
      <c r="C3" s="6">
        <f>'Cost Data'!$B95*About!$A$75</f>
        <v>485.21220317025734</v>
      </c>
      <c r="D3" s="6">
        <f>'Cost Data'!$B95*About!$A$75</f>
        <v>485.21220317025734</v>
      </c>
      <c r="E3" s="6">
        <f>'Cost Data'!$B95*About!$A$75</f>
        <v>485.21220317025734</v>
      </c>
      <c r="F3" s="6">
        <f>'Cost Data'!$B95*About!$A$75</f>
        <v>485.21220317025734</v>
      </c>
      <c r="G3" s="6">
        <f>'Cost Data'!$B95*About!$A$75</f>
        <v>485.21220317025734</v>
      </c>
      <c r="H3" s="6">
        <f>'Cost Data'!$C95*About!$A$75</f>
        <v>381.23815963377365</v>
      </c>
    </row>
    <row r="4" spans="1:8">
      <c r="A4" s="1" t="s">
        <v>4</v>
      </c>
      <c r="B4" s="26">
        <v>0</v>
      </c>
      <c r="C4" s="6">
        <f>'Cost Data'!$B96*About!$A$75</f>
        <v>73730.225454740183</v>
      </c>
      <c r="D4" s="6">
        <f>'Cost Data'!$B96*About!$A$75</f>
        <v>73730.225454740183</v>
      </c>
      <c r="E4" s="6">
        <f>'Cost Data'!$B96*About!$A$75</f>
        <v>73730.225454740183</v>
      </c>
      <c r="F4" s="6">
        <f>'Cost Data'!$B96*About!$A$75</f>
        <v>73730.225454740183</v>
      </c>
      <c r="G4" s="6">
        <f>'Cost Data'!$B96*About!$A$75</f>
        <v>73730.225454740183</v>
      </c>
      <c r="H4" s="26">
        <v>0</v>
      </c>
    </row>
    <row r="5" spans="1:8">
      <c r="A5" s="1" t="s">
        <v>5</v>
      </c>
      <c r="B5" s="6">
        <f>'Cost Data'!$C97*About!$A$75</f>
        <v>78737.585849774972</v>
      </c>
      <c r="C5" s="6">
        <f>'Cost Data'!$B97*About!$A$75</f>
        <v>107785.67519568813</v>
      </c>
      <c r="D5" s="6">
        <f>'Cost Data'!$B97*About!$A$75</f>
        <v>107785.67519568813</v>
      </c>
      <c r="E5" s="6">
        <f>'Cost Data'!$B97*About!$A$75</f>
        <v>107785.67519568813</v>
      </c>
      <c r="F5" s="6">
        <f>'Cost Data'!$B97*About!$A$75</f>
        <v>107785.67519568813</v>
      </c>
      <c r="G5" s="6">
        <f>'Cost Data'!$B97*About!$A$75</f>
        <v>107785.67519568813</v>
      </c>
      <c r="H5" s="6">
        <f>'Cost Data'!$C97*About!$A$75</f>
        <v>78737.585849774972</v>
      </c>
    </row>
    <row r="6" spans="1:8">
      <c r="A6" s="1" t="s">
        <v>6</v>
      </c>
      <c r="B6" s="26">
        <v>0</v>
      </c>
      <c r="C6" s="6">
        <f>'Cost Data'!$B98*About!$A$75</f>
        <v>54857.768215627184</v>
      </c>
      <c r="D6" s="6">
        <f>'Cost Data'!$B98*About!$A$75</f>
        <v>54857.768215627184</v>
      </c>
      <c r="E6" s="6">
        <f>'Cost Data'!$B98*About!$A$75</f>
        <v>54857.768215627184</v>
      </c>
      <c r="F6" s="6">
        <f>'Cost Data'!$B98*About!$A$75</f>
        <v>54857.768215627184</v>
      </c>
      <c r="G6" s="6">
        <f>'Cost Data'!$B98*About!$A$75</f>
        <v>54857.768215627184</v>
      </c>
      <c r="H6" s="26">
        <v>0</v>
      </c>
    </row>
    <row r="7" spans="1:8">
      <c r="A7" s="1" t="s">
        <v>7</v>
      </c>
      <c r="B7" s="26">
        <f>'AVMC-passenger'!B7</f>
        <v>15.534645563598241</v>
      </c>
      <c r="C7" s="26">
        <f>'AVMC-passenger'!C7</f>
        <v>29.576186134376201</v>
      </c>
      <c r="D7" s="26">
        <f>'AVMC-passenger'!D7</f>
        <v>29.576186134376201</v>
      </c>
      <c r="E7" s="26">
        <f>'AVMC-passenger'!E7</f>
        <v>29.576186134376201</v>
      </c>
      <c r="F7" s="26">
        <f>'AVMC-passenger'!F7</f>
        <v>29.576186134376201</v>
      </c>
      <c r="G7" s="26">
        <f>'AVMC-passenger'!G7</f>
        <v>29.576186134376201</v>
      </c>
      <c r="H7" s="26">
        <f>'AVMC-passenger'!H7</f>
        <v>15.534645563598241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2020-11-24T20:43:42Z</dcterms:modified>
</cp:coreProperties>
</file>