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AADTbVT\"/>
    </mc:Choice>
  </mc:AlternateContent>
  <bookViews>
    <workbookView xWindow="240" yWindow="60" windowWidth="18720" windowHeight="6945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62913"/>
</workbook>
</file>

<file path=xl/calcChain.xml><?xml version="1.0" encoding="utf-8"?>
<calcChain xmlns="http://schemas.openxmlformats.org/spreadsheetml/2006/main">
  <c r="C28" i="14" l="1"/>
  <c r="B29" i="15" l="1"/>
  <c r="B28" i="15"/>
  <c r="B27" i="15"/>
  <c r="B26" i="15"/>
  <c r="D19" i="15"/>
  <c r="D20" i="15"/>
  <c r="D21" i="15"/>
  <c r="D22" i="15"/>
  <c r="D18" i="15"/>
  <c r="D12" i="15"/>
  <c r="D13" i="15"/>
  <c r="D11" i="15"/>
  <c r="D5" i="15"/>
  <c r="D6" i="15"/>
  <c r="D7" i="15"/>
  <c r="D8" i="15"/>
  <c r="D4" i="15"/>
  <c r="B33" i="14"/>
  <c r="B32" i="14"/>
  <c r="B31" i="14"/>
  <c r="D20" i="14"/>
  <c r="D21" i="14"/>
  <c r="D22" i="14"/>
  <c r="D23" i="14"/>
  <c r="D24" i="14"/>
  <c r="D19" i="14"/>
  <c r="D8" i="14"/>
  <c r="D5" i="14"/>
  <c r="D6" i="14"/>
  <c r="D7" i="14"/>
  <c r="D4" i="14"/>
  <c r="E14" i="14"/>
  <c r="E15" i="14"/>
  <c r="E13" i="14"/>
  <c r="B29" i="14" l="1"/>
  <c r="C29" i="14" s="1"/>
  <c r="B3" i="6" s="1"/>
  <c r="B28" i="14"/>
  <c r="B2" i="6" s="1"/>
  <c r="C32" i="14"/>
  <c r="B7" i="6" s="1"/>
  <c r="B6" i="12"/>
  <c r="D6" i="12" s="1"/>
  <c r="C28" i="15"/>
  <c r="B4" i="12" s="1"/>
  <c r="C29" i="15"/>
  <c r="B5" i="12" s="1"/>
  <c r="C27" i="15"/>
  <c r="B3" i="12" s="1"/>
  <c r="C26" i="15"/>
  <c r="B2" i="12" s="1"/>
  <c r="C33" i="14"/>
  <c r="B7" i="12" s="1"/>
  <c r="G10" i="15"/>
  <c r="H10" i="15" s="1"/>
  <c r="I10" i="15" s="1"/>
  <c r="J10" i="15" s="1"/>
  <c r="K10" i="15" s="1"/>
  <c r="L10" i="15" s="1"/>
  <c r="M10" i="15" s="1"/>
  <c r="N10" i="15" s="1"/>
  <c r="O10" i="15" s="1"/>
  <c r="G15" i="14"/>
  <c r="G14" i="14"/>
  <c r="G13" i="14"/>
  <c r="H12" i="14"/>
  <c r="I12" i="14" s="1"/>
  <c r="AH7" i="19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B7" i="18"/>
  <c r="L7" i="18"/>
  <c r="AH7" i="18"/>
  <c r="AE6" i="18"/>
  <c r="AD6" i="18"/>
  <c r="W6" i="18"/>
  <c r="V6" i="18"/>
  <c r="O6" i="18"/>
  <c r="N6" i="18"/>
  <c r="G6" i="18"/>
  <c r="F6" i="18"/>
  <c r="AC6" i="18"/>
  <c r="AH5" i="18"/>
  <c r="AG5" i="18"/>
  <c r="AD5" i="18"/>
  <c r="AB5" i="18"/>
  <c r="AA5" i="18"/>
  <c r="Z5" i="18"/>
  <c r="Y5" i="18"/>
  <c r="V5" i="18"/>
  <c r="T5" i="18"/>
  <c r="S5" i="18"/>
  <c r="R5" i="18"/>
  <c r="Q5" i="18"/>
  <c r="N5" i="18"/>
  <c r="L5" i="18"/>
  <c r="K5" i="18"/>
  <c r="J5" i="18"/>
  <c r="I5" i="18"/>
  <c r="F5" i="18"/>
  <c r="D5" i="18"/>
  <c r="C5" i="18"/>
  <c r="AF5" i="18"/>
  <c r="AG4" i="18"/>
  <c r="AE4" i="18"/>
  <c r="AD4" i="18"/>
  <c r="AC4" i="18"/>
  <c r="AB4" i="18"/>
  <c r="AA4" i="18"/>
  <c r="Y4" i="18"/>
  <c r="W4" i="18"/>
  <c r="V4" i="18"/>
  <c r="U4" i="18"/>
  <c r="T4" i="18"/>
  <c r="S4" i="18"/>
  <c r="Q4" i="18"/>
  <c r="O4" i="18"/>
  <c r="N4" i="18"/>
  <c r="M4" i="18"/>
  <c r="L4" i="18"/>
  <c r="K4" i="18"/>
  <c r="I4" i="18"/>
  <c r="G4" i="18"/>
  <c r="F4" i="18"/>
  <c r="E4" i="18"/>
  <c r="D4" i="18"/>
  <c r="C4" i="18"/>
  <c r="AH4" i="18"/>
  <c r="AE3" i="18"/>
  <c r="W3" i="18"/>
  <c r="O3" i="18"/>
  <c r="G3" i="18"/>
  <c r="AD3" i="18"/>
  <c r="AC7" i="18"/>
  <c r="N7" i="18"/>
  <c r="S7" i="18"/>
  <c r="AD7" i="18"/>
  <c r="C7" i="18"/>
  <c r="D7" i="18"/>
  <c r="T7" i="18"/>
  <c r="M7" i="18"/>
  <c r="E7" i="18"/>
  <c r="V7" i="18"/>
  <c r="U7" i="18"/>
  <c r="F7" i="18"/>
  <c r="K7" i="18"/>
  <c r="AA7" i="18"/>
  <c r="R2" i="19"/>
  <c r="AH2" i="19"/>
  <c r="C7" i="19"/>
  <c r="AI7" i="19"/>
  <c r="K2" i="19"/>
  <c r="AI2" i="19"/>
  <c r="J5" i="19"/>
  <c r="Z5" i="19"/>
  <c r="D7" i="19"/>
  <c r="T7" i="19"/>
  <c r="AB7" i="19"/>
  <c r="D2" i="19"/>
  <c r="T2" i="19"/>
  <c r="AJ2" i="19"/>
  <c r="K5" i="19"/>
  <c r="AA5" i="19"/>
  <c r="E7" i="19"/>
  <c r="AC7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F7" i="19"/>
  <c r="N7" i="19"/>
  <c r="V7" i="19"/>
  <c r="AD7" i="19"/>
  <c r="J2" i="19"/>
  <c r="Z2" i="19"/>
  <c r="K7" i="19"/>
  <c r="AA7" i="19"/>
  <c r="AA2" i="19"/>
  <c r="R5" i="19"/>
  <c r="AH5" i="19"/>
  <c r="L7" i="19"/>
  <c r="AJ7" i="19"/>
  <c r="L2" i="19"/>
  <c r="AB2" i="19"/>
  <c r="C5" i="19"/>
  <c r="S5" i="19"/>
  <c r="AI5" i="19"/>
  <c r="M7" i="19"/>
  <c r="U7" i="19"/>
  <c r="F2" i="19"/>
  <c r="N2" i="19"/>
  <c r="V2" i="19"/>
  <c r="AD2" i="19"/>
  <c r="E5" i="19"/>
  <c r="M5" i="19"/>
  <c r="U5" i="19"/>
  <c r="AC5" i="19"/>
  <c r="J6" i="19"/>
  <c r="R6" i="19"/>
  <c r="Z6" i="19"/>
  <c r="AH6" i="19"/>
  <c r="G7" i="19"/>
  <c r="O7" i="19"/>
  <c r="W7" i="19"/>
  <c r="AE7" i="19"/>
  <c r="S7" i="19"/>
  <c r="S2" i="19"/>
  <c r="G2" i="19"/>
  <c r="O2" i="19"/>
  <c r="W2" i="19"/>
  <c r="AE2" i="19"/>
  <c r="F5" i="19"/>
  <c r="N5" i="19"/>
  <c r="V5" i="19"/>
  <c r="AD5" i="19"/>
  <c r="H7" i="19"/>
  <c r="P7" i="19"/>
  <c r="X7" i="19"/>
  <c r="AF7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I7" i="19"/>
  <c r="Q7" i="19"/>
  <c r="Y7" i="19"/>
  <c r="AG7" i="19"/>
  <c r="J7" i="19"/>
  <c r="R7" i="19"/>
  <c r="Z7" i="19"/>
  <c r="X3" i="18"/>
  <c r="P6" i="18"/>
  <c r="R3" i="18"/>
  <c r="I6" i="18"/>
  <c r="Q6" i="18"/>
  <c r="Y6" i="18"/>
  <c r="AG6" i="18"/>
  <c r="AF6" i="18"/>
  <c r="C3" i="18"/>
  <c r="K3" i="18"/>
  <c r="S3" i="18"/>
  <c r="AA3" i="18"/>
  <c r="H4" i="18"/>
  <c r="P4" i="18"/>
  <c r="X4" i="18"/>
  <c r="AF4" i="18"/>
  <c r="E5" i="18"/>
  <c r="M5" i="18"/>
  <c r="U5" i="18"/>
  <c r="AC5" i="18"/>
  <c r="J6" i="18"/>
  <c r="R6" i="18"/>
  <c r="Z6" i="18"/>
  <c r="AH6" i="18"/>
  <c r="G7" i="18"/>
  <c r="O7" i="18"/>
  <c r="W7" i="18"/>
  <c r="AE7" i="18"/>
  <c r="Q3" i="18"/>
  <c r="J3" i="18"/>
  <c r="D3" i="18"/>
  <c r="T3" i="18"/>
  <c r="C6" i="18"/>
  <c r="K6" i="18"/>
  <c r="S6" i="18"/>
  <c r="AA6" i="18"/>
  <c r="H7" i="18"/>
  <c r="P7" i="18"/>
  <c r="X7" i="18"/>
  <c r="AF7" i="18"/>
  <c r="P3" i="18"/>
  <c r="I3" i="18"/>
  <c r="AH3" i="18"/>
  <c r="L3" i="18"/>
  <c r="AB3" i="18"/>
  <c r="E3" i="18"/>
  <c r="M3" i="18"/>
  <c r="U3" i="18"/>
  <c r="AC3" i="18"/>
  <c r="J4" i="18"/>
  <c r="R4" i="18"/>
  <c r="Z4" i="18"/>
  <c r="G5" i="18"/>
  <c r="O5" i="18"/>
  <c r="W5" i="18"/>
  <c r="AE5" i="18"/>
  <c r="D6" i="18"/>
  <c r="L6" i="18"/>
  <c r="T6" i="18"/>
  <c r="AB6" i="18"/>
  <c r="I7" i="18"/>
  <c r="Q7" i="18"/>
  <c r="Y7" i="18"/>
  <c r="AG7" i="18"/>
  <c r="H3" i="18"/>
  <c r="AF3" i="18"/>
  <c r="Y3" i="18"/>
  <c r="AG3" i="18"/>
  <c r="H6" i="18"/>
  <c r="X6" i="18"/>
  <c r="Z3" i="18"/>
  <c r="F3" i="18"/>
  <c r="N3" i="18"/>
  <c r="V3" i="18"/>
  <c r="H5" i="18"/>
  <c r="P5" i="18"/>
  <c r="X5" i="18"/>
  <c r="E6" i="18"/>
  <c r="M6" i="18"/>
  <c r="U6" i="18"/>
  <c r="J7" i="18"/>
  <c r="R7" i="18"/>
  <c r="Z7" i="18"/>
  <c r="G6" i="12"/>
  <c r="H6" i="12"/>
  <c r="J6" i="12"/>
  <c r="K6" i="12"/>
  <c r="L6" i="12"/>
  <c r="O6" i="12"/>
  <c r="P6" i="12"/>
  <c r="R6" i="12"/>
  <c r="S6" i="12"/>
  <c r="T6" i="12"/>
  <c r="W6" i="12"/>
  <c r="X6" i="12"/>
  <c r="Z6" i="12"/>
  <c r="AA6" i="12"/>
  <c r="AB6" i="12"/>
  <c r="AE6" i="12"/>
  <c r="AF6" i="12"/>
  <c r="AH6" i="12"/>
  <c r="AI6" i="12"/>
  <c r="AJ6" i="12"/>
  <c r="B6" i="6"/>
  <c r="T6" i="6" s="1"/>
  <c r="AG6" i="12" l="1"/>
  <c r="Y6" i="12"/>
  <c r="Q6" i="12"/>
  <c r="I6" i="12"/>
  <c r="AD6" i="12"/>
  <c r="F6" i="12"/>
  <c r="V6" i="12"/>
  <c r="N6" i="12"/>
  <c r="C6" i="12"/>
  <c r="AC6" i="12"/>
  <c r="U6" i="12"/>
  <c r="M6" i="12"/>
  <c r="E6" i="12"/>
  <c r="AH5" i="12"/>
  <c r="AE5" i="12"/>
  <c r="H5" i="12"/>
  <c r="N5" i="12"/>
  <c r="AF5" i="12"/>
  <c r="L5" i="12"/>
  <c r="Z5" i="12"/>
  <c r="W5" i="12"/>
  <c r="AC5" i="12"/>
  <c r="F5" i="12"/>
  <c r="M5" i="12"/>
  <c r="AB5" i="12"/>
  <c r="D5" i="12"/>
  <c r="S5" i="12"/>
  <c r="X5" i="12"/>
  <c r="I5" i="12"/>
  <c r="R5" i="12"/>
  <c r="O5" i="12"/>
  <c r="U5" i="12"/>
  <c r="AD5" i="12"/>
  <c r="P5" i="12"/>
  <c r="J5" i="12"/>
  <c r="G5" i="12"/>
  <c r="Y5" i="12"/>
  <c r="AI5" i="12"/>
  <c r="AG5" i="12"/>
  <c r="E5" i="12"/>
  <c r="AJ5" i="12"/>
  <c r="AA5" i="12"/>
  <c r="C5" i="12"/>
  <c r="Q5" i="12"/>
  <c r="T5" i="12"/>
  <c r="K5" i="12"/>
  <c r="V5" i="12"/>
  <c r="AG3" i="12"/>
  <c r="C3" i="12"/>
  <c r="AE3" i="12"/>
  <c r="AC3" i="12"/>
  <c r="AH3" i="12"/>
  <c r="L3" i="12"/>
  <c r="AJ3" i="12"/>
  <c r="P3" i="12"/>
  <c r="I3" i="12"/>
  <c r="F3" i="12"/>
  <c r="AF3" i="12"/>
  <c r="V3" i="12"/>
  <c r="D3" i="12"/>
  <c r="AA3" i="12"/>
  <c r="E3" i="12"/>
  <c r="S3" i="12"/>
  <c r="AD3" i="12"/>
  <c r="M3" i="12"/>
  <c r="O3" i="12"/>
  <c r="Z3" i="12"/>
  <c r="T3" i="12"/>
  <c r="AB3" i="12"/>
  <c r="N3" i="12"/>
  <c r="X3" i="12"/>
  <c r="AI3" i="12"/>
  <c r="H3" i="12"/>
  <c r="W3" i="12"/>
  <c r="J3" i="12"/>
  <c r="Q3" i="12"/>
  <c r="G3" i="12"/>
  <c r="Y3" i="12"/>
  <c r="K3" i="12"/>
  <c r="R3" i="12"/>
  <c r="U3" i="12"/>
  <c r="M4" i="12"/>
  <c r="AJ4" i="12"/>
  <c r="D4" i="12"/>
  <c r="W4" i="12"/>
  <c r="AD4" i="12"/>
  <c r="AA4" i="12"/>
  <c r="F4" i="12"/>
  <c r="Y4" i="12"/>
  <c r="AF4" i="12"/>
  <c r="S4" i="12"/>
  <c r="Z4" i="12"/>
  <c r="Q4" i="12"/>
  <c r="AI4" i="12"/>
  <c r="AE4" i="12"/>
  <c r="AC4" i="12"/>
  <c r="I4" i="12"/>
  <c r="AB4" i="12"/>
  <c r="O4" i="12"/>
  <c r="V4" i="12"/>
  <c r="L4" i="12"/>
  <c r="H4" i="12"/>
  <c r="AH4" i="12"/>
  <c r="U4" i="12"/>
  <c r="X4" i="12"/>
  <c r="K4" i="12"/>
  <c r="R4" i="12"/>
  <c r="J4" i="12"/>
  <c r="AG4" i="12"/>
  <c r="E4" i="12"/>
  <c r="T4" i="12"/>
  <c r="G4" i="12"/>
  <c r="N4" i="12"/>
  <c r="P4" i="12"/>
  <c r="C4" i="12"/>
  <c r="F2" i="12"/>
  <c r="U2" i="12"/>
  <c r="AF2" i="12"/>
  <c r="R2" i="12"/>
  <c r="AH2" i="12"/>
  <c r="C2" i="12"/>
  <c r="Q2" i="12"/>
  <c r="AB2" i="12"/>
  <c r="AI2" i="12"/>
  <c r="D2" i="12"/>
  <c r="AD2" i="12"/>
  <c r="AA2" i="12"/>
  <c r="M2" i="12"/>
  <c r="X2" i="12"/>
  <c r="Z2" i="12"/>
  <c r="W2" i="12"/>
  <c r="I2" i="12"/>
  <c r="T2" i="12"/>
  <c r="AE2" i="12"/>
  <c r="S2" i="12"/>
  <c r="AC2" i="12"/>
  <c r="J2" i="12"/>
  <c r="V2" i="12"/>
  <c r="K2" i="12"/>
  <c r="E2" i="12"/>
  <c r="P2" i="12"/>
  <c r="AG2" i="12"/>
  <c r="L2" i="12"/>
  <c r="N2" i="12"/>
  <c r="O2" i="12"/>
  <c r="H2" i="12"/>
  <c r="G2" i="12"/>
  <c r="Y2" i="12"/>
  <c r="AJ2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AF3" i="6"/>
  <c r="Z3" i="6"/>
  <c r="C3" i="6"/>
  <c r="E3" i="6"/>
  <c r="AC3" i="6"/>
  <c r="I3" i="6"/>
  <c r="AJ3" i="6"/>
  <c r="F3" i="6"/>
  <c r="V3" i="6"/>
  <c r="P3" i="6"/>
  <c r="AE3" i="6"/>
  <c r="AB3" i="6"/>
  <c r="U3" i="6"/>
  <c r="S3" i="6"/>
  <c r="L3" i="6"/>
  <c r="T3" i="6"/>
  <c r="K3" i="6"/>
  <c r="G3" i="6"/>
  <c r="AH3" i="6"/>
  <c r="O3" i="6"/>
  <c r="M3" i="6"/>
  <c r="N3" i="6"/>
  <c r="AA3" i="6"/>
  <c r="AI3" i="6"/>
  <c r="AG3" i="6"/>
  <c r="Q3" i="6"/>
  <c r="W3" i="6"/>
  <c r="AD3" i="6"/>
  <c r="H3" i="6"/>
  <c r="D3" i="6"/>
  <c r="R3" i="6"/>
  <c r="X3" i="6"/>
  <c r="Y3" i="6"/>
  <c r="J3" i="6"/>
  <c r="AI7" i="12"/>
  <c r="D7" i="12"/>
  <c r="W7" i="12"/>
  <c r="G7" i="12"/>
  <c r="E7" i="12"/>
  <c r="N7" i="12"/>
  <c r="P7" i="12"/>
  <c r="L7" i="12"/>
  <c r="K7" i="12"/>
  <c r="M7" i="12"/>
  <c r="Z7" i="12"/>
  <c r="X7" i="12"/>
  <c r="AJ7" i="12"/>
  <c r="AH7" i="12"/>
  <c r="S7" i="12"/>
  <c r="Y7" i="12"/>
  <c r="U7" i="12"/>
  <c r="AB7" i="12"/>
  <c r="C7" i="12"/>
  <c r="O7" i="12"/>
  <c r="F7" i="12"/>
  <c r="J7" i="12"/>
  <c r="V7" i="12"/>
  <c r="AE7" i="12"/>
  <c r="AA7" i="12"/>
  <c r="I7" i="12"/>
  <c r="R7" i="12"/>
  <c r="AD7" i="12"/>
  <c r="Q7" i="12"/>
  <c r="AG7" i="12"/>
  <c r="T7" i="12"/>
  <c r="AC7" i="12"/>
  <c r="AF7" i="12"/>
  <c r="H7" i="12"/>
  <c r="AH7" i="6"/>
  <c r="F7" i="6"/>
  <c r="N7" i="6"/>
  <c r="V7" i="6"/>
  <c r="U7" i="6"/>
  <c r="D7" i="6"/>
  <c r="Z7" i="6"/>
  <c r="M7" i="6"/>
  <c r="R7" i="6"/>
  <c r="C7" i="6"/>
  <c r="O7" i="6"/>
  <c r="L7" i="6"/>
  <c r="K7" i="6"/>
  <c r="AJ7" i="6"/>
  <c r="AB7" i="6"/>
  <c r="W7" i="6"/>
  <c r="E7" i="6"/>
  <c r="AE7" i="6"/>
  <c r="AF7" i="6"/>
  <c r="S7" i="6"/>
  <c r="AA7" i="6"/>
  <c r="J7" i="6"/>
  <c r="X7" i="6"/>
  <c r="AI7" i="6"/>
  <c r="P7" i="6"/>
  <c r="G7" i="6"/>
  <c r="H7" i="6"/>
  <c r="T7" i="6"/>
  <c r="AG7" i="6"/>
  <c r="AD7" i="6"/>
  <c r="AC7" i="6"/>
  <c r="I7" i="6"/>
  <c r="Y7" i="6"/>
  <c r="Q7" i="6"/>
  <c r="Q2" i="6"/>
  <c r="V2" i="6"/>
  <c r="AH2" i="6"/>
  <c r="E2" i="6"/>
  <c r="H2" i="6"/>
  <c r="AI2" i="6"/>
  <c r="G2" i="6"/>
  <c r="T2" i="6"/>
  <c r="R2" i="6"/>
  <c r="AB2" i="6"/>
  <c r="C2" i="6"/>
  <c r="D2" i="6"/>
  <c r="AE2" i="6"/>
  <c r="Z2" i="6"/>
  <c r="O2" i="6"/>
  <c r="U2" i="6"/>
  <c r="W2" i="6"/>
  <c r="AF2" i="6"/>
  <c r="X2" i="6"/>
  <c r="S2" i="6"/>
  <c r="AD2" i="6"/>
  <c r="M2" i="6"/>
  <c r="J2" i="6"/>
  <c r="P2" i="6"/>
  <c r="AG2" i="6"/>
  <c r="AA2" i="6"/>
  <c r="Y2" i="6"/>
  <c r="L2" i="6"/>
  <c r="N2" i="6"/>
  <c r="F2" i="6"/>
  <c r="AC2" i="6"/>
  <c r="K2" i="6"/>
  <c r="AJ2" i="6"/>
  <c r="I2" i="6"/>
  <c r="C31" i="14" l="1"/>
  <c r="B5" i="6" s="1"/>
  <c r="B30" i="14"/>
  <c r="C30" i="14" s="1"/>
  <c r="B4" i="6" s="1"/>
  <c r="E4" i="6" l="1"/>
  <c r="C4" i="6"/>
  <c r="AF4" i="6"/>
  <c r="P4" i="6"/>
  <c r="X4" i="6"/>
  <c r="W4" i="6"/>
  <c r="F4" i="6"/>
  <c r="Y4" i="6"/>
  <c r="AJ4" i="6"/>
  <c r="AE4" i="6"/>
  <c r="R4" i="6"/>
  <c r="O4" i="6"/>
  <c r="K4" i="6"/>
  <c r="N4" i="6"/>
  <c r="AH4" i="6"/>
  <c r="G4" i="6"/>
  <c r="I4" i="6"/>
  <c r="AG4" i="6"/>
  <c r="S4" i="6"/>
  <c r="AI4" i="6"/>
  <c r="T4" i="6"/>
  <c r="U4" i="6"/>
  <c r="D4" i="6"/>
  <c r="H4" i="6"/>
  <c r="L4" i="6"/>
  <c r="AA4" i="6"/>
  <c r="AB4" i="6"/>
  <c r="J4" i="6"/>
  <c r="M4" i="6"/>
  <c r="V4" i="6"/>
  <c r="Q4" i="6"/>
  <c r="Z4" i="6"/>
  <c r="AC4" i="6"/>
  <c r="AD4" i="6"/>
  <c r="X5" i="6"/>
  <c r="P5" i="6"/>
  <c r="F5" i="6"/>
  <c r="R5" i="6"/>
  <c r="AD5" i="6"/>
  <c r="K5" i="6"/>
  <c r="V5" i="6"/>
  <c r="T5" i="6"/>
  <c r="D5" i="6"/>
  <c r="AB5" i="6"/>
  <c r="AC5" i="6"/>
  <c r="M5" i="6"/>
  <c r="S5" i="6"/>
  <c r="W5" i="6"/>
  <c r="L5" i="6"/>
  <c r="N5" i="6"/>
  <c r="AA5" i="6"/>
  <c r="E5" i="6"/>
  <c r="AJ5" i="6"/>
  <c r="AH5" i="6"/>
  <c r="J5" i="6"/>
  <c r="I5" i="6"/>
  <c r="H5" i="6"/>
  <c r="O5" i="6"/>
  <c r="AE5" i="6"/>
  <c r="Z5" i="6"/>
  <c r="U5" i="6"/>
  <c r="AI5" i="6"/>
  <c r="G5" i="6"/>
  <c r="Y5" i="6"/>
  <c r="C5" i="6"/>
  <c r="AG5" i="6"/>
  <c r="AF5" i="6"/>
  <c r="Q5" i="6"/>
</calcChain>
</file>

<file path=xl/sharedStrings.xml><?xml version="1.0" encoding="utf-8"?>
<sst xmlns="http://schemas.openxmlformats.org/spreadsheetml/2006/main" count="152" uniqueCount="83">
  <si>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</si>
  <si>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</si>
  <si>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</si>
  <si>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</si>
  <si>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</si>
  <si>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</si>
  <si>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</si>
  <si>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</si>
  <si>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</si>
  <si>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</si>
  <si>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</si>
  <si>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</si>
  <si>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</si>
  <si>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</si>
  <si>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</si>
  <si>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</si>
  <si>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</si>
  <si>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</si>
  <si>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</si>
  <si>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</si>
  <si>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</si>
  <si>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</si>
  <si>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</si>
  <si>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</si>
  <si>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</si>
  <si>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</si>
  <si>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</si>
  <si>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</si>
  <si>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</si>
  <si>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</si>
  <si>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</si>
  <si>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</si>
  <si>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</si>
  <si>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</si>
  <si>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</si>
  <si>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</si>
  <si>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</si>
  <si>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</si>
  <si>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</si>
  <si>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</si>
  <si>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</si>
  <si>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</si>
  <si>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</si>
  <si>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</si>
  <si>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</si>
  <si>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</si>
  <si>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</si>
  <si>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</si>
  <si>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</si>
  <si>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</si>
  <si>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</si>
  <si>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</si>
  <si>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</si>
  <si>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</si>
  <si>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</si>
  <si>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</si>
  <si>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</si>
  <si>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</si>
  <si>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</si>
  <si>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</si>
  <si>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</si>
  <si>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</si>
  <si>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</si>
  <si>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</si>
  <si>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</si>
  <si>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</si>
  <si>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</si>
  <si>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</si>
  <si>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</si>
  <si>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</si>
  <si>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</si>
  <si>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</si>
  <si>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</si>
  <si>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</si>
  <si>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</si>
  <si>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</si>
  <si>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</si>
  <si>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</si>
  <si>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</si>
  <si>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</si>
  <si>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</si>
  <si>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</si>
  <si>
    <t>Calculated 2018 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</si>
</sst>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_ * #,##0.00_ ;_ * \-#,##0.00_ ;_ * &quot;-&quot;??_ ;_ @_ 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#,##0.0_);\(#,##0.0\);&quot;-&quot;;@"/>
    <numFmt numFmtId="172" formatCode="#,##0.0_);\(#,##0.0\);&quot;-&quot;_);@"/>
    <numFmt numFmtId="173" formatCode="0%;\ \(0%\);\ \-"/>
    <numFmt numFmtId="174" formatCode="&quot;$&quot;#,##0\ ;\(&quot;$&quot;#,##0\)"/>
    <numFmt numFmtId="175" formatCode="0.00_)"/>
    <numFmt numFmtId="176" formatCode="mm/dd/yy"/>
    <numFmt numFmtId="177" formatCode="0.0_ ;\-0.0\ "/>
  </numFmts>
  <fonts count="9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763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7" applyNumberFormat="0" applyFill="0">
      <alignment horizontal="right"/>
    </xf>
    <xf numFmtId="165" fontId="15" fillId="0" borderId="7" applyNumberFormat="0" applyFill="0">
      <alignment horizontal="right"/>
    </xf>
    <xf numFmtId="166" fontId="16" fillId="0" borderId="7">
      <alignment horizontal="right" vertical="center"/>
    </xf>
    <xf numFmtId="49" fontId="17" fillId="0" borderId="7">
      <alignment horizontal="left" vertical="center"/>
    </xf>
    <xf numFmtId="165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3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0" fontId="45" fillId="31" borderId="23" applyNumberFormat="0" applyAlignment="0" applyProtection="0"/>
    <xf numFmtId="171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3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2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4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5" fontId="77" fillId="0" borderId="2" applyNumberFormat="0" applyFill="0" applyBorder="0">
      <alignment horizontal="left" vertical="center"/>
    </xf>
    <xf numFmtId="175" fontId="26" fillId="0" borderId="0"/>
    <xf numFmtId="164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69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2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4" fillId="0" borderId="0" applyFont="0" applyFill="0" applyBorder="0" applyAlignment="0" applyProtection="0"/>
    <xf numFmtId="0" fontId="45" fillId="31" borderId="23" applyNumberFormat="0" applyAlignment="0" applyProtection="0"/>
    <xf numFmtId="173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4" fontId="93" fillId="58" borderId="0">
      <alignment horizontal="left"/>
    </xf>
    <xf numFmtId="1" fontId="93" fillId="58" borderId="29">
      <alignment horizontal="left"/>
    </xf>
    <xf numFmtId="177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4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4" fontId="93" fillId="58" borderId="35">
      <alignment horizontal="left"/>
    </xf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</cellXfs>
  <cellStyles count="763">
    <cellStyle name="20% - Accent1 2" xfId="3"/>
    <cellStyle name="20% - Accent1 2 2" xfId="318"/>
    <cellStyle name="20% - Accent1 3" xfId="476"/>
    <cellStyle name="20% - Accent1 4" xfId="480"/>
    <cellStyle name="20% - Accent1 5" xfId="494"/>
    <cellStyle name="20% - Accent2 2" xfId="4"/>
    <cellStyle name="20% - Accent2 2 2" xfId="482"/>
    <cellStyle name="20% - Accent2 3" xfId="496"/>
    <cellStyle name="20% - Accent2 4" xfId="457"/>
    <cellStyle name="20% - Accent3 2" xfId="5"/>
    <cellStyle name="20% - Accent3 2 2" xfId="484"/>
    <cellStyle name="20% - Accent3 3" xfId="498"/>
    <cellStyle name="20% - Accent3 4" xfId="461"/>
    <cellStyle name="20% - Accent4 2" xfId="6"/>
    <cellStyle name="20% - Accent4 2 2" xfId="486"/>
    <cellStyle name="20% - Accent4 3" xfId="500"/>
    <cellStyle name="20% - Accent4 4" xfId="465"/>
    <cellStyle name="20% - Accent5 2" xfId="7"/>
    <cellStyle name="20% - Accent5 2 2" xfId="488"/>
    <cellStyle name="20% - Accent5 3" xfId="502"/>
    <cellStyle name="20% - Accent5 4" xfId="469"/>
    <cellStyle name="20% - Accent6 10" xfId="673"/>
    <cellStyle name="20% - Accent6 2" xfId="8"/>
    <cellStyle name="20% - Accent6 2 2" xfId="208"/>
    <cellStyle name="20% - Accent6 3" xfId="434"/>
    <cellStyle name="20% - Accent6 3 2" xfId="639"/>
    <cellStyle name="20% - Accent6 4" xfId="437"/>
    <cellStyle name="20% - Accent6 4 2" xfId="508"/>
    <cellStyle name="20% - Accent6 5" xfId="477"/>
    <cellStyle name="20% - Accent6 6" xfId="490"/>
    <cellStyle name="20% - Accent6 7" xfId="504"/>
    <cellStyle name="20% - Accent6 8" xfId="642"/>
    <cellStyle name="20% - Accent6 9" xfId="661"/>
    <cellStyle name="20% - Colore 1" xfId="512"/>
    <cellStyle name="20% - Colore 2" xfId="513"/>
    <cellStyle name="20% - Colore 3" xfId="514"/>
    <cellStyle name="20% - Colore 4" xfId="515"/>
    <cellStyle name="20% - Colore 5" xfId="516"/>
    <cellStyle name="20% - Colore 6" xfId="517"/>
    <cellStyle name="40% - Accent1 2" xfId="9"/>
    <cellStyle name="40% - Accent1 2 2" xfId="481"/>
    <cellStyle name="40% - Accent1 3" xfId="495"/>
    <cellStyle name="40% - Accent1 4" xfId="454"/>
    <cellStyle name="40% - Accent2 2" xfId="10"/>
    <cellStyle name="40% - Accent2 2 2" xfId="483"/>
    <cellStyle name="40% - Accent2 3" xfId="497"/>
    <cellStyle name="40% - Accent2 4" xfId="458"/>
    <cellStyle name="40% - Accent3 2" xfId="11"/>
    <cellStyle name="40% - Accent3 2 2" xfId="485"/>
    <cellStyle name="40% - Accent3 3" xfId="499"/>
    <cellStyle name="40% - Accent3 4" xfId="462"/>
    <cellStyle name="40% - Accent4 2" xfId="12"/>
    <cellStyle name="40% - Accent4 2 2" xfId="487"/>
    <cellStyle name="40% - Accent4 3" xfId="501"/>
    <cellStyle name="40% - Accent4 4" xfId="466"/>
    <cellStyle name="40% - Accent5 2" xfId="13"/>
    <cellStyle name="40% - Accent5 2 2" xfId="489"/>
    <cellStyle name="40% - Accent5 3" xfId="503"/>
    <cellStyle name="40% - Accent5 4" xfId="470"/>
    <cellStyle name="40% - Accent6 2" xfId="14"/>
    <cellStyle name="40% - Accent6 2 2" xfId="491"/>
    <cellStyle name="40% - Accent6 3" xfId="505"/>
    <cellStyle name="40% - Accent6 4" xfId="472"/>
    <cellStyle name="40% - Colore 1" xfId="518"/>
    <cellStyle name="40% - Colore 2" xfId="519"/>
    <cellStyle name="40% - Colore 3" xfId="520"/>
    <cellStyle name="40% - Colore 4" xfId="521"/>
    <cellStyle name="40% - Colore 5" xfId="522"/>
    <cellStyle name="40% - Colore 6" xfId="523"/>
    <cellStyle name="60% - Accent1 2" xfId="15"/>
    <cellStyle name="60% - Accent1 3" xfId="455"/>
    <cellStyle name="60% - Accent2 2" xfId="16"/>
    <cellStyle name="60% - Accent2 3" xfId="459"/>
    <cellStyle name="60% - Accent3 2" xfId="17"/>
    <cellStyle name="60% - Accent3 3" xfId="463"/>
    <cellStyle name="60% - Accent4 2" xfId="18"/>
    <cellStyle name="60% - Accent4 3" xfId="467"/>
    <cellStyle name="60% - Accent5 2" xfId="19"/>
    <cellStyle name="60% - Accent5 3" xfId="471"/>
    <cellStyle name="60% - Accent6 2" xfId="20"/>
    <cellStyle name="60% - Accent6 3" xfId="473"/>
    <cellStyle name="60% - Colore 1" xfId="524"/>
    <cellStyle name="60% - Colore 2" xfId="525"/>
    <cellStyle name="60% - Colore 3" xfId="526"/>
    <cellStyle name="60% - Colore 4" xfId="527"/>
    <cellStyle name="60% - Colore 5" xfId="528"/>
    <cellStyle name="60% - Colore 6" xfId="529"/>
    <cellStyle name="A - a heading" xfId="664"/>
    <cellStyle name="A - bold" xfId="667"/>
    <cellStyle name="A - bottom border" xfId="669"/>
    <cellStyle name="A - bottom border 2" xfId="762"/>
    <cellStyle name="A - header" xfId="666"/>
    <cellStyle name="A - header 2" xfId="681"/>
    <cellStyle name="A - header 2 2" xfId="685"/>
    <cellStyle name="A - normal" xfId="665"/>
    <cellStyle name="A - percent" xfId="670"/>
    <cellStyle name="Accent1 2" xfId="21"/>
    <cellStyle name="Accent1 3" xfId="453"/>
    <cellStyle name="Accent2 2" xfId="22"/>
    <cellStyle name="Accent2 3" xfId="456"/>
    <cellStyle name="Accent3 2" xfId="23"/>
    <cellStyle name="Accent3 3" xfId="460"/>
    <cellStyle name="Accent4 2" xfId="24"/>
    <cellStyle name="Accent4 3" xfId="464"/>
    <cellStyle name="Accent5 2" xfId="25"/>
    <cellStyle name="Accent5 3" xfId="468"/>
    <cellStyle name="Accent6 2" xfId="26"/>
    <cellStyle name="Accent6 3" xfId="438"/>
    <cellStyle name="Bad 2" xfId="27"/>
    <cellStyle name="Bad 3" xfId="444"/>
    <cellStyle name="Best" xfId="530"/>
    <cellStyle name="Body: normal cell" xfId="28"/>
    <cellStyle name="Body: normal cell 2" xfId="29"/>
    <cellStyle name="BORDERS" xfId="531"/>
    <cellStyle name="BORDERS 2" xfId="532"/>
    <cellStyle name="Calc Currency (0)" xfId="533"/>
    <cellStyle name="Calcolo" xfId="534"/>
    <cellStyle name="Calcolo 2" xfId="535"/>
    <cellStyle name="Calcolo 3" xfId="536"/>
    <cellStyle name="Calculation 2" xfId="30"/>
    <cellStyle name="Calculation 3" xfId="447"/>
    <cellStyle name="Cella collegata" xfId="537"/>
    <cellStyle name="Cella da controllare" xfId="538"/>
    <cellStyle name="Check Cell 2" xfId="31"/>
    <cellStyle name="Check Cell 3" xfId="449"/>
    <cellStyle name="Colore 1" xfId="539"/>
    <cellStyle name="Colore 2" xfId="540"/>
    <cellStyle name="Colore 3" xfId="541"/>
    <cellStyle name="Colore 4" xfId="542"/>
    <cellStyle name="Colore 5" xfId="543"/>
    <cellStyle name="Colore 6" xfId="544"/>
    <cellStyle name="Column - Style5" xfId="545"/>
    <cellStyle name="Column - Style6" xfId="546"/>
    <cellStyle name="Column heading" xfId="32"/>
    <cellStyle name="Column headings" xfId="547"/>
    <cellStyle name="Column headings 2" xfId="761"/>
    <cellStyle name="Comma 2" xfId="33"/>
    <cellStyle name="Comma 2 2" xfId="34"/>
    <cellStyle name="Comma 2 2 2" xfId="548"/>
    <cellStyle name="Comma 2 3" xfId="509"/>
    <cellStyle name="Comma 2 4" xfId="656"/>
    <cellStyle name="Comma 2 5" xfId="320"/>
    <cellStyle name="Comma 3" xfId="35"/>
    <cellStyle name="Comma 3 2" xfId="550"/>
    <cellStyle name="Comma 3 3" xfId="549"/>
    <cellStyle name="Comma 3 4" xfId="506"/>
    <cellStyle name="Comma 4" xfId="36"/>
    <cellStyle name="Comma 4 2" xfId="645"/>
    <cellStyle name="Comma 5" xfId="37"/>
    <cellStyle name="Comma 5 2" xfId="551"/>
    <cellStyle name="Comma 6" xfId="38"/>
    <cellStyle name="Comma 7" xfId="39"/>
    <cellStyle name="Comma 7 2" xfId="662"/>
    <cellStyle name="Comma 8" xfId="40"/>
    <cellStyle name="Comma 8 2" xfId="672"/>
    <cellStyle name="Comma 9" xfId="155"/>
    <cellStyle name="Comma0" xfId="552"/>
    <cellStyle name="Copied" xfId="553"/>
    <cellStyle name="Corner heading" xfId="41"/>
    <cellStyle name="Currency 2" xfId="42"/>
    <cellStyle name="Currency 2 2" xfId="640"/>
    <cellStyle name="Currency 3" xfId="43"/>
    <cellStyle name="Currency 3 2" xfId="44"/>
    <cellStyle name="Currency0" xfId="554"/>
    <cellStyle name="Data" xfId="45"/>
    <cellStyle name="Data (Number)" xfId="555"/>
    <cellStyle name="Data (Text)" xfId="556"/>
    <cellStyle name="Data 2" xfId="46"/>
    <cellStyle name="Data no deci" xfId="47"/>
    <cellStyle name="Data Superscript" xfId="48"/>
    <cellStyle name="Data_1-1A-Regular" xfId="49"/>
    <cellStyle name="Date" xfId="557"/>
    <cellStyle name="Entered" xfId="558"/>
    <cellStyle name="Excel Built-in Normal" xfId="205"/>
    <cellStyle name="Explanatory Text 2" xfId="50"/>
    <cellStyle name="Explanatory Text 3" xfId="451"/>
    <cellStyle name="FIGURES" xfId="559"/>
    <cellStyle name="Fixed" xfId="560"/>
    <cellStyle name="Font: Calibri, 9pt regular" xfId="51"/>
    <cellStyle name="Font: Calibri, 9pt regular 2" xfId="52"/>
    <cellStyle name="Footnote Text" xfId="561"/>
    <cellStyle name="Footnotes: top row" xfId="53"/>
    <cellStyle name="Footnotes: top row 2" xfId="54"/>
    <cellStyle name="Good 2" xfId="55"/>
    <cellStyle name="Good 3" xfId="433"/>
    <cellStyle name="Grey" xfId="562"/>
    <cellStyle name="Header: bottom row" xfId="56"/>
    <cellStyle name="Header: bottom row 2" xfId="57"/>
    <cellStyle name="Header1" xfId="563"/>
    <cellStyle name="Header2" xfId="564"/>
    <cellStyle name="Header2 2" xfId="565"/>
    <cellStyle name="Header2 3" xfId="566"/>
    <cellStyle name="Heading 1 2" xfId="58"/>
    <cellStyle name="Heading 1 3" xfId="440"/>
    <cellStyle name="Heading 2 2" xfId="59"/>
    <cellStyle name="Heading 2 3" xfId="441"/>
    <cellStyle name="Heading 3 2" xfId="60"/>
    <cellStyle name="Heading 3 3" xfId="442"/>
    <cellStyle name="Heading 4 2" xfId="61"/>
    <cellStyle name="Heading 4 3" xfId="443"/>
    <cellStyle name="Hed Side" xfId="62"/>
    <cellStyle name="Hed Side 2" xfId="63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69"/>
    <cellStyle name="Hed Top_3-new4" xfId="70"/>
    <cellStyle name="Hyperlink 10" xfId="216" hidden="1"/>
    <cellStyle name="Hyperlink 10" xfId="370" hidden="1"/>
    <cellStyle name="Hyperlink 10" xfId="698"/>
    <cellStyle name="Hyperlink 100" xfId="306" hidden="1"/>
    <cellStyle name="Hyperlink 100" xfId="420" hidden="1"/>
    <cellStyle name="Hyperlink 100" xfId="748"/>
    <cellStyle name="Hyperlink 101" xfId="307" hidden="1"/>
    <cellStyle name="Hyperlink 101" xfId="421" hidden="1"/>
    <cellStyle name="Hyperlink 101" xfId="749"/>
    <cellStyle name="Hyperlink 102" xfId="308" hidden="1"/>
    <cellStyle name="Hyperlink 102" xfId="422" hidden="1"/>
    <cellStyle name="Hyperlink 102" xfId="750"/>
    <cellStyle name="Hyperlink 103" xfId="309" hidden="1"/>
    <cellStyle name="Hyperlink 103" xfId="423" hidden="1"/>
    <cellStyle name="Hyperlink 103" xfId="751"/>
    <cellStyle name="Hyperlink 104" xfId="310" hidden="1"/>
    <cellStyle name="Hyperlink 104" xfId="424" hidden="1"/>
    <cellStyle name="Hyperlink 104" xfId="752"/>
    <cellStyle name="Hyperlink 105" xfId="311" hidden="1"/>
    <cellStyle name="Hyperlink 105" xfId="425" hidden="1"/>
    <cellStyle name="Hyperlink 105" xfId="753"/>
    <cellStyle name="Hyperlink 106" xfId="312" hidden="1"/>
    <cellStyle name="Hyperlink 106" xfId="426" hidden="1"/>
    <cellStyle name="Hyperlink 106" xfId="754"/>
    <cellStyle name="Hyperlink 107" xfId="313" hidden="1"/>
    <cellStyle name="Hyperlink 107" xfId="427" hidden="1"/>
    <cellStyle name="Hyperlink 107" xfId="755"/>
    <cellStyle name="Hyperlink 108" xfId="314" hidden="1"/>
    <cellStyle name="Hyperlink 108" xfId="428" hidden="1"/>
    <cellStyle name="Hyperlink 108" xfId="756"/>
    <cellStyle name="Hyperlink 109" xfId="315" hidden="1"/>
    <cellStyle name="Hyperlink 109" xfId="429" hidden="1"/>
    <cellStyle name="Hyperlink 109" xfId="757"/>
    <cellStyle name="Hyperlink 11" xfId="217" hidden="1"/>
    <cellStyle name="Hyperlink 11" xfId="369" hidden="1"/>
    <cellStyle name="Hyperlink 11" xfId="697"/>
    <cellStyle name="Hyperlink 110" xfId="316" hidden="1"/>
    <cellStyle name="Hyperlink 110" xfId="430" hidden="1"/>
    <cellStyle name="Hyperlink 110" xfId="758"/>
    <cellStyle name="Hyperlink 111" xfId="317" hidden="1"/>
    <cellStyle name="Hyperlink 111" xfId="431" hidden="1"/>
    <cellStyle name="Hyperlink 111" xfId="759"/>
    <cellStyle name="Hyperlink 112" xfId="638"/>
    <cellStyle name="Hyperlink 113" xfId="206"/>
    <cellStyle name="Hyperlink 12" xfId="218" hidden="1"/>
    <cellStyle name="Hyperlink 12" xfId="368" hidden="1"/>
    <cellStyle name="Hyperlink 12" xfId="696"/>
    <cellStyle name="Hyperlink 13" xfId="219" hidden="1"/>
    <cellStyle name="Hyperlink 13" xfId="367" hidden="1"/>
    <cellStyle name="Hyperlink 13" xfId="695"/>
    <cellStyle name="Hyperlink 14" xfId="220" hidden="1"/>
    <cellStyle name="Hyperlink 14" xfId="366" hidden="1"/>
    <cellStyle name="Hyperlink 14" xfId="159"/>
    <cellStyle name="Hyperlink 15" xfId="221" hidden="1"/>
    <cellStyle name="Hyperlink 15" xfId="365" hidden="1"/>
    <cellStyle name="Hyperlink 15" xfId="507"/>
    <cellStyle name="Hyperlink 16" xfId="222" hidden="1"/>
    <cellStyle name="Hyperlink 16" xfId="364" hidden="1"/>
    <cellStyle name="Hyperlink 16" xfId="161"/>
    <cellStyle name="Hyperlink 17" xfId="223" hidden="1"/>
    <cellStyle name="Hyperlink 17" xfId="363" hidden="1"/>
    <cellStyle name="Hyperlink 17" xfId="162"/>
    <cellStyle name="Hyperlink 18" xfId="224" hidden="1"/>
    <cellStyle name="Hyperlink 18" xfId="362" hidden="1"/>
    <cellStyle name="Hyperlink 18" xfId="163"/>
    <cellStyle name="Hyperlink 19" xfId="225" hidden="1"/>
    <cellStyle name="Hyperlink 19" xfId="361" hidden="1"/>
    <cellStyle name="Hyperlink 19" xfId="164"/>
    <cellStyle name="Hyperlink 2" xfId="71"/>
    <cellStyle name="Hyperlink 2 2" xfId="567"/>
    <cellStyle name="Hyperlink 2 3" xfId="207" hidden="1"/>
    <cellStyle name="Hyperlink 2 3" xfId="319" hidden="1"/>
    <cellStyle name="Hyperlink 2 3" xfId="378" hidden="1"/>
    <cellStyle name="Hyperlink 2 3" xfId="432" hidden="1"/>
    <cellStyle name="Hyperlink 2 3" xfId="204" hidden="1"/>
    <cellStyle name="Hyperlink 2 3" xfId="706" hidden="1"/>
    <cellStyle name="Hyperlink 2 3" xfId="760"/>
    <cellStyle name="Hyperlink 20" xfId="226" hidden="1"/>
    <cellStyle name="Hyperlink 20" xfId="360" hidden="1"/>
    <cellStyle name="Hyperlink 20" xfId="165"/>
    <cellStyle name="Hyperlink 21" xfId="227" hidden="1"/>
    <cellStyle name="Hyperlink 21" xfId="359" hidden="1"/>
    <cellStyle name="Hyperlink 21" xfId="166"/>
    <cellStyle name="Hyperlink 22" xfId="228" hidden="1"/>
    <cellStyle name="Hyperlink 22" xfId="358" hidden="1"/>
    <cellStyle name="Hyperlink 22" xfId="167"/>
    <cellStyle name="Hyperlink 23" xfId="229" hidden="1"/>
    <cellStyle name="Hyperlink 23" xfId="357" hidden="1"/>
    <cellStyle name="Hyperlink 23" xfId="168"/>
    <cellStyle name="Hyperlink 24" xfId="230" hidden="1"/>
    <cellStyle name="Hyperlink 24" xfId="356" hidden="1"/>
    <cellStyle name="Hyperlink 24" xfId="169"/>
    <cellStyle name="Hyperlink 25" xfId="231" hidden="1"/>
    <cellStyle name="Hyperlink 25" xfId="355" hidden="1"/>
    <cellStyle name="Hyperlink 25" xfId="170"/>
    <cellStyle name="Hyperlink 26" xfId="232" hidden="1"/>
    <cellStyle name="Hyperlink 26" xfId="354" hidden="1"/>
    <cellStyle name="Hyperlink 26" xfId="171"/>
    <cellStyle name="Hyperlink 27" xfId="233" hidden="1"/>
    <cellStyle name="Hyperlink 27" xfId="353" hidden="1"/>
    <cellStyle name="Hyperlink 27" xfId="172"/>
    <cellStyle name="Hyperlink 28" xfId="234" hidden="1"/>
    <cellStyle name="Hyperlink 28" xfId="352" hidden="1"/>
    <cellStyle name="Hyperlink 28" xfId="173"/>
    <cellStyle name="Hyperlink 29" xfId="235" hidden="1"/>
    <cellStyle name="Hyperlink 29" xfId="351" hidden="1"/>
    <cellStyle name="Hyperlink 29" xfId="174"/>
    <cellStyle name="Hyperlink 3" xfId="209" hidden="1"/>
    <cellStyle name="Hyperlink 3" xfId="377" hidden="1"/>
    <cellStyle name="Hyperlink 3" xfId="705"/>
    <cellStyle name="Hyperlink 30" xfId="236" hidden="1"/>
    <cellStyle name="Hyperlink 30" xfId="350" hidden="1"/>
    <cellStyle name="Hyperlink 30" xfId="175"/>
    <cellStyle name="Hyperlink 31" xfId="237" hidden="1"/>
    <cellStyle name="Hyperlink 31" xfId="349" hidden="1"/>
    <cellStyle name="Hyperlink 31" xfId="176"/>
    <cellStyle name="Hyperlink 32" xfId="238" hidden="1"/>
    <cellStyle name="Hyperlink 32" xfId="348" hidden="1"/>
    <cellStyle name="Hyperlink 32" xfId="177"/>
    <cellStyle name="Hyperlink 33" xfId="239" hidden="1"/>
    <cellStyle name="Hyperlink 33" xfId="347" hidden="1"/>
    <cellStyle name="Hyperlink 33" xfId="178"/>
    <cellStyle name="Hyperlink 34" xfId="240" hidden="1"/>
    <cellStyle name="Hyperlink 34" xfId="346" hidden="1"/>
    <cellStyle name="Hyperlink 34" xfId="179"/>
    <cellStyle name="Hyperlink 35" xfId="241" hidden="1"/>
    <cellStyle name="Hyperlink 35" xfId="345" hidden="1"/>
    <cellStyle name="Hyperlink 35" xfId="180"/>
    <cellStyle name="Hyperlink 36" xfId="242" hidden="1"/>
    <cellStyle name="Hyperlink 36" xfId="344" hidden="1"/>
    <cellStyle name="Hyperlink 36" xfId="181"/>
    <cellStyle name="Hyperlink 37" xfId="243" hidden="1"/>
    <cellStyle name="Hyperlink 37" xfId="343" hidden="1"/>
    <cellStyle name="Hyperlink 37" xfId="182"/>
    <cellStyle name="Hyperlink 38" xfId="244" hidden="1"/>
    <cellStyle name="Hyperlink 38" xfId="342" hidden="1"/>
    <cellStyle name="Hyperlink 38" xfId="183"/>
    <cellStyle name="Hyperlink 39" xfId="245" hidden="1"/>
    <cellStyle name="Hyperlink 39" xfId="341" hidden="1"/>
    <cellStyle name="Hyperlink 39" xfId="184"/>
    <cellStyle name="Hyperlink 4" xfId="210" hidden="1"/>
    <cellStyle name="Hyperlink 4" xfId="376" hidden="1"/>
    <cellStyle name="Hyperlink 4" xfId="704"/>
    <cellStyle name="Hyperlink 40" xfId="246" hidden="1"/>
    <cellStyle name="Hyperlink 40" xfId="340" hidden="1"/>
    <cellStyle name="Hyperlink 40" xfId="185"/>
    <cellStyle name="Hyperlink 41" xfId="247" hidden="1"/>
    <cellStyle name="Hyperlink 41" xfId="339" hidden="1"/>
    <cellStyle name="Hyperlink 41" xfId="186"/>
    <cellStyle name="Hyperlink 42" xfId="248" hidden="1"/>
    <cellStyle name="Hyperlink 42" xfId="338" hidden="1"/>
    <cellStyle name="Hyperlink 42" xfId="187"/>
    <cellStyle name="Hyperlink 43" xfId="249" hidden="1"/>
    <cellStyle name="Hyperlink 43" xfId="337" hidden="1"/>
    <cellStyle name="Hyperlink 43" xfId="188"/>
    <cellStyle name="Hyperlink 44" xfId="250" hidden="1"/>
    <cellStyle name="Hyperlink 44" xfId="336" hidden="1"/>
    <cellStyle name="Hyperlink 44" xfId="189"/>
    <cellStyle name="Hyperlink 45" xfId="251" hidden="1"/>
    <cellStyle name="Hyperlink 45" xfId="335" hidden="1"/>
    <cellStyle name="Hyperlink 45" xfId="190"/>
    <cellStyle name="Hyperlink 46" xfId="252" hidden="1"/>
    <cellStyle name="Hyperlink 46" xfId="334" hidden="1"/>
    <cellStyle name="Hyperlink 46" xfId="191"/>
    <cellStyle name="Hyperlink 47" xfId="253" hidden="1"/>
    <cellStyle name="Hyperlink 47" xfId="333" hidden="1"/>
    <cellStyle name="Hyperlink 47" xfId="192"/>
    <cellStyle name="Hyperlink 48" xfId="254" hidden="1"/>
    <cellStyle name="Hyperlink 48" xfId="332" hidden="1"/>
    <cellStyle name="Hyperlink 48" xfId="193"/>
    <cellStyle name="Hyperlink 49" xfId="255" hidden="1"/>
    <cellStyle name="Hyperlink 49" xfId="331" hidden="1"/>
    <cellStyle name="Hyperlink 49" xfId="194"/>
    <cellStyle name="Hyperlink 5" xfId="211" hidden="1"/>
    <cellStyle name="Hyperlink 5" xfId="375" hidden="1"/>
    <cellStyle name="Hyperlink 5" xfId="703"/>
    <cellStyle name="Hyperlink 50" xfId="256" hidden="1"/>
    <cellStyle name="Hyperlink 50" xfId="330" hidden="1"/>
    <cellStyle name="Hyperlink 50" xfId="195"/>
    <cellStyle name="Hyperlink 51" xfId="257" hidden="1"/>
    <cellStyle name="Hyperlink 51" xfId="329" hidden="1"/>
    <cellStyle name="Hyperlink 51" xfId="196"/>
    <cellStyle name="Hyperlink 52" xfId="258" hidden="1"/>
    <cellStyle name="Hyperlink 52" xfId="328" hidden="1"/>
    <cellStyle name="Hyperlink 52" xfId="197"/>
    <cellStyle name="Hyperlink 53" xfId="259" hidden="1"/>
    <cellStyle name="Hyperlink 53" xfId="327" hidden="1"/>
    <cellStyle name="Hyperlink 53" xfId="198"/>
    <cellStyle name="Hyperlink 54" xfId="260" hidden="1"/>
    <cellStyle name="Hyperlink 54" xfId="326" hidden="1"/>
    <cellStyle name="Hyperlink 54" xfId="199"/>
    <cellStyle name="Hyperlink 55" xfId="261" hidden="1"/>
    <cellStyle name="Hyperlink 55" xfId="325" hidden="1"/>
    <cellStyle name="Hyperlink 55" xfId="200"/>
    <cellStyle name="Hyperlink 56" xfId="262" hidden="1"/>
    <cellStyle name="Hyperlink 56" xfId="324" hidden="1"/>
    <cellStyle name="Hyperlink 56" xfId="201"/>
    <cellStyle name="Hyperlink 57" xfId="263" hidden="1"/>
    <cellStyle name="Hyperlink 57" xfId="323" hidden="1"/>
    <cellStyle name="Hyperlink 57" xfId="202"/>
    <cellStyle name="Hyperlink 58" xfId="264" hidden="1"/>
    <cellStyle name="Hyperlink 58" xfId="379" hidden="1"/>
    <cellStyle name="Hyperlink 58" xfId="707"/>
    <cellStyle name="Hyperlink 59" xfId="265" hidden="1"/>
    <cellStyle name="Hyperlink 59" xfId="322" hidden="1"/>
    <cellStyle name="Hyperlink 59" xfId="203"/>
    <cellStyle name="Hyperlink 6" xfId="212" hidden="1"/>
    <cellStyle name="Hyperlink 6" xfId="374" hidden="1"/>
    <cellStyle name="Hyperlink 6" xfId="702"/>
    <cellStyle name="Hyperlink 60" xfId="266" hidden="1"/>
    <cellStyle name="Hyperlink 60" xfId="380" hidden="1"/>
    <cellStyle name="Hyperlink 60" xfId="708"/>
    <cellStyle name="Hyperlink 61" xfId="267" hidden="1"/>
    <cellStyle name="Hyperlink 61" xfId="381" hidden="1"/>
    <cellStyle name="Hyperlink 61" xfId="709"/>
    <cellStyle name="Hyperlink 62" xfId="268" hidden="1"/>
    <cellStyle name="Hyperlink 62" xfId="382" hidden="1"/>
    <cellStyle name="Hyperlink 62" xfId="710"/>
    <cellStyle name="Hyperlink 63" xfId="269" hidden="1"/>
    <cellStyle name="Hyperlink 63" xfId="383" hidden="1"/>
    <cellStyle name="Hyperlink 63" xfId="711"/>
    <cellStyle name="Hyperlink 64" xfId="270" hidden="1"/>
    <cellStyle name="Hyperlink 64" xfId="384" hidden="1"/>
    <cellStyle name="Hyperlink 64" xfId="712"/>
    <cellStyle name="Hyperlink 65" xfId="271" hidden="1"/>
    <cellStyle name="Hyperlink 65" xfId="385" hidden="1"/>
    <cellStyle name="Hyperlink 65" xfId="713"/>
    <cellStyle name="Hyperlink 66" xfId="272" hidden="1"/>
    <cellStyle name="Hyperlink 66" xfId="386" hidden="1"/>
    <cellStyle name="Hyperlink 66" xfId="714"/>
    <cellStyle name="Hyperlink 67" xfId="273" hidden="1"/>
    <cellStyle name="Hyperlink 67" xfId="387" hidden="1"/>
    <cellStyle name="Hyperlink 67" xfId="715"/>
    <cellStyle name="Hyperlink 68" xfId="274" hidden="1"/>
    <cellStyle name="Hyperlink 68" xfId="388" hidden="1"/>
    <cellStyle name="Hyperlink 68" xfId="716"/>
    <cellStyle name="Hyperlink 69" xfId="275" hidden="1"/>
    <cellStyle name="Hyperlink 69" xfId="389" hidden="1"/>
    <cellStyle name="Hyperlink 69" xfId="717"/>
    <cellStyle name="Hyperlink 7" xfId="213" hidden="1"/>
    <cellStyle name="Hyperlink 7" xfId="373" hidden="1"/>
    <cellStyle name="Hyperlink 7" xfId="701"/>
    <cellStyle name="Hyperlink 70" xfId="276" hidden="1"/>
    <cellStyle name="Hyperlink 70" xfId="390" hidden="1"/>
    <cellStyle name="Hyperlink 70" xfId="718"/>
    <cellStyle name="Hyperlink 71" xfId="277" hidden="1"/>
    <cellStyle name="Hyperlink 71" xfId="391" hidden="1"/>
    <cellStyle name="Hyperlink 71" xfId="719"/>
    <cellStyle name="Hyperlink 72" xfId="278" hidden="1"/>
    <cellStyle name="Hyperlink 72" xfId="392" hidden="1"/>
    <cellStyle name="Hyperlink 72" xfId="720"/>
    <cellStyle name="Hyperlink 73" xfId="279" hidden="1"/>
    <cellStyle name="Hyperlink 73" xfId="393" hidden="1"/>
    <cellStyle name="Hyperlink 73" xfId="721"/>
    <cellStyle name="Hyperlink 74" xfId="280" hidden="1"/>
    <cellStyle name="Hyperlink 74" xfId="394" hidden="1"/>
    <cellStyle name="Hyperlink 74" xfId="722"/>
    <cellStyle name="Hyperlink 75" xfId="281" hidden="1"/>
    <cellStyle name="Hyperlink 75" xfId="395" hidden="1"/>
    <cellStyle name="Hyperlink 75" xfId="723"/>
    <cellStyle name="Hyperlink 76" xfId="282" hidden="1"/>
    <cellStyle name="Hyperlink 76" xfId="396" hidden="1"/>
    <cellStyle name="Hyperlink 76" xfId="724"/>
    <cellStyle name="Hyperlink 77" xfId="283" hidden="1"/>
    <cellStyle name="Hyperlink 77" xfId="397" hidden="1"/>
    <cellStyle name="Hyperlink 77" xfId="725"/>
    <cellStyle name="Hyperlink 78" xfId="284" hidden="1"/>
    <cellStyle name="Hyperlink 78" xfId="398" hidden="1"/>
    <cellStyle name="Hyperlink 78" xfId="726"/>
    <cellStyle name="Hyperlink 79" xfId="285" hidden="1"/>
    <cellStyle name="Hyperlink 79" xfId="399" hidden="1"/>
    <cellStyle name="Hyperlink 79" xfId="727"/>
    <cellStyle name="Hyperlink 8" xfId="214" hidden="1"/>
    <cellStyle name="Hyperlink 8" xfId="372" hidden="1"/>
    <cellStyle name="Hyperlink 8" xfId="700"/>
    <cellStyle name="Hyperlink 80" xfId="286" hidden="1"/>
    <cellStyle name="Hyperlink 80" xfId="400" hidden="1"/>
    <cellStyle name="Hyperlink 80" xfId="728"/>
    <cellStyle name="Hyperlink 81" xfId="287" hidden="1"/>
    <cellStyle name="Hyperlink 81" xfId="401" hidden="1"/>
    <cellStyle name="Hyperlink 81" xfId="729"/>
    <cellStyle name="Hyperlink 82" xfId="288" hidden="1"/>
    <cellStyle name="Hyperlink 82" xfId="402" hidden="1"/>
    <cellStyle name="Hyperlink 82" xfId="730"/>
    <cellStyle name="Hyperlink 83" xfId="289" hidden="1"/>
    <cellStyle name="Hyperlink 83" xfId="403" hidden="1"/>
    <cellStyle name="Hyperlink 83" xfId="731"/>
    <cellStyle name="Hyperlink 84" xfId="290" hidden="1"/>
    <cellStyle name="Hyperlink 84" xfId="404" hidden="1"/>
    <cellStyle name="Hyperlink 84" xfId="732"/>
    <cellStyle name="Hyperlink 85" xfId="291" hidden="1"/>
    <cellStyle name="Hyperlink 85" xfId="405" hidden="1"/>
    <cellStyle name="Hyperlink 85" xfId="733"/>
    <cellStyle name="Hyperlink 86" xfId="292" hidden="1"/>
    <cellStyle name="Hyperlink 86" xfId="406" hidden="1"/>
    <cellStyle name="Hyperlink 86" xfId="734"/>
    <cellStyle name="Hyperlink 87" xfId="293" hidden="1"/>
    <cellStyle name="Hyperlink 87" xfId="407" hidden="1"/>
    <cellStyle name="Hyperlink 87" xfId="735"/>
    <cellStyle name="Hyperlink 88" xfId="294" hidden="1"/>
    <cellStyle name="Hyperlink 88" xfId="408" hidden="1"/>
    <cellStyle name="Hyperlink 88" xfId="736"/>
    <cellStyle name="Hyperlink 89" xfId="295" hidden="1"/>
    <cellStyle name="Hyperlink 89" xfId="409" hidden="1"/>
    <cellStyle name="Hyperlink 89" xfId="737"/>
    <cellStyle name="Hyperlink 9" xfId="215" hidden="1"/>
    <cellStyle name="Hyperlink 9" xfId="371" hidden="1"/>
    <cellStyle name="Hyperlink 9" xfId="699"/>
    <cellStyle name="Hyperlink 90" xfId="296" hidden="1"/>
    <cellStyle name="Hyperlink 90" xfId="410" hidden="1"/>
    <cellStyle name="Hyperlink 90" xfId="738"/>
    <cellStyle name="Hyperlink 91" xfId="297" hidden="1"/>
    <cellStyle name="Hyperlink 91" xfId="411" hidden="1"/>
    <cellStyle name="Hyperlink 91" xfId="739"/>
    <cellStyle name="Hyperlink 92" xfId="298" hidden="1"/>
    <cellStyle name="Hyperlink 92" xfId="412" hidden="1"/>
    <cellStyle name="Hyperlink 92" xfId="740"/>
    <cellStyle name="Hyperlink 93" xfId="299" hidden="1"/>
    <cellStyle name="Hyperlink 93" xfId="413" hidden="1"/>
    <cellStyle name="Hyperlink 93" xfId="741"/>
    <cellStyle name="Hyperlink 94" xfId="300" hidden="1"/>
    <cellStyle name="Hyperlink 94" xfId="414" hidden="1"/>
    <cellStyle name="Hyperlink 94" xfId="742"/>
    <cellStyle name="Hyperlink 95" xfId="301" hidden="1"/>
    <cellStyle name="Hyperlink 95" xfId="415" hidden="1"/>
    <cellStyle name="Hyperlink 95" xfId="743"/>
    <cellStyle name="Hyperlink 96" xfId="302" hidden="1"/>
    <cellStyle name="Hyperlink 96" xfId="416" hidden="1"/>
    <cellStyle name="Hyperlink 96" xfId="744"/>
    <cellStyle name="Hyperlink 97" xfId="303" hidden="1"/>
    <cellStyle name="Hyperlink 97" xfId="417" hidden="1"/>
    <cellStyle name="Hyperlink 97" xfId="745"/>
    <cellStyle name="Hyperlink 98" xfId="304" hidden="1"/>
    <cellStyle name="Hyperlink 98" xfId="418" hidden="1"/>
    <cellStyle name="Hyperlink 98" xfId="746"/>
    <cellStyle name="Hyperlink 99" xfId="305" hidden="1"/>
    <cellStyle name="Hyperlink 99" xfId="419" hidden="1"/>
    <cellStyle name="Hyperlink 99" xfId="747"/>
    <cellStyle name="Input [yellow]" xfId="568"/>
    <cellStyle name="Input [yellow] 2" xfId="569"/>
    <cellStyle name="Input [yellow] 3" xfId="570"/>
    <cellStyle name="Input 2" xfId="72"/>
    <cellStyle name="Input 3" xfId="156"/>
    <cellStyle name="Input 4" xfId="657"/>
    <cellStyle name="ITEMS" xfId="571"/>
    <cellStyle name="Linked Cell 2" xfId="73"/>
    <cellStyle name="Linked Cell 3" xfId="448"/>
    <cellStyle name="m1 - Style1" xfId="572"/>
    <cellStyle name="MANKAD" xfId="573"/>
    <cellStyle name="Neutral 2" xfId="74"/>
    <cellStyle name="Neutral 3" xfId="445"/>
    <cellStyle name="Neutrale" xfId="574"/>
    <cellStyle name="no dec" xfId="575"/>
    <cellStyle name="Normal" xfId="0" builtinId="0"/>
    <cellStyle name="Normal - Style1" xfId="576"/>
    <cellStyle name="Normal 10" xfId="75"/>
    <cellStyle name="Normal 10 2" xfId="577"/>
    <cellStyle name="Normal 11" xfId="76"/>
    <cellStyle name="Normal 12" xfId="649"/>
    <cellStyle name="Normal 13" xfId="655"/>
    <cellStyle name="Normal 14" xfId="660"/>
    <cellStyle name="Normal 14 2" xfId="663"/>
    <cellStyle name="Normal 14 3" xfId="676"/>
    <cellStyle name="Normal 14 3 2" xfId="683"/>
    <cellStyle name="Normal 14 3 2 2" xfId="687"/>
    <cellStyle name="Normal 14 3 2 2 2" xfId="690"/>
    <cellStyle name="Normal 14 4" xfId="678"/>
    <cellStyle name="Normal 14 4 2" xfId="680"/>
    <cellStyle name="Normal 14 4 2 2" xfId="684"/>
    <cellStyle name="Normal 14 4 2 2 2" xfId="688"/>
    <cellStyle name="Normal 15" xfId="671"/>
    <cellStyle name="Normal 16" xfId="692"/>
    <cellStyle name="Normal 17" xfId="693"/>
    <cellStyle name="Normal 18" xfId="153"/>
    <cellStyle name="Normal 19" xfId="659"/>
    <cellStyle name="Normal 2" xfId="1"/>
    <cellStyle name="Normal 2 2" xfId="77"/>
    <cellStyle name="Normal 2 2 2" xfId="436"/>
    <cellStyle name="Normal 2 2 2 2" xfId="579"/>
    <cellStyle name="Normal 2 2 3" xfId="580"/>
    <cellStyle name="Normal 2 2 4" xfId="578"/>
    <cellStyle name="Normal 2 2 5" xfId="321"/>
    <cellStyle name="Normal 2 3" xfId="78"/>
    <cellStyle name="Normal 2 3 2" xfId="581"/>
    <cellStyle name="Normal 3" xfId="2"/>
    <cellStyle name="Normal 3 2" xfId="79"/>
    <cellStyle name="Normal 3 2 2" xfId="80"/>
    <cellStyle name="Normal 3 2 2 2" xfId="81"/>
    <cellStyle name="Normal 3 2 2 3" xfId="583"/>
    <cellStyle name="Normal 3 2 3" xfId="82"/>
    <cellStyle name="Normal 3 2 4" xfId="435"/>
    <cellStyle name="Normal 3 3" xfId="83"/>
    <cellStyle name="Normal 3 3 2" xfId="84"/>
    <cellStyle name="Normal 3 3 2 2" xfId="85"/>
    <cellStyle name="Normal 3 3 3" xfId="86"/>
    <cellStyle name="Normal 3 3 4" xfId="584"/>
    <cellStyle name="Normal 3 4" xfId="87"/>
    <cellStyle name="Normal 3 4 2" xfId="88"/>
    <cellStyle name="Normal 3 4 3" xfId="582"/>
    <cellStyle name="Normal 3 5" xfId="89"/>
    <cellStyle name="Normal 3 6" xfId="90"/>
    <cellStyle name="Normal 3 7" xfId="91"/>
    <cellStyle name="Normal 4" xfId="92"/>
    <cellStyle name="Normal 4 2" xfId="93"/>
    <cellStyle name="Normal 4 2 2" xfId="94"/>
    <cellStyle name="Normal 4 2 2 2" xfId="95"/>
    <cellStyle name="Normal 4 2 3" xfId="96"/>
    <cellStyle name="Normal 4 2 4" xfId="586"/>
    <cellStyle name="Normal 4 3" xfId="97"/>
    <cellStyle name="Normal 4 3 2" xfId="98"/>
    <cellStyle name="Normal 4 3 2 2" xfId="99"/>
    <cellStyle name="Normal 4 3 3" xfId="100"/>
    <cellStyle name="Normal 4 3 4" xfId="585"/>
    <cellStyle name="Normal 4 4" xfId="101"/>
    <cellStyle name="Normal 4 4 2" xfId="102"/>
    <cellStyle name="Normal 4 5" xfId="103"/>
    <cellStyle name="Normal 4 6" xfId="104"/>
    <cellStyle name="Normal 4 7" xfId="105"/>
    <cellStyle name="Normal 4 8" xfId="474"/>
    <cellStyle name="Normal 5" xfId="106"/>
    <cellStyle name="Normal 5 2" xfId="107"/>
    <cellStyle name="Normal 5 2 2" xfId="587"/>
    <cellStyle name="Normal 5 3" xfId="108"/>
    <cellStyle name="Normal 5 4" xfId="478"/>
    <cellStyle name="Normal 6" xfId="109"/>
    <cellStyle name="Normal 6 2" xfId="110"/>
    <cellStyle name="Normal 6 3" xfId="492"/>
    <cellStyle name="Normal 7" xfId="111"/>
    <cellStyle name="Normal 7 2" xfId="112"/>
    <cellStyle name="Normal 7 3" xfId="588"/>
    <cellStyle name="Normal 7 3 2" xfId="647"/>
    <cellStyle name="Normal 7 3 2 2" xfId="653"/>
    <cellStyle name="Normal 8" xfId="113"/>
    <cellStyle name="Normal 8 2" xfId="590"/>
    <cellStyle name="Normal 8 2 2" xfId="643"/>
    <cellStyle name="Normal 8 3" xfId="644"/>
    <cellStyle name="Normal 8 3 2" xfId="674"/>
    <cellStyle name="Normal 8 3 2 2" xfId="691"/>
    <cellStyle name="Normal 8 4" xfId="589"/>
    <cellStyle name="Normal 9" xfId="114"/>
    <cellStyle name="Normal 9 2" xfId="641"/>
    <cellStyle name="Normal 9 3" xfId="648"/>
    <cellStyle name="Normal 9 4" xfId="651"/>
    <cellStyle name="Normal 9 5" xfId="652"/>
    <cellStyle name="Normal 9 6" xfId="654"/>
    <cellStyle name="Normal 9 6 2" xfId="675"/>
    <cellStyle name="Normal 9 6 2 2" xfId="694"/>
    <cellStyle name="Nota" xfId="591"/>
    <cellStyle name="Nota 2" xfId="592"/>
    <cellStyle name="Nota 3" xfId="593"/>
    <cellStyle name="Note 2" xfId="115"/>
    <cellStyle name="Note 2 2" xfId="116"/>
    <cellStyle name="Note 2 3" xfId="475"/>
    <cellStyle name="Note 3" xfId="479"/>
    <cellStyle name="Note 4" xfId="493"/>
    <cellStyle name="Num0 - Style7" xfId="594"/>
    <cellStyle name="Num2 - Style8" xfId="595"/>
    <cellStyle name="Numeri - Style1" xfId="596"/>
    <cellStyle name="Numeri - Style1 2" xfId="597"/>
    <cellStyle name="ofwhich" xfId="157"/>
    <cellStyle name="Output 2" xfId="117"/>
    <cellStyle name="Output 3" xfId="446"/>
    <cellStyle name="Parent row" xfId="118"/>
    <cellStyle name="Parent row 2" xfId="119"/>
    <cellStyle name="Percent [2]" xfId="598"/>
    <cellStyle name="Percent 10" xfId="658"/>
    <cellStyle name="Percent 2" xfId="120"/>
    <cellStyle name="Percent 2 2" xfId="121"/>
    <cellStyle name="Percent 2 2 2" xfId="511"/>
    <cellStyle name="Percent 2 3" xfId="160"/>
    <cellStyle name="Percent 3" xfId="122"/>
    <cellStyle name="Percent 3 2" xfId="123"/>
    <cellStyle name="Percent 3 3" xfId="599"/>
    <cellStyle name="Percent 3 4" xfId="646"/>
    <cellStyle name="Percent 4" xfId="124"/>
    <cellStyle name="Percent 4 2" xfId="601"/>
    <cellStyle name="Percent 4 3" xfId="600"/>
    <cellStyle name="Percent 5" xfId="602"/>
    <cellStyle name="Percent 6" xfId="510"/>
    <cellStyle name="Percent 7" xfId="650"/>
    <cellStyle name="Percent 8" xfId="668"/>
    <cellStyle name="Percent 8 2" xfId="677"/>
    <cellStyle name="Percent 8 3" xfId="679"/>
    <cellStyle name="Percent 8 3 2" xfId="682"/>
    <cellStyle name="Percent 8 3 2 2" xfId="686"/>
    <cellStyle name="Percent 8 3 2 2 2" xfId="689"/>
    <cellStyle name="Percent 9" xfId="154"/>
    <cellStyle name="Reference" xfId="125"/>
    <cellStyle name="RevList" xfId="603"/>
    <cellStyle name="Row heading" xfId="126"/>
    <cellStyle name="Row headings" xfId="604"/>
    <cellStyle name="Row headings Level 1" xfId="605"/>
    <cellStyle name="Row headings Level 2" xfId="606"/>
    <cellStyle name="Source - Style2" xfId="607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ources list" xfId="608"/>
    <cellStyle name="Sources list 2" xfId="609"/>
    <cellStyle name="Sources Title" xfId="610"/>
    <cellStyle name="Sources Title 2" xfId="611"/>
    <cellStyle name="State" xfId="133"/>
    <cellStyle name="style" xfId="612"/>
    <cellStyle name="style 2" xfId="613"/>
    <cellStyle name="style 3" xfId="614"/>
    <cellStyle name="style1" xfId="615"/>
    <cellStyle name="style2" xfId="616"/>
    <cellStyle name="Subtotal" xfId="617"/>
    <cellStyle name="Superscript" xfId="134"/>
    <cellStyle name="Table  - Style3" xfId="618"/>
    <cellStyle name="Table  - Style4" xfId="619"/>
    <cellStyle name="Table  - Style4 2" xfId="620"/>
    <cellStyle name="Table  - Style6" xfId="621"/>
    <cellStyle name="Table  - Style6 2" xfId="622"/>
    <cellStyle name="Table Data" xfId="135"/>
    <cellStyle name="Table Head Top" xfId="136"/>
    <cellStyle name="Table Hed Side" xfId="137"/>
    <cellStyle name="Table no" xfId="623"/>
    <cellStyle name="Table title" xfId="138"/>
    <cellStyle name="Table title 2" xfId="139"/>
    <cellStyle name="Table_HeaderRow" xfId="158"/>
    <cellStyle name="Testo avviso" xfId="624"/>
    <cellStyle name="Testo descrittivo" xfId="625"/>
    <cellStyle name="þ_x001d_ð &amp;ý&amp;†ýG_x0008_ X_x000a__x0007__x0001__x0001_" xfId="626"/>
    <cellStyle name="þ_x001d_ð&quot;_x000c_Býò_x000c_5ýU_x0001_e_x0005_¹,_x0007__x0001__x0001_" xfId="627"/>
    <cellStyle name="Title 2" xfId="140"/>
    <cellStyle name="Title 3" xfId="439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itolo" xfId="628"/>
    <cellStyle name="Titolo 1" xfId="629"/>
    <cellStyle name="Titolo 2" xfId="630"/>
    <cellStyle name="Titolo 3" xfId="631"/>
    <cellStyle name="Titolo 4" xfId="632"/>
    <cellStyle name="Total 2" xfId="147"/>
    <cellStyle name="Total 3" xfId="452"/>
    <cellStyle name="Totale" xfId="633"/>
    <cellStyle name="Totale 2" xfId="634"/>
    <cellStyle name="Totale 3" xfId="635"/>
    <cellStyle name="Valore non valido" xfId="636"/>
    <cellStyle name="Valore valido" xfId="637"/>
    <cellStyle name="Warning Text 2" xfId="148"/>
    <cellStyle name="Warning Text 3" xfId="450"/>
    <cellStyle name="Wrap" xfId="149"/>
    <cellStyle name="Wrap Bold" xfId="150"/>
    <cellStyle name="Wrap Title" xfId="151"/>
    <cellStyle name="Wrap_NTS99-~11" xfId="152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C11" sqref="C11"/>
    </sheetView>
  </sheetViews>
  <sheetFormatPr defaultRowHeight="14.25"/>
  <cols>
    <col min="2" max="2" width="56.8632812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77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80</v>
      </c>
    </row>
    <row r="14" spans="1:2">
      <c r="A14" s="1"/>
      <c r="B14" s="9" t="s">
        <v>81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78</v>
      </c>
    </row>
    <row r="18" spans="1:2">
      <c r="A18" s="1"/>
    </row>
    <row r="19" spans="1:2">
      <c r="A19" s="1"/>
      <c r="B19" s="3" t="s">
        <v>75</v>
      </c>
    </row>
    <row r="20" spans="1:2">
      <c r="A20" s="1"/>
      <c r="B20" s="9" t="s">
        <v>79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5" workbookViewId="0">
      <selection activeCell="C29" sqref="C29"/>
    </sheetView>
  </sheetViews>
  <sheetFormatPr defaultRowHeight="14.25"/>
  <cols>
    <col min="1" max="1" width="18.265625" customWidth="1"/>
    <col min="2" max="2" width="25.1328125" customWidth="1"/>
    <col min="7" max="7" width="11.3984375" bestFit="1" customWidth="1"/>
    <col min="9" max="9" width="26.86328125" customWidth="1"/>
    <col min="10" max="10" width="11.86328125" bestFit="1" customWidth="1"/>
    <col min="11" max="11" width="19.86328125" customWidth="1"/>
    <col min="12" max="12" width="18.86328125" customWidth="1"/>
    <col min="13" max="13" width="12" bestFit="1" customWidth="1"/>
    <col min="14" max="14" width="15.265625" bestFit="1" customWidth="1"/>
  </cols>
  <sheetData>
    <row r="1" spans="1:16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6">
      <c r="A3" t="s">
        <v>49</v>
      </c>
      <c r="B3" t="s">
        <v>12</v>
      </c>
      <c r="C3" t="s">
        <v>50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51</v>
      </c>
      <c r="D4">
        <f>TREND(H4:I4,H$3:I$3,$D$3)</f>
        <v>10507.155334034702</v>
      </c>
      <c r="E4" s="10"/>
      <c r="F4">
        <v>7285.7384785769091</v>
      </c>
      <c r="G4">
        <v>7285.7384785769091</v>
      </c>
      <c r="H4">
        <v>9838.9587385820723</v>
      </c>
      <c r="I4">
        <v>13179.941715845705</v>
      </c>
      <c r="J4">
        <v>16840.937875128242</v>
      </c>
      <c r="K4">
        <v>20692.851223700942</v>
      </c>
      <c r="L4">
        <v>24299.450439844892</v>
      </c>
      <c r="M4">
        <v>27979.322023666995</v>
      </c>
      <c r="N4">
        <v>31391.667643013203</v>
      </c>
      <c r="O4">
        <v>35418.643120718472</v>
      </c>
    </row>
    <row r="5" spans="1:16">
      <c r="A5">
        <v>2</v>
      </c>
      <c r="C5" t="s">
        <v>52</v>
      </c>
      <c r="D5">
        <f t="shared" ref="D5:D7" si="0">TREND(H5:I5,H$3:I$3,$D$3)</f>
        <v>10321.245885937009</v>
      </c>
      <c r="E5" s="10"/>
      <c r="F5">
        <v>7285.7384785769091</v>
      </c>
      <c r="G5">
        <v>7285.7384785769091</v>
      </c>
      <c r="H5">
        <v>9694.9739765540417</v>
      </c>
      <c r="I5">
        <v>12826.333523469357</v>
      </c>
      <c r="J5">
        <v>16183.730543415923</v>
      </c>
      <c r="K5">
        <v>19632.973478096745</v>
      </c>
      <c r="L5">
        <v>22758.50968024497</v>
      </c>
      <c r="M5">
        <v>25863.812309682417</v>
      </c>
      <c r="N5">
        <v>28635.326093870575</v>
      </c>
      <c r="O5">
        <v>31876.778808646624</v>
      </c>
    </row>
    <row r="6" spans="1:16">
      <c r="A6">
        <v>3</v>
      </c>
      <c r="C6" t="s">
        <v>53</v>
      </c>
      <c r="D6">
        <f t="shared" si="0"/>
        <v>10135.336437839549</v>
      </c>
      <c r="E6" s="10"/>
      <c r="F6">
        <v>7285.7384785769091</v>
      </c>
      <c r="G6">
        <v>7285.7384785769091</v>
      </c>
      <c r="H6">
        <v>9550.9892145260128</v>
      </c>
      <c r="I6">
        <v>12472.72533109301</v>
      </c>
      <c r="J6">
        <v>15526.523211703603</v>
      </c>
      <c r="K6">
        <v>18573.095732492555</v>
      </c>
      <c r="L6">
        <v>21217.568920645052</v>
      </c>
      <c r="M6">
        <v>23748.302595697842</v>
      </c>
      <c r="N6">
        <v>25878.984544727951</v>
      </c>
      <c r="O6">
        <v>28334.914496574776</v>
      </c>
    </row>
    <row r="7" spans="1:16">
      <c r="A7">
        <v>4</v>
      </c>
      <c r="C7" t="s">
        <v>54</v>
      </c>
      <c r="D7">
        <f t="shared" si="0"/>
        <v>10042.381713790586</v>
      </c>
      <c r="E7" s="10"/>
      <c r="F7">
        <v>7285.7384785769091</v>
      </c>
      <c r="G7">
        <v>7285.7384785769091</v>
      </c>
      <c r="H7">
        <v>9478.9968335119975</v>
      </c>
      <c r="I7">
        <v>12295.921234904838</v>
      </c>
      <c r="J7">
        <v>15197.919545847442</v>
      </c>
      <c r="K7">
        <v>18043.156859690454</v>
      </c>
      <c r="L7">
        <v>20447.098540845091</v>
      </c>
      <c r="M7">
        <v>22690.547738705551</v>
      </c>
      <c r="N7">
        <v>24500.813770156641</v>
      </c>
      <c r="O7">
        <v>26563.982340538856</v>
      </c>
    </row>
    <row r="8" spans="1:16">
      <c r="A8" t="s">
        <v>55</v>
      </c>
      <c r="D8">
        <f>TREND(H8:I8,H$3:I$3,$D$3)</f>
        <v>10507.155334034702</v>
      </c>
      <c r="E8" s="10"/>
      <c r="F8">
        <v>7285.7384785769091</v>
      </c>
      <c r="G8">
        <v>7285.7384785769091</v>
      </c>
      <c r="H8">
        <v>9838.9587385820723</v>
      </c>
      <c r="I8">
        <v>13179.941715845705</v>
      </c>
      <c r="J8">
        <v>16840.937875128242</v>
      </c>
      <c r="K8">
        <v>20692.851223700942</v>
      </c>
      <c r="L8">
        <v>24299.450439844892</v>
      </c>
      <c r="M8">
        <v>27979.322023666995</v>
      </c>
      <c r="N8">
        <v>31391.667643013203</v>
      </c>
      <c r="O8">
        <v>35418.643120718472</v>
      </c>
    </row>
    <row r="10" spans="1:16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49</v>
      </c>
      <c r="D12" t="s">
        <v>57</v>
      </c>
      <c r="E12" s="31">
        <v>2018</v>
      </c>
      <c r="G12">
        <v>2007</v>
      </c>
      <c r="H12">
        <f>G12+5</f>
        <v>2012</v>
      </c>
      <c r="I12">
        <f t="shared" ref="I12:P12" si="1">H12+5</f>
        <v>2017</v>
      </c>
      <c r="J12">
        <f t="shared" si="1"/>
        <v>2022</v>
      </c>
      <c r="K12">
        <f t="shared" si="1"/>
        <v>2027</v>
      </c>
      <c r="L12">
        <f t="shared" si="1"/>
        <v>2032</v>
      </c>
      <c r="M12">
        <f t="shared" si="1"/>
        <v>2037</v>
      </c>
      <c r="N12">
        <f t="shared" si="1"/>
        <v>2042</v>
      </c>
      <c r="O12">
        <f t="shared" si="1"/>
        <v>2047</v>
      </c>
      <c r="P12">
        <f t="shared" si="1"/>
        <v>2052</v>
      </c>
    </row>
    <row r="13" spans="1:16">
      <c r="C13">
        <v>1</v>
      </c>
      <c r="D13" t="s">
        <v>13</v>
      </c>
      <c r="E13">
        <f>TREND(I13:J13,I$12:J$12,$E$12)</f>
        <v>0.84934130751632397</v>
      </c>
      <c r="G13">
        <f>H13</f>
        <v>0.84816017504281249</v>
      </c>
      <c r="H13">
        <v>0.84816017504281249</v>
      </c>
      <c r="I13">
        <v>0.84914445210407208</v>
      </c>
      <c r="J13">
        <v>0.85012872916533166</v>
      </c>
      <c r="K13">
        <v>0.85111300622659114</v>
      </c>
      <c r="L13">
        <v>0.85209728328785073</v>
      </c>
      <c r="M13">
        <v>0.85308156034911031</v>
      </c>
      <c r="N13">
        <v>0.85406583741036979</v>
      </c>
      <c r="O13">
        <v>0.85505011447162937</v>
      </c>
      <c r="P13">
        <v>0.85603439153288896</v>
      </c>
    </row>
    <row r="14" spans="1:16">
      <c r="D14" t="s">
        <v>22</v>
      </c>
      <c r="E14">
        <f t="shared" ref="E14:E15" si="2">TREND(I14:J14,I$12:J$12,$E$12)</f>
        <v>0.14020750072012444</v>
      </c>
      <c r="G14">
        <f t="shared" ref="G14:G15" si="3">H14</f>
        <v>0.14423867048152983</v>
      </c>
      <c r="H14">
        <v>0.14423867048152983</v>
      </c>
      <c r="I14">
        <v>0.14087936234702517</v>
      </c>
      <c r="J14">
        <v>0.13752005421252053</v>
      </c>
      <c r="K14">
        <v>0.13416074607801587</v>
      </c>
      <c r="L14">
        <v>0.13080143794351123</v>
      </c>
      <c r="M14">
        <v>0.12744212980900657</v>
      </c>
      <c r="N14">
        <v>0.12408282167450192</v>
      </c>
      <c r="O14">
        <v>0.12072351353999727</v>
      </c>
      <c r="P14">
        <v>0.11736420540549262</v>
      </c>
    </row>
    <row r="15" spans="1:16">
      <c r="D15" t="s">
        <v>23</v>
      </c>
      <c r="E15">
        <f t="shared" si="2"/>
        <v>1.0451191763551693E-2</v>
      </c>
      <c r="G15">
        <f t="shared" si="3"/>
        <v>7.6011544756576328E-3</v>
      </c>
      <c r="H15">
        <v>7.6011544756576328E-3</v>
      </c>
      <c r="I15">
        <v>9.9761855489027256E-3</v>
      </c>
      <c r="J15">
        <v>1.2351216622147818E-2</v>
      </c>
      <c r="K15">
        <v>1.4726247695392911E-2</v>
      </c>
      <c r="L15">
        <v>1.7101278768638005E-2</v>
      </c>
      <c r="M15">
        <v>1.9476309841883095E-2</v>
      </c>
      <c r="N15">
        <v>2.1851340915128189E-2</v>
      </c>
      <c r="O15">
        <v>2.4226371988373283E-2</v>
      </c>
      <c r="P15">
        <v>2.6601403061618376E-2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>
        <v>-1.821267130460829E-2</v>
      </c>
      <c r="D19">
        <f>TREND(H19:I19,H$18:I$18,$D$18)</f>
        <v>0.72850685218433164</v>
      </c>
      <c r="F19">
        <v>0.72850685218433164</v>
      </c>
      <c r="G19">
        <v>0.72850685218433164</v>
      </c>
      <c r="H19">
        <v>0.72850685218433164</v>
      </c>
      <c r="I19">
        <v>0.72850685218433164</v>
      </c>
      <c r="J19">
        <v>0.72850685218433164</v>
      </c>
      <c r="K19">
        <v>0.72850685218433164</v>
      </c>
      <c r="L19">
        <v>0.72850685218433164</v>
      </c>
      <c r="M19">
        <v>0.72850685218433164</v>
      </c>
      <c r="N19">
        <v>0.72850685218433164</v>
      </c>
      <c r="O19">
        <v>0</v>
      </c>
    </row>
    <row r="20" spans="1:15">
      <c r="B20" t="s">
        <v>17</v>
      </c>
      <c r="C20">
        <v>-3.8954880290412175E-4</v>
      </c>
      <c r="D20">
        <f t="shared" ref="D20:D24" si="4">TREND(H20:I20,H$18:I$18,$D$18)</f>
        <v>1.5581952116164871E-2</v>
      </c>
      <c r="F20">
        <v>1.5581952116164871E-2</v>
      </c>
      <c r="G20">
        <v>1.5581952116164871E-2</v>
      </c>
      <c r="H20">
        <v>1.5581952116164871E-2</v>
      </c>
      <c r="I20">
        <v>1.5581952116164871E-2</v>
      </c>
      <c r="J20">
        <v>1.5581952116164871E-2</v>
      </c>
      <c r="K20">
        <v>1.5581952116164871E-2</v>
      </c>
      <c r="L20">
        <v>1.5581952116164871E-2</v>
      </c>
      <c r="M20">
        <v>1.5581952116164871E-2</v>
      </c>
      <c r="N20">
        <v>1.5581952116164871E-2</v>
      </c>
      <c r="O20">
        <v>0</v>
      </c>
    </row>
    <row r="21" spans="1:15">
      <c r="B21" t="s">
        <v>18</v>
      </c>
      <c r="C21">
        <v>-1.6956441382425871E-3</v>
      </c>
      <c r="D21">
        <f t="shared" si="4"/>
        <v>6.7825765529703486E-2</v>
      </c>
      <c r="F21">
        <v>6.7825765529703486E-2</v>
      </c>
      <c r="G21">
        <v>6.7825765529703486E-2</v>
      </c>
      <c r="H21">
        <v>6.7825765529703486E-2</v>
      </c>
      <c r="I21">
        <v>6.7825765529703486E-2</v>
      </c>
      <c r="J21">
        <v>6.7825765529703486E-2</v>
      </c>
      <c r="K21">
        <v>6.7825765529703486E-2</v>
      </c>
      <c r="L21">
        <v>6.7825765529703486E-2</v>
      </c>
      <c r="M21">
        <v>6.7825765529703486E-2</v>
      </c>
      <c r="N21">
        <v>6.7825765529703486E-2</v>
      </c>
      <c r="O21">
        <v>0</v>
      </c>
    </row>
    <row r="22" spans="1:15">
      <c r="B22" t="s">
        <v>19</v>
      </c>
      <c r="C22">
        <v>-3.3728626169377456E-3</v>
      </c>
      <c r="D22">
        <f t="shared" si="4"/>
        <v>0.13491450467750982</v>
      </c>
      <c r="F22">
        <v>0.13491450467750982</v>
      </c>
      <c r="G22">
        <v>0.13491450467750982</v>
      </c>
      <c r="H22">
        <v>0.13491450467750982</v>
      </c>
      <c r="I22">
        <v>0.13491450467750982</v>
      </c>
      <c r="J22">
        <v>0.13491450467750982</v>
      </c>
      <c r="K22">
        <v>0.13491450467750982</v>
      </c>
      <c r="L22">
        <v>0.13491450467750982</v>
      </c>
      <c r="M22">
        <v>0.13491450467750982</v>
      </c>
      <c r="N22">
        <v>0.13491450467750982</v>
      </c>
      <c r="O22">
        <v>0</v>
      </c>
    </row>
    <row r="23" spans="1:15">
      <c r="B23" t="s">
        <v>20</v>
      </c>
      <c r="C23">
        <v>-8.1955679287822546E-4</v>
      </c>
      <c r="D23">
        <f t="shared" si="4"/>
        <v>3.278227171512902E-2</v>
      </c>
      <c r="F23">
        <v>3.278227171512902E-2</v>
      </c>
      <c r="G23">
        <v>3.278227171512902E-2</v>
      </c>
      <c r="H23">
        <v>3.278227171512902E-2</v>
      </c>
      <c r="I23">
        <v>3.278227171512902E-2</v>
      </c>
      <c r="J23">
        <v>3.278227171512902E-2</v>
      </c>
      <c r="K23">
        <v>3.278227171512902E-2</v>
      </c>
      <c r="L23">
        <v>3.278227171512902E-2</v>
      </c>
      <c r="M23">
        <v>3.278227171512902E-2</v>
      </c>
      <c r="N23">
        <v>3.278227171512902E-2</v>
      </c>
      <c r="O23">
        <v>0</v>
      </c>
    </row>
    <row r="24" spans="1:15">
      <c r="B24" t="s">
        <v>21</v>
      </c>
      <c r="C24">
        <v>-5.0971634442902958E-4</v>
      </c>
      <c r="D24">
        <f t="shared" si="4"/>
        <v>2.0388653777161182E-2</v>
      </c>
      <c r="F24">
        <v>2.0388653777161182E-2</v>
      </c>
      <c r="G24">
        <v>2.0388653777161182E-2</v>
      </c>
      <c r="H24">
        <v>2.0388653777161182E-2</v>
      </c>
      <c r="I24">
        <v>2.0388653777161182E-2</v>
      </c>
      <c r="J24">
        <v>2.0388653777161182E-2</v>
      </c>
      <c r="K24">
        <v>2.0388653777161182E-2</v>
      </c>
      <c r="L24">
        <v>2.0388653777161182E-2</v>
      </c>
      <c r="M24">
        <v>2.0388653777161182E-2</v>
      </c>
      <c r="N24">
        <v>2.0388653777161182E-2</v>
      </c>
      <c r="O24">
        <v>0</v>
      </c>
    </row>
    <row r="26" spans="1:15">
      <c r="A26" s="3" t="s">
        <v>82</v>
      </c>
      <c r="B26" s="3"/>
      <c r="C26" s="8"/>
    </row>
    <row r="27" spans="1:15" s="28" customFormat="1">
      <c r="B27" s="28" t="s">
        <v>65</v>
      </c>
      <c r="C27" s="28" t="s">
        <v>66</v>
      </c>
    </row>
    <row r="28" spans="1:15">
      <c r="A28" t="s">
        <v>61</v>
      </c>
      <c r="B28">
        <f>D4*E13*SUM(D21,D24)*10^9*About!$A$25</f>
        <v>489167910183.24176</v>
      </c>
      <c r="C28">
        <f>B28/SUM('SYVbT-passenger'!B2:H2)/'AVLo-passengers'!B2</f>
        <v>7482.923316436978</v>
      </c>
    </row>
    <row r="29" spans="1:15">
      <c r="A29" t="s">
        <v>62</v>
      </c>
      <c r="B29">
        <f>D4*E13*SUM(D19:D20)*10^9*About!$A$25</f>
        <v>4126132306377.9048</v>
      </c>
      <c r="C29">
        <f>B29/SUM('SYVbT-passenger'!B3:H3)/'AVLo-passengers'!B3</f>
        <v>49289.835273965022</v>
      </c>
    </row>
    <row r="30" spans="1:15">
      <c r="A30" t="s">
        <v>63</v>
      </c>
      <c r="B30">
        <f>D4*E15*10^9*About!$A$25</f>
        <v>68234175733.797775</v>
      </c>
      <c r="C30">
        <f>B30/SUM('SYVbT-passenger'!B4:H4)/'AVLo-passengers'!B4</f>
        <v>687690.5003439805</v>
      </c>
    </row>
    <row r="31" spans="1:15">
      <c r="A31" t="s">
        <v>64</v>
      </c>
      <c r="B31">
        <f>D4*E14*10^9*About!$A$25</f>
        <v>915392565726.14612</v>
      </c>
      <c r="C31">
        <f>B31/SUM('SYVbT-passenger'!B5:H5)/'AVLo-passengers'!B5</f>
        <v>144352.55773899661</v>
      </c>
    </row>
    <row r="32" spans="1:15">
      <c r="A32" t="s">
        <v>19</v>
      </c>
      <c r="B32">
        <f>D4*E13*D22*10^9*About!$A$25</f>
        <v>748129918272.5448</v>
      </c>
      <c r="C32">
        <f>B32/SUM('SYVbT-passenger'!B7:H7)/'AVLo-passengers'!B7</f>
        <v>2609.553815157286</v>
      </c>
    </row>
    <row r="33" spans="1:3">
      <c r="A33" t="s">
        <v>20</v>
      </c>
      <c r="B33">
        <f>D4*E13*D23*10^9*About!$A$25</f>
        <v>181784740770.8432</v>
      </c>
      <c r="C33">
        <f>B33/SUM('SYVbT-freight'!B7:J7)/'AVLo-freight'!B7</f>
        <v>12210.718048570816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0" sqref="B30"/>
    </sheetView>
  </sheetViews>
  <sheetFormatPr defaultRowHeight="14.25"/>
  <cols>
    <col min="1" max="1" width="18.3984375" customWidth="1"/>
    <col min="2" max="3" width="21.19921875" customWidth="1"/>
    <col min="5" max="5" width="13.265625" customWidth="1"/>
    <col min="6" max="6" width="22.86328125" customWidth="1"/>
    <col min="8" max="8" width="14.265625" bestFit="1" customWidth="1"/>
  </cols>
  <sheetData>
    <row r="1" spans="1:1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68</v>
      </c>
    </row>
    <row r="3" spans="1:15">
      <c r="A3" t="s">
        <v>49</v>
      </c>
      <c r="B3" t="s">
        <v>12</v>
      </c>
      <c r="C3" t="s">
        <v>50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69</v>
      </c>
      <c r="D4">
        <f>TREND(H4:I4,H$3:I$3,$D$3)</f>
        <v>2679.4186686408939</v>
      </c>
      <c r="F4">
        <v>1671.7017993824848</v>
      </c>
      <c r="G4">
        <v>1671.7017993824848</v>
      </c>
      <c r="H4">
        <v>2409.0996388421427</v>
      </c>
      <c r="I4">
        <v>3760.6947878361552</v>
      </c>
      <c r="J4">
        <v>5663.900438648604</v>
      </c>
      <c r="K4">
        <v>8084.1516133946598</v>
      </c>
      <c r="L4">
        <v>10529.027370144324</v>
      </c>
      <c r="M4">
        <v>12905.090138734526</v>
      </c>
      <c r="N4">
        <v>14842.836401151224</v>
      </c>
      <c r="O4">
        <v>20270.920907074131</v>
      </c>
    </row>
    <row r="5" spans="1:15">
      <c r="A5">
        <v>2</v>
      </c>
      <c r="C5" t="s">
        <v>70</v>
      </c>
      <c r="D5">
        <f t="shared" ref="D5:D8" si="0">TREND(H5:I5,H$3:I$3,$D$3)</f>
        <v>2631.0352374222712</v>
      </c>
      <c r="F5">
        <v>1671.7017993824848</v>
      </c>
      <c r="G5">
        <v>1671.7017993824848</v>
      </c>
      <c r="H5">
        <v>2373.8445221761599</v>
      </c>
      <c r="I5">
        <v>3659.7980984064047</v>
      </c>
      <c r="J5">
        <v>5442.8701776281705</v>
      </c>
      <c r="K5">
        <v>7670.0853112451769</v>
      </c>
      <c r="L5">
        <v>9861.3329515498044</v>
      </c>
      <c r="M5">
        <v>11929.339420927769</v>
      </c>
      <c r="N5">
        <v>13539.56296105014</v>
      </c>
      <c r="O5">
        <v>18243.828816366717</v>
      </c>
    </row>
    <row r="6" spans="1:15">
      <c r="A6">
        <v>3</v>
      </c>
      <c r="C6" t="s">
        <v>71</v>
      </c>
      <c r="D6">
        <f t="shared" si="0"/>
        <v>2606.8435218128143</v>
      </c>
      <c r="F6">
        <v>1671.7017993824848</v>
      </c>
      <c r="G6">
        <v>1671.7017993824848</v>
      </c>
      <c r="H6">
        <v>2356.2169638431687</v>
      </c>
      <c r="I6">
        <v>3609.3497536915293</v>
      </c>
      <c r="J6">
        <v>5332.3550471179533</v>
      </c>
      <c r="K6">
        <v>7463.0521601704349</v>
      </c>
      <c r="L6">
        <v>9527.4857422525456</v>
      </c>
      <c r="M6">
        <v>11441.46406202439</v>
      </c>
      <c r="N6">
        <v>12887.926240999597</v>
      </c>
      <c r="O6">
        <v>17230.282771013011</v>
      </c>
    </row>
    <row r="7" spans="1:15">
      <c r="A7">
        <v>4</v>
      </c>
      <c r="C7" t="s">
        <v>72</v>
      </c>
      <c r="D7">
        <f t="shared" si="0"/>
        <v>2582.6518062034738</v>
      </c>
      <c r="F7">
        <v>1671.7017993824848</v>
      </c>
      <c r="G7">
        <v>1671.7017993824848</v>
      </c>
      <c r="H7">
        <v>2338.5894055101776</v>
      </c>
      <c r="I7">
        <v>3558.9014089766542</v>
      </c>
      <c r="J7">
        <v>5221.8399166077379</v>
      </c>
      <c r="K7">
        <v>7256.0190090956949</v>
      </c>
      <c r="L7">
        <v>9193.6385329552868</v>
      </c>
      <c r="M7">
        <v>10953.588703121011</v>
      </c>
      <c r="N7">
        <v>12236.289520949058</v>
      </c>
      <c r="O7">
        <v>16216.736725659306</v>
      </c>
    </row>
    <row r="8" spans="1:15">
      <c r="A8" t="s">
        <v>55</v>
      </c>
      <c r="D8">
        <f t="shared" si="0"/>
        <v>2679.4186686408939</v>
      </c>
      <c r="F8">
        <v>1671.7017993824848</v>
      </c>
      <c r="G8">
        <v>1671.7017993824848</v>
      </c>
      <c r="H8">
        <v>2409.0996388421427</v>
      </c>
      <c r="I8">
        <v>3760.6947878361552</v>
      </c>
      <c r="J8">
        <v>5663.900438648604</v>
      </c>
      <c r="K8">
        <v>8084.1516133946598</v>
      </c>
      <c r="L8">
        <v>10529.027370144324</v>
      </c>
      <c r="M8">
        <v>12905.090138734526</v>
      </c>
      <c r="N8">
        <v>14842.836401151224</v>
      </c>
      <c r="O8">
        <v>20270.920907074131</v>
      </c>
    </row>
    <row r="10" spans="1:15">
      <c r="A10" t="s">
        <v>49</v>
      </c>
      <c r="B10" t="s">
        <v>57</v>
      </c>
      <c r="C10" t="s">
        <v>58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74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82</v>
      </c>
      <c r="B24" s="3"/>
      <c r="C24" s="8"/>
    </row>
    <row r="25" spans="1:14">
      <c r="A25" s="28"/>
      <c r="B25" s="28" t="s">
        <v>65</v>
      </c>
      <c r="C25" s="28" t="s">
        <v>66</v>
      </c>
    </row>
    <row r="26" spans="1:14">
      <c r="A26" t="s">
        <v>61</v>
      </c>
      <c r="B26">
        <f>D4*D11*(D19/SUM(D18:D19))*10^9*About!$A$25</f>
        <v>87450559346.503723</v>
      </c>
      <c r="C26">
        <f>IESS_Frgt!B26/SUM('SYVbT-freight'!B2:H2)/'AVLo-freight'!B2</f>
        <v>17588.290120330541</v>
      </c>
    </row>
    <row r="27" spans="1:14">
      <c r="A27" t="s">
        <v>62</v>
      </c>
      <c r="B27">
        <f>D4*D11*(D18/SUM(D18:D19))*10^9*About!$A$25</f>
        <v>919002041728.20288</v>
      </c>
      <c r="C27">
        <f>B27/SUM('SYVbT-freight'!B3:H3)/'AVLo-freight'!B3</f>
        <v>25805.21333850432</v>
      </c>
    </row>
    <row r="28" spans="1:14">
      <c r="A28" t="s">
        <v>63</v>
      </c>
      <c r="B28" s="13">
        <f>D4*D13*10^9*About!A25</f>
        <v>420163789.81934065</v>
      </c>
      <c r="C28">
        <f>B28/SUM('SYVbT-freight'!B4:H4)/'AVLo-freight'!B4</f>
        <v>352370.18357649894</v>
      </c>
    </row>
    <row r="29" spans="1:14">
      <c r="A29" t="s">
        <v>64</v>
      </c>
      <c r="B29">
        <f>D4*D12*10^9*About!A25</f>
        <v>658040292687.53772</v>
      </c>
      <c r="C29">
        <f>B29/SUM('SYVbT-freight'!B5:H5)/'AVLo-freight'!B5</f>
        <v>42880.105933270475</v>
      </c>
    </row>
    <row r="31" spans="1:14">
      <c r="A31" s="3" t="s">
        <v>75</v>
      </c>
      <c r="B31" s="8"/>
    </row>
    <row r="32" spans="1:14">
      <c r="A32" t="s">
        <v>76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2" sqref="B2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8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572938.26338489645</v>
      </c>
      <c r="C2" s="13">
        <v>790583.76150377747</v>
      </c>
      <c r="D2" s="13">
        <v>21349037.231082339</v>
      </c>
      <c r="E2" s="13">
        <v>6713880.5592320785</v>
      </c>
      <c r="F2" s="13">
        <v>0</v>
      </c>
      <c r="G2" s="13">
        <v>790583.76150377747</v>
      </c>
      <c r="H2" s="13">
        <v>0</v>
      </c>
    </row>
    <row r="3" spans="1:8">
      <c r="A3" s="1" t="s">
        <v>4</v>
      </c>
      <c r="B3" s="13">
        <v>7963.3597125818605</v>
      </c>
      <c r="C3" s="13">
        <v>25264.04963461517</v>
      </c>
      <c r="D3" s="13">
        <v>0</v>
      </c>
      <c r="E3" s="13">
        <v>1827030.9688959918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3240.4386067881528</v>
      </c>
      <c r="C5" s="23">
        <v>0</v>
      </c>
      <c r="D5" s="23">
        <v>0</v>
      </c>
      <c r="E5" s="23">
        <v>3100.9285297835759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7084729.7365051452</v>
      </c>
      <c r="C7" s="23">
        <v>0</v>
      </c>
      <c r="D7" s="23">
        <v>172095786.18328547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" sqref="J1:J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5.73046875" customWidth="1"/>
    <col min="8" max="8" width="16.3984375" bestFit="1" customWidth="1"/>
  </cols>
  <sheetData>
    <row r="1" spans="1:1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2924758.7540349611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5838202.9413282741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1793.0839335069468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285481.08014483069</v>
      </c>
      <c r="C7" s="23">
        <v>956418.05455054785</v>
      </c>
      <c r="D7" s="23">
        <v>3383479.4683831781</v>
      </c>
      <c r="E7" s="23">
        <v>3100387.1896618223</v>
      </c>
      <c r="F7" s="23">
        <v>0</v>
      </c>
      <c r="G7" s="23">
        <v>732932.87821756757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H9" sqref="H9"/>
    </sheetView>
  </sheetViews>
  <sheetFormatPr defaultRowHeight="14.25"/>
  <cols>
    <col min="1" max="1" width="13.1328125" customWidth="1"/>
  </cols>
  <sheetData>
    <row r="1" spans="1:34" ht="42.75">
      <c r="A1" s="14" t="s">
        <v>45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2.1633908129876787</v>
      </c>
      <c r="C2" s="25">
        <v>2.1432857584501406</v>
      </c>
      <c r="D2" s="25">
        <v>2.1231807039126025</v>
      </c>
      <c r="E2" s="25">
        <v>2.1052705536531136</v>
      </c>
      <c r="F2" s="25">
        <v>2.0873604033936246</v>
      </c>
      <c r="G2" s="25">
        <v>2.0694502531341357</v>
      </c>
      <c r="H2" s="25">
        <v>2.0515401028746467</v>
      </c>
      <c r="I2" s="25">
        <v>2.0336299526151578</v>
      </c>
      <c r="J2" s="25">
        <v>2.020114123924472</v>
      </c>
      <c r="K2" s="25">
        <v>2.0065982952337791</v>
      </c>
      <c r="L2" s="25">
        <v>1.9930824665430862</v>
      </c>
      <c r="M2" s="25">
        <v>1.9795666378523968</v>
      </c>
      <c r="N2" s="25">
        <v>1.9660508091617039</v>
      </c>
      <c r="O2" s="25">
        <v>1.9547955803772439</v>
      </c>
      <c r="P2" s="25">
        <v>1.9435403515927803</v>
      </c>
      <c r="Q2" s="25">
        <v>1.9322851228083167</v>
      </c>
      <c r="R2" s="25">
        <v>1.9210298940238566</v>
      </c>
      <c r="S2" s="25">
        <v>1.909774665239393</v>
      </c>
      <c r="T2" s="25">
        <v>1.9131479041739023</v>
      </c>
      <c r="U2" s="25">
        <v>1.9165211431084108</v>
      </c>
      <c r="V2" s="25">
        <v>1.9198943820429202</v>
      </c>
      <c r="W2" s="25">
        <v>1.9232676209774295</v>
      </c>
      <c r="X2" s="25">
        <v>1.926640859911938</v>
      </c>
      <c r="Y2" s="25">
        <v>1.9390693144039801</v>
      </c>
      <c r="Z2" s="25">
        <v>1.9514977688960151</v>
      </c>
      <c r="AA2" s="25">
        <v>1.9639262233880537</v>
      </c>
      <c r="AB2" s="25">
        <v>1.9763546778800922</v>
      </c>
      <c r="AC2" s="25">
        <v>1.9887831323721308</v>
      </c>
      <c r="AD2" s="25">
        <v>2.0144520951104354</v>
      </c>
      <c r="AE2" s="25">
        <v>2.0401210578487365</v>
      </c>
      <c r="AF2" s="25">
        <v>2.0657900205870376</v>
      </c>
      <c r="AG2" s="25">
        <v>2.0914589833253387</v>
      </c>
      <c r="AH2" s="25">
        <v>2.1171279460636399</v>
      </c>
    </row>
    <row r="3" spans="1:34">
      <c r="A3" s="26" t="s">
        <v>4</v>
      </c>
      <c r="B3" s="13">
        <v>45</v>
      </c>
      <c r="C3" s="13">
        <f>$B3</f>
        <v>45</v>
      </c>
      <c r="D3" s="13">
        <f>$B3</f>
        <v>45</v>
      </c>
      <c r="E3" s="13">
        <f>$B3</f>
        <v>45</v>
      </c>
      <c r="F3" s="13">
        <f>$B3</f>
        <v>45</v>
      </c>
      <c r="G3" s="13">
        <f>$B3</f>
        <v>45</v>
      </c>
      <c r="H3" s="13">
        <f>$B3</f>
        <v>45</v>
      </c>
      <c r="I3" s="13">
        <f>$B3</f>
        <v>45</v>
      </c>
      <c r="J3" s="13">
        <f>$B3</f>
        <v>45</v>
      </c>
      <c r="K3" s="13">
        <f>$B3</f>
        <v>45</v>
      </c>
      <c r="L3" s="13">
        <f>$B3</f>
        <v>45</v>
      </c>
      <c r="M3" s="13">
        <f>$B3</f>
        <v>45</v>
      </c>
      <c r="N3" s="13">
        <f>$B3</f>
        <v>45</v>
      </c>
      <c r="O3" s="13">
        <f>$B3</f>
        <v>45</v>
      </c>
      <c r="P3" s="13">
        <f>$B3</f>
        <v>45</v>
      </c>
      <c r="Q3" s="13">
        <f>$B3</f>
        <v>45</v>
      </c>
      <c r="R3" s="13">
        <f>$B3</f>
        <v>45</v>
      </c>
      <c r="S3" s="13">
        <f>$B3</f>
        <v>45</v>
      </c>
      <c r="T3" s="13">
        <f>$B3</f>
        <v>45</v>
      </c>
      <c r="U3" s="13">
        <f>$B3</f>
        <v>45</v>
      </c>
      <c r="V3" s="13">
        <f>$B3</f>
        <v>45</v>
      </c>
      <c r="W3" s="13">
        <f>$B3</f>
        <v>45</v>
      </c>
      <c r="X3" s="13">
        <f>$B3</f>
        <v>45</v>
      </c>
      <c r="Y3" s="13">
        <f>$B3</f>
        <v>45</v>
      </c>
      <c r="Z3" s="13">
        <f>$B3</f>
        <v>45</v>
      </c>
      <c r="AA3" s="13">
        <f>$B3</f>
        <v>45</v>
      </c>
      <c r="AB3" s="13">
        <f>$B3</f>
        <v>45</v>
      </c>
      <c r="AC3" s="13">
        <f>$B3</f>
        <v>45</v>
      </c>
      <c r="AD3" s="13">
        <f>$B3</f>
        <v>45</v>
      </c>
      <c r="AE3" s="13">
        <f>$B3</f>
        <v>45</v>
      </c>
      <c r="AF3" s="13">
        <f>$B3</f>
        <v>45</v>
      </c>
      <c r="AG3" s="13">
        <f>$B3</f>
        <v>45</v>
      </c>
      <c r="AH3" s="13">
        <f>$B3</f>
        <v>45</v>
      </c>
    </row>
    <row r="4" spans="1:34">
      <c r="A4" s="1" t="s">
        <v>5</v>
      </c>
      <c r="B4" s="13">
        <v>180</v>
      </c>
      <c r="C4" s="13">
        <f>$B4</f>
        <v>180</v>
      </c>
      <c r="D4" s="13">
        <f>$B4</f>
        <v>180</v>
      </c>
      <c r="E4" s="13">
        <f>$B4</f>
        <v>180</v>
      </c>
      <c r="F4" s="13">
        <f>$B4</f>
        <v>180</v>
      </c>
      <c r="G4" s="13">
        <f>$B4</f>
        <v>180</v>
      </c>
      <c r="H4" s="13">
        <f>$B4</f>
        <v>180</v>
      </c>
      <c r="I4" s="13">
        <f>$B4</f>
        <v>180</v>
      </c>
      <c r="J4" s="13">
        <f>$B4</f>
        <v>180</v>
      </c>
      <c r="K4" s="13">
        <f>$B4</f>
        <v>180</v>
      </c>
      <c r="L4" s="13">
        <f>$B4</f>
        <v>180</v>
      </c>
      <c r="M4" s="13">
        <f>$B4</f>
        <v>180</v>
      </c>
      <c r="N4" s="13">
        <f>$B4</f>
        <v>180</v>
      </c>
      <c r="O4" s="13">
        <f>$B4</f>
        <v>180</v>
      </c>
      <c r="P4" s="13">
        <f>$B4</f>
        <v>180</v>
      </c>
      <c r="Q4" s="13">
        <f>$B4</f>
        <v>180</v>
      </c>
      <c r="R4" s="13">
        <f>$B4</f>
        <v>180</v>
      </c>
      <c r="S4" s="13">
        <f>$B4</f>
        <v>180</v>
      </c>
      <c r="T4" s="13">
        <f>$B4</f>
        <v>180</v>
      </c>
      <c r="U4" s="13">
        <f>$B4</f>
        <v>180</v>
      </c>
      <c r="V4" s="13">
        <f>$B4</f>
        <v>180</v>
      </c>
      <c r="W4" s="13">
        <f>$B4</f>
        <v>180</v>
      </c>
      <c r="X4" s="13">
        <f>$B4</f>
        <v>180</v>
      </c>
      <c r="Y4" s="13">
        <f>$B4</f>
        <v>180</v>
      </c>
      <c r="Z4" s="13">
        <f>$B4</f>
        <v>180</v>
      </c>
      <c r="AA4" s="13">
        <f>$B4</f>
        <v>180</v>
      </c>
      <c r="AB4" s="13">
        <f>$B4</f>
        <v>180</v>
      </c>
      <c r="AC4" s="13">
        <f>$B4</f>
        <v>180</v>
      </c>
      <c r="AD4" s="13">
        <f>$B4</f>
        <v>180</v>
      </c>
      <c r="AE4" s="13">
        <f>$B4</f>
        <v>180</v>
      </c>
      <c r="AF4" s="13">
        <f>$B4</f>
        <v>180</v>
      </c>
      <c r="AG4" s="13">
        <f>$B4</f>
        <v>180</v>
      </c>
      <c r="AH4" s="13">
        <f>$B4</f>
        <v>180</v>
      </c>
    </row>
    <row r="5" spans="1:34">
      <c r="A5" s="26" t="s">
        <v>6</v>
      </c>
      <c r="B5" s="13">
        <v>1000</v>
      </c>
      <c r="C5" s="13">
        <f>$B5</f>
        <v>1000</v>
      </c>
      <c r="D5" s="13">
        <f>$B5</f>
        <v>1000</v>
      </c>
      <c r="E5" s="13">
        <f>$B5</f>
        <v>1000</v>
      </c>
      <c r="F5" s="13">
        <f>$B5</f>
        <v>1000</v>
      </c>
      <c r="G5" s="13">
        <f>$B5</f>
        <v>1000</v>
      </c>
      <c r="H5" s="13">
        <f>$B5</f>
        <v>1000</v>
      </c>
      <c r="I5" s="13">
        <f>$B5</f>
        <v>1000</v>
      </c>
      <c r="J5" s="13">
        <f>$B5</f>
        <v>1000</v>
      </c>
      <c r="K5" s="13">
        <f>$B5</f>
        <v>1000</v>
      </c>
      <c r="L5" s="13">
        <f>$B5</f>
        <v>1000</v>
      </c>
      <c r="M5" s="13">
        <f>$B5</f>
        <v>1000</v>
      </c>
      <c r="N5" s="13">
        <f>$B5</f>
        <v>1000</v>
      </c>
      <c r="O5" s="13">
        <f>$B5</f>
        <v>1000</v>
      </c>
      <c r="P5" s="13">
        <f>$B5</f>
        <v>1000</v>
      </c>
      <c r="Q5" s="13">
        <f>$B5</f>
        <v>1000</v>
      </c>
      <c r="R5" s="13">
        <f>$B5</f>
        <v>1000</v>
      </c>
      <c r="S5" s="13">
        <f>$B5</f>
        <v>1000</v>
      </c>
      <c r="T5" s="13">
        <f>$B5</f>
        <v>1000</v>
      </c>
      <c r="U5" s="13">
        <f>$B5</f>
        <v>1000</v>
      </c>
      <c r="V5" s="13">
        <f>$B5</f>
        <v>1000</v>
      </c>
      <c r="W5" s="13">
        <f>$B5</f>
        <v>1000</v>
      </c>
      <c r="X5" s="13">
        <f>$B5</f>
        <v>1000</v>
      </c>
      <c r="Y5" s="13">
        <f>$B5</f>
        <v>1000</v>
      </c>
      <c r="Z5" s="13">
        <f>$B5</f>
        <v>1000</v>
      </c>
      <c r="AA5" s="13">
        <f>$B5</f>
        <v>1000</v>
      </c>
      <c r="AB5" s="13">
        <f>$B5</f>
        <v>1000</v>
      </c>
      <c r="AC5" s="13">
        <f>$B5</f>
        <v>1000</v>
      </c>
      <c r="AD5" s="13">
        <f>$B5</f>
        <v>1000</v>
      </c>
      <c r="AE5" s="13">
        <f>$B5</f>
        <v>1000</v>
      </c>
      <c r="AF5" s="13">
        <f>$B5</f>
        <v>1000</v>
      </c>
      <c r="AG5" s="13">
        <f>$B5</f>
        <v>1000</v>
      </c>
      <c r="AH5" s="13">
        <f>$B5</f>
        <v>1000</v>
      </c>
    </row>
    <row r="6" spans="1:34">
      <c r="A6" s="27" t="s">
        <v>7</v>
      </c>
      <c r="B6" s="13">
        <v>756.78378378378375</v>
      </c>
      <c r="C6" s="13">
        <f>$B6</f>
        <v>756.78378378378375</v>
      </c>
      <c r="D6" s="13">
        <f>$B6</f>
        <v>756.78378378378375</v>
      </c>
      <c r="E6" s="13">
        <f>$B6</f>
        <v>756.78378378378375</v>
      </c>
      <c r="F6" s="13">
        <f>$B6</f>
        <v>756.78378378378375</v>
      </c>
      <c r="G6" s="13">
        <f>$B6</f>
        <v>756.78378378378375</v>
      </c>
      <c r="H6" s="13">
        <f>$B6</f>
        <v>756.78378378378375</v>
      </c>
      <c r="I6" s="13">
        <f>$B6</f>
        <v>756.78378378378375</v>
      </c>
      <c r="J6" s="13">
        <f>$B6</f>
        <v>756.78378378378375</v>
      </c>
      <c r="K6" s="13">
        <f>$B6</f>
        <v>756.78378378378375</v>
      </c>
      <c r="L6" s="13">
        <f>$B6</f>
        <v>756.78378378378375</v>
      </c>
      <c r="M6" s="13">
        <f>$B6</f>
        <v>756.78378378378375</v>
      </c>
      <c r="N6" s="13">
        <f>$B6</f>
        <v>756.78378378378375</v>
      </c>
      <c r="O6" s="13">
        <f>$B6</f>
        <v>756.78378378378375</v>
      </c>
      <c r="P6" s="13">
        <f>$B6</f>
        <v>756.78378378378375</v>
      </c>
      <c r="Q6" s="13">
        <f>$B6</f>
        <v>756.78378378378375</v>
      </c>
      <c r="R6" s="13">
        <f>$B6</f>
        <v>756.78378378378375</v>
      </c>
      <c r="S6" s="13">
        <f>$B6</f>
        <v>756.78378378378375</v>
      </c>
      <c r="T6" s="13">
        <f>$B6</f>
        <v>756.78378378378375</v>
      </c>
      <c r="U6" s="13">
        <f>$B6</f>
        <v>756.78378378378375</v>
      </c>
      <c r="V6" s="13">
        <f>$B6</f>
        <v>756.78378378378375</v>
      </c>
      <c r="W6" s="13">
        <f>$B6</f>
        <v>756.78378378378375</v>
      </c>
      <c r="X6" s="13">
        <f>$B6</f>
        <v>756.78378378378375</v>
      </c>
      <c r="Y6" s="13">
        <f>$B6</f>
        <v>756.78378378378375</v>
      </c>
      <c r="Z6" s="13">
        <f>$B6</f>
        <v>756.78378378378375</v>
      </c>
      <c r="AA6" s="13">
        <f>$B6</f>
        <v>756.78378378378375</v>
      </c>
      <c r="AB6" s="13">
        <f>$B6</f>
        <v>756.78378378378375</v>
      </c>
      <c r="AC6" s="13">
        <f>$B6</f>
        <v>756.78378378378375</v>
      </c>
      <c r="AD6" s="13">
        <f>$B6</f>
        <v>756.78378378378375</v>
      </c>
      <c r="AE6" s="13">
        <f>$B6</f>
        <v>756.78378378378375</v>
      </c>
      <c r="AF6" s="13">
        <f>$B6</f>
        <v>756.78378378378375</v>
      </c>
      <c r="AG6" s="13">
        <f>$B6</f>
        <v>756.78378378378375</v>
      </c>
      <c r="AH6" s="13">
        <f>$B6</f>
        <v>756.78378378378375</v>
      </c>
    </row>
    <row r="7" spans="1:34">
      <c r="A7" s="1" t="s">
        <v>8</v>
      </c>
      <c r="B7" s="25">
        <v>1.6</v>
      </c>
      <c r="C7" s="25">
        <f>$B7</f>
        <v>1.6</v>
      </c>
      <c r="D7" s="25">
        <f>$B7</f>
        <v>1.6</v>
      </c>
      <c r="E7" s="25">
        <f>$B7</f>
        <v>1.6</v>
      </c>
      <c r="F7" s="25">
        <f>$B7</f>
        <v>1.6</v>
      </c>
      <c r="G7" s="25">
        <f>$B7</f>
        <v>1.6</v>
      </c>
      <c r="H7" s="25">
        <f>$B7</f>
        <v>1.6</v>
      </c>
      <c r="I7" s="25">
        <f>$B7</f>
        <v>1.6</v>
      </c>
      <c r="J7" s="25">
        <f>$B7</f>
        <v>1.6</v>
      </c>
      <c r="K7" s="25">
        <f>$B7</f>
        <v>1.6</v>
      </c>
      <c r="L7" s="25">
        <f>$B7</f>
        <v>1.6</v>
      </c>
      <c r="M7" s="25">
        <f>$B7</f>
        <v>1.6</v>
      </c>
      <c r="N7" s="25">
        <f>$B7</f>
        <v>1.6</v>
      </c>
      <c r="O7" s="25">
        <f>$B7</f>
        <v>1.6</v>
      </c>
      <c r="P7" s="25">
        <f>$B7</f>
        <v>1.6</v>
      </c>
      <c r="Q7" s="25">
        <f>$B7</f>
        <v>1.6</v>
      </c>
      <c r="R7" s="25">
        <f>$B7</f>
        <v>1.6</v>
      </c>
      <c r="S7" s="25">
        <f>$B7</f>
        <v>1.6</v>
      </c>
      <c r="T7" s="25">
        <f>$B7</f>
        <v>1.6</v>
      </c>
      <c r="U7" s="25">
        <f>$B7</f>
        <v>1.6</v>
      </c>
      <c r="V7" s="25">
        <f>$B7</f>
        <v>1.6</v>
      </c>
      <c r="W7" s="25">
        <f>$B7</f>
        <v>1.6</v>
      </c>
      <c r="X7" s="25">
        <f>$B7</f>
        <v>1.6</v>
      </c>
      <c r="Y7" s="25">
        <f>$B7</f>
        <v>1.6</v>
      </c>
      <c r="Z7" s="25">
        <f>$B7</f>
        <v>1.6</v>
      </c>
      <c r="AA7" s="25">
        <f>$B7</f>
        <v>1.6</v>
      </c>
      <c r="AB7" s="25">
        <f>$B7</f>
        <v>1.6</v>
      </c>
      <c r="AC7" s="25">
        <f>$B7</f>
        <v>1.6</v>
      </c>
      <c r="AD7" s="25">
        <f>$B7</f>
        <v>1.6</v>
      </c>
      <c r="AE7" s="25">
        <f>$B7</f>
        <v>1.6</v>
      </c>
      <c r="AF7" s="25">
        <f>$B7</f>
        <v>1.6</v>
      </c>
      <c r="AG7" s="25">
        <f>$B7</f>
        <v>1.6</v>
      </c>
      <c r="AH7" s="25">
        <f>$B7</f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selection activeCell="B7" sqref="B7"/>
    </sheetView>
  </sheetViews>
  <sheetFormatPr defaultRowHeight="14.25"/>
  <cols>
    <col min="1" max="1" width="11.86328125" customWidth="1"/>
  </cols>
  <sheetData>
    <row r="1" spans="1:36" s="1" customFormat="1" ht="42.75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1" t="s">
        <v>8</v>
      </c>
      <c r="B7">
        <v>1.76</v>
      </c>
      <c r="C7">
        <f t="shared" si="0"/>
        <v>1.76</v>
      </c>
      <c r="D7">
        <f t="shared" si="0"/>
        <v>1.76</v>
      </c>
      <c r="E7">
        <f t="shared" si="0"/>
        <v>1.76</v>
      </c>
      <c r="F7">
        <f t="shared" si="0"/>
        <v>1.76</v>
      </c>
      <c r="G7">
        <f t="shared" si="0"/>
        <v>1.76</v>
      </c>
      <c r="H7">
        <f t="shared" si="0"/>
        <v>1.76</v>
      </c>
      <c r="I7">
        <f t="shared" si="0"/>
        <v>1.76</v>
      </c>
      <c r="J7">
        <f t="shared" si="0"/>
        <v>1.76</v>
      </c>
      <c r="K7">
        <f t="shared" si="0"/>
        <v>1.76</v>
      </c>
      <c r="L7">
        <f t="shared" si="0"/>
        <v>1.76</v>
      </c>
      <c r="M7">
        <f t="shared" si="0"/>
        <v>1.76</v>
      </c>
      <c r="N7">
        <f t="shared" si="0"/>
        <v>1.76</v>
      </c>
      <c r="O7">
        <f t="shared" si="0"/>
        <v>1.76</v>
      </c>
      <c r="P7">
        <f t="shared" si="0"/>
        <v>1.76</v>
      </c>
      <c r="Q7">
        <f t="shared" si="0"/>
        <v>1.76</v>
      </c>
      <c r="R7">
        <f t="shared" si="0"/>
        <v>1.76</v>
      </c>
      <c r="S7">
        <f t="shared" si="1"/>
        <v>1.76</v>
      </c>
      <c r="T7">
        <f t="shared" si="1"/>
        <v>1.76</v>
      </c>
      <c r="U7">
        <f t="shared" si="1"/>
        <v>1.76</v>
      </c>
      <c r="V7">
        <f t="shared" si="1"/>
        <v>1.76</v>
      </c>
      <c r="W7">
        <f t="shared" si="1"/>
        <v>1.76</v>
      </c>
      <c r="X7">
        <f t="shared" si="1"/>
        <v>1.76</v>
      </c>
      <c r="Y7">
        <f t="shared" si="1"/>
        <v>1.76</v>
      </c>
      <c r="Z7">
        <f t="shared" si="1"/>
        <v>1.76</v>
      </c>
      <c r="AA7">
        <f t="shared" si="1"/>
        <v>1.76</v>
      </c>
      <c r="AB7">
        <f t="shared" si="1"/>
        <v>1.76</v>
      </c>
      <c r="AC7">
        <f t="shared" si="1"/>
        <v>1.76</v>
      </c>
      <c r="AD7">
        <f t="shared" si="1"/>
        <v>1.76</v>
      </c>
      <c r="AE7">
        <f t="shared" si="1"/>
        <v>1.76</v>
      </c>
      <c r="AF7">
        <f t="shared" si="1"/>
        <v>1.76</v>
      </c>
      <c r="AG7">
        <f t="shared" si="1"/>
        <v>1.76</v>
      </c>
      <c r="AH7">
        <f t="shared" si="1"/>
        <v>1.76</v>
      </c>
      <c r="AI7">
        <f t="shared" si="1"/>
        <v>1.76</v>
      </c>
      <c r="AJ7">
        <f t="shared" si="1"/>
        <v>1.76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ColWidth="9.1328125" defaultRowHeight="14.25"/>
  <cols>
    <col min="1" max="1" width="16.59765625" style="6" customWidth="1"/>
    <col min="2" max="2" width="9.73046875" style="6" customWidth="1"/>
    <col min="3" max="3" width="8.73046875" style="6" customWidth="1"/>
    <col min="4" max="36" width="9.59765625" style="6" bestFit="1" customWidth="1"/>
    <col min="37" max="16384" width="9.13281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7482.923316436978</v>
      </c>
      <c r="C2" s="7">
        <f t="shared" ref="C2:C7" si="0">$B2</f>
        <v>7482.923316436978</v>
      </c>
      <c r="D2" s="7">
        <f t="shared" ref="D2:AJ7" si="1">$B2</f>
        <v>7482.923316436978</v>
      </c>
      <c r="E2" s="7">
        <f t="shared" si="1"/>
        <v>7482.923316436978</v>
      </c>
      <c r="F2" s="7">
        <f t="shared" si="1"/>
        <v>7482.923316436978</v>
      </c>
      <c r="G2" s="7">
        <f t="shared" si="1"/>
        <v>7482.923316436978</v>
      </c>
      <c r="H2" s="7">
        <f t="shared" si="1"/>
        <v>7482.923316436978</v>
      </c>
      <c r="I2" s="7">
        <f t="shared" si="1"/>
        <v>7482.923316436978</v>
      </c>
      <c r="J2" s="7">
        <f t="shared" si="1"/>
        <v>7482.923316436978</v>
      </c>
      <c r="K2" s="7">
        <f t="shared" si="1"/>
        <v>7482.923316436978</v>
      </c>
      <c r="L2" s="7">
        <f t="shared" si="1"/>
        <v>7482.923316436978</v>
      </c>
      <c r="M2" s="7">
        <f t="shared" si="1"/>
        <v>7482.923316436978</v>
      </c>
      <c r="N2" s="7">
        <f t="shared" si="1"/>
        <v>7482.923316436978</v>
      </c>
      <c r="O2" s="7">
        <f t="shared" si="1"/>
        <v>7482.923316436978</v>
      </c>
      <c r="P2" s="7">
        <f t="shared" si="1"/>
        <v>7482.923316436978</v>
      </c>
      <c r="Q2" s="7">
        <f t="shared" si="1"/>
        <v>7482.923316436978</v>
      </c>
      <c r="R2" s="7">
        <f t="shared" si="1"/>
        <v>7482.923316436978</v>
      </c>
      <c r="S2" s="7">
        <f t="shared" si="1"/>
        <v>7482.923316436978</v>
      </c>
      <c r="T2" s="7">
        <f t="shared" si="1"/>
        <v>7482.923316436978</v>
      </c>
      <c r="U2" s="7">
        <f t="shared" si="1"/>
        <v>7482.923316436978</v>
      </c>
      <c r="V2" s="7">
        <f t="shared" si="1"/>
        <v>7482.923316436978</v>
      </c>
      <c r="W2" s="7">
        <f t="shared" si="1"/>
        <v>7482.923316436978</v>
      </c>
      <c r="X2" s="7">
        <f t="shared" si="1"/>
        <v>7482.923316436978</v>
      </c>
      <c r="Y2" s="7">
        <f t="shared" si="1"/>
        <v>7482.923316436978</v>
      </c>
      <c r="Z2" s="7">
        <f t="shared" si="1"/>
        <v>7482.923316436978</v>
      </c>
      <c r="AA2" s="7">
        <f t="shared" si="1"/>
        <v>7482.923316436978</v>
      </c>
      <c r="AB2" s="7">
        <f t="shared" si="1"/>
        <v>7482.923316436978</v>
      </c>
      <c r="AC2" s="7">
        <f t="shared" si="1"/>
        <v>7482.923316436978</v>
      </c>
      <c r="AD2" s="7">
        <f t="shared" si="1"/>
        <v>7482.923316436978</v>
      </c>
      <c r="AE2" s="7">
        <f t="shared" si="1"/>
        <v>7482.923316436978</v>
      </c>
      <c r="AF2" s="7">
        <f t="shared" si="1"/>
        <v>7482.923316436978</v>
      </c>
      <c r="AG2" s="7">
        <f t="shared" si="1"/>
        <v>7482.923316436978</v>
      </c>
      <c r="AH2" s="7">
        <f t="shared" si="1"/>
        <v>7482.923316436978</v>
      </c>
      <c r="AI2" s="7">
        <f t="shared" si="1"/>
        <v>7482.923316436978</v>
      </c>
      <c r="AJ2" s="7">
        <f t="shared" si="1"/>
        <v>7482.923316436978</v>
      </c>
    </row>
    <row r="3" spans="1:36">
      <c r="A3" s="6" t="s">
        <v>4</v>
      </c>
      <c r="B3" s="7">
        <f>IESS_Psng_ROAD_RAIL_AIR!C29</f>
        <v>49289.835273965022</v>
      </c>
      <c r="C3" s="7">
        <f t="shared" si="0"/>
        <v>49289.835273965022</v>
      </c>
      <c r="D3" s="7">
        <f t="shared" si="1"/>
        <v>49289.835273965022</v>
      </c>
      <c r="E3" s="7">
        <f t="shared" si="1"/>
        <v>49289.835273965022</v>
      </c>
      <c r="F3" s="7">
        <f t="shared" si="1"/>
        <v>49289.835273965022</v>
      </c>
      <c r="G3" s="7">
        <f t="shared" si="1"/>
        <v>49289.835273965022</v>
      </c>
      <c r="H3" s="7">
        <f t="shared" si="1"/>
        <v>49289.835273965022</v>
      </c>
      <c r="I3" s="7">
        <f t="shared" si="1"/>
        <v>49289.835273965022</v>
      </c>
      <c r="J3" s="7">
        <f t="shared" si="1"/>
        <v>49289.835273965022</v>
      </c>
      <c r="K3" s="7">
        <f t="shared" si="1"/>
        <v>49289.835273965022</v>
      </c>
      <c r="L3" s="7">
        <f t="shared" si="1"/>
        <v>49289.835273965022</v>
      </c>
      <c r="M3" s="7">
        <f t="shared" si="1"/>
        <v>49289.835273965022</v>
      </c>
      <c r="N3" s="7">
        <f t="shared" si="1"/>
        <v>49289.835273965022</v>
      </c>
      <c r="O3" s="7">
        <f t="shared" si="1"/>
        <v>49289.835273965022</v>
      </c>
      <c r="P3" s="7">
        <f t="shared" si="1"/>
        <v>49289.835273965022</v>
      </c>
      <c r="Q3" s="7">
        <f t="shared" si="1"/>
        <v>49289.835273965022</v>
      </c>
      <c r="R3" s="7">
        <f t="shared" si="1"/>
        <v>49289.835273965022</v>
      </c>
      <c r="S3" s="7">
        <f t="shared" si="1"/>
        <v>49289.835273965022</v>
      </c>
      <c r="T3" s="7">
        <f t="shared" si="1"/>
        <v>49289.835273965022</v>
      </c>
      <c r="U3" s="7">
        <f t="shared" si="1"/>
        <v>49289.835273965022</v>
      </c>
      <c r="V3" s="7">
        <f t="shared" si="1"/>
        <v>49289.835273965022</v>
      </c>
      <c r="W3" s="7">
        <f t="shared" si="1"/>
        <v>49289.835273965022</v>
      </c>
      <c r="X3" s="7">
        <f t="shared" si="1"/>
        <v>49289.835273965022</v>
      </c>
      <c r="Y3" s="7">
        <f t="shared" si="1"/>
        <v>49289.835273965022</v>
      </c>
      <c r="Z3" s="7">
        <f t="shared" si="1"/>
        <v>49289.835273965022</v>
      </c>
      <c r="AA3" s="7">
        <f t="shared" si="1"/>
        <v>49289.835273965022</v>
      </c>
      <c r="AB3" s="7">
        <f t="shared" si="1"/>
        <v>49289.835273965022</v>
      </c>
      <c r="AC3" s="7">
        <f t="shared" si="1"/>
        <v>49289.835273965022</v>
      </c>
      <c r="AD3" s="7">
        <f t="shared" si="1"/>
        <v>49289.835273965022</v>
      </c>
      <c r="AE3" s="7">
        <f t="shared" si="1"/>
        <v>49289.835273965022</v>
      </c>
      <c r="AF3" s="7">
        <f t="shared" si="1"/>
        <v>49289.835273965022</v>
      </c>
      <c r="AG3" s="7">
        <f t="shared" si="1"/>
        <v>49289.835273965022</v>
      </c>
      <c r="AH3" s="7">
        <f t="shared" si="1"/>
        <v>49289.835273965022</v>
      </c>
      <c r="AI3" s="7">
        <f t="shared" si="1"/>
        <v>49289.835273965022</v>
      </c>
      <c r="AJ3" s="7">
        <f t="shared" si="1"/>
        <v>49289.835273965022</v>
      </c>
    </row>
    <row r="4" spans="1:36">
      <c r="A4" s="6" t="s">
        <v>5</v>
      </c>
      <c r="B4" s="7">
        <f>IESS_Psng_ROAD_RAIL_AIR!C30</f>
        <v>687690.5003439805</v>
      </c>
      <c r="C4" s="7">
        <f t="shared" si="0"/>
        <v>687690.5003439805</v>
      </c>
      <c r="D4" s="7">
        <f t="shared" si="1"/>
        <v>687690.5003439805</v>
      </c>
      <c r="E4" s="7">
        <f t="shared" si="1"/>
        <v>687690.5003439805</v>
      </c>
      <c r="F4" s="7">
        <f t="shared" si="1"/>
        <v>687690.5003439805</v>
      </c>
      <c r="G4" s="7">
        <f t="shared" si="1"/>
        <v>687690.5003439805</v>
      </c>
      <c r="H4" s="7">
        <f t="shared" si="1"/>
        <v>687690.5003439805</v>
      </c>
      <c r="I4" s="7">
        <f t="shared" si="1"/>
        <v>687690.5003439805</v>
      </c>
      <c r="J4" s="7">
        <f t="shared" si="1"/>
        <v>687690.5003439805</v>
      </c>
      <c r="K4" s="7">
        <f t="shared" si="1"/>
        <v>687690.5003439805</v>
      </c>
      <c r="L4" s="7">
        <f t="shared" si="1"/>
        <v>687690.5003439805</v>
      </c>
      <c r="M4" s="7">
        <f t="shared" si="1"/>
        <v>687690.5003439805</v>
      </c>
      <c r="N4" s="7">
        <f t="shared" si="1"/>
        <v>687690.5003439805</v>
      </c>
      <c r="O4" s="7">
        <f t="shared" si="1"/>
        <v>687690.5003439805</v>
      </c>
      <c r="P4" s="7">
        <f t="shared" si="1"/>
        <v>687690.5003439805</v>
      </c>
      <c r="Q4" s="7">
        <f t="shared" si="1"/>
        <v>687690.5003439805</v>
      </c>
      <c r="R4" s="7">
        <f t="shared" si="1"/>
        <v>687690.5003439805</v>
      </c>
      <c r="S4" s="7">
        <f t="shared" si="1"/>
        <v>687690.5003439805</v>
      </c>
      <c r="T4" s="7">
        <f t="shared" si="1"/>
        <v>687690.5003439805</v>
      </c>
      <c r="U4" s="7">
        <f t="shared" si="1"/>
        <v>687690.5003439805</v>
      </c>
      <c r="V4" s="7">
        <f t="shared" si="1"/>
        <v>687690.5003439805</v>
      </c>
      <c r="W4" s="7">
        <f t="shared" si="1"/>
        <v>687690.5003439805</v>
      </c>
      <c r="X4" s="7">
        <f t="shared" si="1"/>
        <v>687690.5003439805</v>
      </c>
      <c r="Y4" s="7">
        <f t="shared" si="1"/>
        <v>687690.5003439805</v>
      </c>
      <c r="Z4" s="7">
        <f t="shared" si="1"/>
        <v>687690.5003439805</v>
      </c>
      <c r="AA4" s="7">
        <f t="shared" si="1"/>
        <v>687690.5003439805</v>
      </c>
      <c r="AB4" s="7">
        <f t="shared" si="1"/>
        <v>687690.5003439805</v>
      </c>
      <c r="AC4" s="7">
        <f t="shared" si="1"/>
        <v>687690.5003439805</v>
      </c>
      <c r="AD4" s="7">
        <f t="shared" si="1"/>
        <v>687690.5003439805</v>
      </c>
      <c r="AE4" s="7">
        <f t="shared" si="1"/>
        <v>687690.5003439805</v>
      </c>
      <c r="AF4" s="7">
        <f t="shared" si="1"/>
        <v>687690.5003439805</v>
      </c>
      <c r="AG4" s="7">
        <f t="shared" si="1"/>
        <v>687690.5003439805</v>
      </c>
      <c r="AH4" s="7">
        <f t="shared" si="1"/>
        <v>687690.5003439805</v>
      </c>
      <c r="AI4" s="7">
        <f t="shared" si="1"/>
        <v>687690.5003439805</v>
      </c>
      <c r="AJ4" s="7">
        <f t="shared" si="1"/>
        <v>687690.5003439805</v>
      </c>
    </row>
    <row r="5" spans="1:36">
      <c r="A5" s="6" t="s">
        <v>6</v>
      </c>
      <c r="B5" s="7">
        <f>IESS_Psng_ROAD_RAIL_AIR!C31</f>
        <v>144352.55773899661</v>
      </c>
      <c r="C5" s="7">
        <f t="shared" si="0"/>
        <v>144352.55773899661</v>
      </c>
      <c r="D5" s="7">
        <f t="shared" si="1"/>
        <v>144352.55773899661</v>
      </c>
      <c r="E5" s="7">
        <f t="shared" si="1"/>
        <v>144352.55773899661</v>
      </c>
      <c r="F5" s="7">
        <f t="shared" si="1"/>
        <v>144352.55773899661</v>
      </c>
      <c r="G5" s="7">
        <f t="shared" si="1"/>
        <v>144352.55773899661</v>
      </c>
      <c r="H5" s="7">
        <f t="shared" si="1"/>
        <v>144352.55773899661</v>
      </c>
      <c r="I5" s="7">
        <f t="shared" si="1"/>
        <v>144352.55773899661</v>
      </c>
      <c r="J5" s="7">
        <f t="shared" si="1"/>
        <v>144352.55773899661</v>
      </c>
      <c r="K5" s="7">
        <f t="shared" si="1"/>
        <v>144352.55773899661</v>
      </c>
      <c r="L5" s="7">
        <f t="shared" si="1"/>
        <v>144352.55773899661</v>
      </c>
      <c r="M5" s="7">
        <f t="shared" si="1"/>
        <v>144352.55773899661</v>
      </c>
      <c r="N5" s="7">
        <f t="shared" si="1"/>
        <v>144352.55773899661</v>
      </c>
      <c r="O5" s="7">
        <f t="shared" si="1"/>
        <v>144352.55773899661</v>
      </c>
      <c r="P5" s="7">
        <f t="shared" si="1"/>
        <v>144352.55773899661</v>
      </c>
      <c r="Q5" s="7">
        <f t="shared" si="1"/>
        <v>144352.55773899661</v>
      </c>
      <c r="R5" s="7">
        <f t="shared" si="1"/>
        <v>144352.55773899661</v>
      </c>
      <c r="S5" s="7">
        <f t="shared" si="1"/>
        <v>144352.55773899661</v>
      </c>
      <c r="T5" s="7">
        <f t="shared" si="1"/>
        <v>144352.55773899661</v>
      </c>
      <c r="U5" s="7">
        <f t="shared" si="1"/>
        <v>144352.55773899661</v>
      </c>
      <c r="V5" s="7">
        <f t="shared" si="1"/>
        <v>144352.55773899661</v>
      </c>
      <c r="W5" s="7">
        <f t="shared" si="1"/>
        <v>144352.55773899661</v>
      </c>
      <c r="X5" s="7">
        <f t="shared" si="1"/>
        <v>144352.55773899661</v>
      </c>
      <c r="Y5" s="7">
        <f t="shared" si="1"/>
        <v>144352.55773899661</v>
      </c>
      <c r="Z5" s="7">
        <f t="shared" si="1"/>
        <v>144352.55773899661</v>
      </c>
      <c r="AA5" s="7">
        <f t="shared" si="1"/>
        <v>144352.55773899661</v>
      </c>
      <c r="AB5" s="7">
        <f t="shared" si="1"/>
        <v>144352.55773899661</v>
      </c>
      <c r="AC5" s="7">
        <f t="shared" si="1"/>
        <v>144352.55773899661</v>
      </c>
      <c r="AD5" s="7">
        <f t="shared" si="1"/>
        <v>144352.55773899661</v>
      </c>
      <c r="AE5" s="7">
        <f t="shared" si="1"/>
        <v>144352.55773899661</v>
      </c>
      <c r="AF5" s="7">
        <f t="shared" si="1"/>
        <v>144352.55773899661</v>
      </c>
      <c r="AG5" s="7">
        <f t="shared" si="1"/>
        <v>144352.55773899661</v>
      </c>
      <c r="AH5" s="7">
        <f t="shared" si="1"/>
        <v>144352.55773899661</v>
      </c>
      <c r="AI5" s="7">
        <f t="shared" si="1"/>
        <v>144352.55773899661</v>
      </c>
      <c r="AJ5" s="7">
        <f t="shared" si="1"/>
        <v>144352.55773899661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2609.553815157286</v>
      </c>
      <c r="C7" s="7">
        <f t="shared" si="0"/>
        <v>2609.553815157286</v>
      </c>
      <c r="D7" s="7">
        <f t="shared" si="1"/>
        <v>2609.553815157286</v>
      </c>
      <c r="E7" s="7">
        <f t="shared" si="1"/>
        <v>2609.553815157286</v>
      </c>
      <c r="F7" s="7">
        <f t="shared" si="1"/>
        <v>2609.553815157286</v>
      </c>
      <c r="G7" s="7">
        <f t="shared" si="1"/>
        <v>2609.553815157286</v>
      </c>
      <c r="H7" s="7">
        <f t="shared" si="1"/>
        <v>2609.553815157286</v>
      </c>
      <c r="I7" s="7">
        <f t="shared" si="1"/>
        <v>2609.553815157286</v>
      </c>
      <c r="J7" s="7">
        <f t="shared" si="1"/>
        <v>2609.553815157286</v>
      </c>
      <c r="K7" s="7">
        <f t="shared" si="1"/>
        <v>2609.553815157286</v>
      </c>
      <c r="L7" s="7">
        <f t="shared" si="1"/>
        <v>2609.553815157286</v>
      </c>
      <c r="M7" s="7">
        <f t="shared" si="1"/>
        <v>2609.553815157286</v>
      </c>
      <c r="N7" s="7">
        <f t="shared" si="1"/>
        <v>2609.553815157286</v>
      </c>
      <c r="O7" s="7">
        <f t="shared" si="1"/>
        <v>2609.553815157286</v>
      </c>
      <c r="P7" s="7">
        <f t="shared" si="1"/>
        <v>2609.553815157286</v>
      </c>
      <c r="Q7" s="7">
        <f t="shared" si="1"/>
        <v>2609.553815157286</v>
      </c>
      <c r="R7" s="7">
        <f t="shared" si="1"/>
        <v>2609.553815157286</v>
      </c>
      <c r="S7" s="7">
        <f t="shared" si="1"/>
        <v>2609.553815157286</v>
      </c>
      <c r="T7" s="7">
        <f t="shared" si="1"/>
        <v>2609.553815157286</v>
      </c>
      <c r="U7" s="7">
        <f t="shared" si="1"/>
        <v>2609.553815157286</v>
      </c>
      <c r="V7" s="7">
        <f t="shared" si="1"/>
        <v>2609.553815157286</v>
      </c>
      <c r="W7" s="7">
        <f t="shared" si="1"/>
        <v>2609.553815157286</v>
      </c>
      <c r="X7" s="7">
        <f t="shared" si="1"/>
        <v>2609.553815157286</v>
      </c>
      <c r="Y7" s="7">
        <f t="shared" si="1"/>
        <v>2609.553815157286</v>
      </c>
      <c r="Z7" s="7">
        <f t="shared" si="1"/>
        <v>2609.553815157286</v>
      </c>
      <c r="AA7" s="7">
        <f t="shared" si="1"/>
        <v>2609.553815157286</v>
      </c>
      <c r="AB7" s="7">
        <f t="shared" si="1"/>
        <v>2609.553815157286</v>
      </c>
      <c r="AC7" s="7">
        <f t="shared" si="1"/>
        <v>2609.553815157286</v>
      </c>
      <c r="AD7" s="7">
        <f t="shared" si="1"/>
        <v>2609.553815157286</v>
      </c>
      <c r="AE7" s="7">
        <f t="shared" si="1"/>
        <v>2609.553815157286</v>
      </c>
      <c r="AF7" s="7">
        <f t="shared" si="1"/>
        <v>2609.553815157286</v>
      </c>
      <c r="AG7" s="7">
        <f t="shared" si="1"/>
        <v>2609.553815157286</v>
      </c>
      <c r="AH7" s="7">
        <f t="shared" si="1"/>
        <v>2609.553815157286</v>
      </c>
      <c r="AI7" s="7">
        <f t="shared" si="1"/>
        <v>2609.553815157286</v>
      </c>
      <c r="AJ7" s="7">
        <f t="shared" si="1"/>
        <v>2609.553815157286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4"/>
  <sheetViews>
    <sheetView workbookViewId="0">
      <selection activeCell="B7" sqref="B7"/>
    </sheetView>
  </sheetViews>
  <sheetFormatPr defaultColWidth="9.1328125" defaultRowHeight="14.25"/>
  <cols>
    <col min="1" max="1" width="16.59765625" style="6" customWidth="1"/>
    <col min="2" max="2" width="9" style="6" customWidth="1"/>
    <col min="3" max="16384" width="9.13281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17588.290120330541</v>
      </c>
      <c r="C2" s="7">
        <f>$B2</f>
        <v>17588.290120330541</v>
      </c>
      <c r="D2" s="7">
        <f t="shared" ref="D2:AJ7" si="0">$B2</f>
        <v>17588.290120330541</v>
      </c>
      <c r="E2" s="7">
        <f t="shared" si="0"/>
        <v>17588.290120330541</v>
      </c>
      <c r="F2" s="7">
        <f t="shared" si="0"/>
        <v>17588.290120330541</v>
      </c>
      <c r="G2" s="7">
        <f t="shared" si="0"/>
        <v>17588.290120330541</v>
      </c>
      <c r="H2" s="7">
        <f t="shared" si="0"/>
        <v>17588.290120330541</v>
      </c>
      <c r="I2" s="7">
        <f t="shared" si="0"/>
        <v>17588.290120330541</v>
      </c>
      <c r="J2" s="7">
        <f t="shared" si="0"/>
        <v>17588.290120330541</v>
      </c>
      <c r="K2" s="7">
        <f t="shared" si="0"/>
        <v>17588.290120330541</v>
      </c>
      <c r="L2" s="7">
        <f t="shared" si="0"/>
        <v>17588.290120330541</v>
      </c>
      <c r="M2" s="7">
        <f t="shared" si="0"/>
        <v>17588.290120330541</v>
      </c>
      <c r="N2" s="7">
        <f t="shared" si="0"/>
        <v>17588.290120330541</v>
      </c>
      <c r="O2" s="7">
        <f t="shared" si="0"/>
        <v>17588.290120330541</v>
      </c>
      <c r="P2" s="7">
        <f t="shared" si="0"/>
        <v>17588.290120330541</v>
      </c>
      <c r="Q2" s="7">
        <f t="shared" si="0"/>
        <v>17588.290120330541</v>
      </c>
      <c r="R2" s="7">
        <f t="shared" si="0"/>
        <v>17588.290120330541</v>
      </c>
      <c r="S2" s="7">
        <f t="shared" si="0"/>
        <v>17588.290120330541</v>
      </c>
      <c r="T2" s="7">
        <f t="shared" si="0"/>
        <v>17588.290120330541</v>
      </c>
      <c r="U2" s="7">
        <f t="shared" si="0"/>
        <v>17588.290120330541</v>
      </c>
      <c r="V2" s="7">
        <f t="shared" si="0"/>
        <v>17588.290120330541</v>
      </c>
      <c r="W2" s="7">
        <f t="shared" si="0"/>
        <v>17588.290120330541</v>
      </c>
      <c r="X2" s="7">
        <f t="shared" si="0"/>
        <v>17588.290120330541</v>
      </c>
      <c r="Y2" s="7">
        <f t="shared" si="0"/>
        <v>17588.290120330541</v>
      </c>
      <c r="Z2" s="7">
        <f t="shared" si="0"/>
        <v>17588.290120330541</v>
      </c>
      <c r="AA2" s="7">
        <f t="shared" si="0"/>
        <v>17588.290120330541</v>
      </c>
      <c r="AB2" s="7">
        <f t="shared" si="0"/>
        <v>17588.290120330541</v>
      </c>
      <c r="AC2" s="7">
        <f t="shared" si="0"/>
        <v>17588.290120330541</v>
      </c>
      <c r="AD2" s="7">
        <f t="shared" si="0"/>
        <v>17588.290120330541</v>
      </c>
      <c r="AE2" s="7">
        <f t="shared" si="0"/>
        <v>17588.290120330541</v>
      </c>
      <c r="AF2" s="7">
        <f t="shared" si="0"/>
        <v>17588.290120330541</v>
      </c>
      <c r="AG2" s="7">
        <f t="shared" si="0"/>
        <v>17588.290120330541</v>
      </c>
      <c r="AH2" s="7">
        <f t="shared" si="0"/>
        <v>17588.290120330541</v>
      </c>
      <c r="AI2" s="7">
        <f t="shared" si="0"/>
        <v>17588.290120330541</v>
      </c>
      <c r="AJ2" s="7">
        <f t="shared" si="0"/>
        <v>17588.290120330541</v>
      </c>
    </row>
    <row r="3" spans="1:36">
      <c r="A3" s="6" t="s">
        <v>4</v>
      </c>
      <c r="B3">
        <f>IESS_Frgt!C27</f>
        <v>25805.21333850432</v>
      </c>
      <c r="C3" s="7">
        <f t="shared" ref="C3:R7" si="1">$B3</f>
        <v>25805.21333850432</v>
      </c>
      <c r="D3" s="7">
        <f t="shared" si="1"/>
        <v>25805.21333850432</v>
      </c>
      <c r="E3" s="7">
        <f t="shared" si="1"/>
        <v>25805.21333850432</v>
      </c>
      <c r="F3" s="7">
        <f t="shared" si="1"/>
        <v>25805.21333850432</v>
      </c>
      <c r="G3" s="7">
        <f t="shared" si="1"/>
        <v>25805.21333850432</v>
      </c>
      <c r="H3" s="7">
        <f t="shared" si="1"/>
        <v>25805.21333850432</v>
      </c>
      <c r="I3" s="7">
        <f t="shared" si="1"/>
        <v>25805.21333850432</v>
      </c>
      <c r="J3" s="7">
        <f t="shared" si="1"/>
        <v>25805.21333850432</v>
      </c>
      <c r="K3" s="7">
        <f t="shared" si="1"/>
        <v>25805.21333850432</v>
      </c>
      <c r="L3" s="7">
        <f t="shared" si="1"/>
        <v>25805.21333850432</v>
      </c>
      <c r="M3" s="7">
        <f t="shared" si="1"/>
        <v>25805.21333850432</v>
      </c>
      <c r="N3" s="7">
        <f t="shared" si="1"/>
        <v>25805.21333850432</v>
      </c>
      <c r="O3" s="7">
        <f t="shared" si="1"/>
        <v>25805.21333850432</v>
      </c>
      <c r="P3" s="7">
        <f t="shared" si="1"/>
        <v>25805.21333850432</v>
      </c>
      <c r="Q3" s="7">
        <f t="shared" si="1"/>
        <v>25805.21333850432</v>
      </c>
      <c r="R3" s="7">
        <f t="shared" si="1"/>
        <v>25805.21333850432</v>
      </c>
      <c r="S3" s="7">
        <f t="shared" si="0"/>
        <v>25805.21333850432</v>
      </c>
      <c r="T3" s="7">
        <f t="shared" si="0"/>
        <v>25805.21333850432</v>
      </c>
      <c r="U3" s="7">
        <f t="shared" si="0"/>
        <v>25805.21333850432</v>
      </c>
      <c r="V3" s="7">
        <f t="shared" si="0"/>
        <v>25805.21333850432</v>
      </c>
      <c r="W3" s="7">
        <f t="shared" si="0"/>
        <v>25805.21333850432</v>
      </c>
      <c r="X3" s="7">
        <f t="shared" si="0"/>
        <v>25805.21333850432</v>
      </c>
      <c r="Y3" s="7">
        <f t="shared" si="0"/>
        <v>25805.21333850432</v>
      </c>
      <c r="Z3" s="7">
        <f t="shared" si="0"/>
        <v>25805.21333850432</v>
      </c>
      <c r="AA3" s="7">
        <f t="shared" si="0"/>
        <v>25805.21333850432</v>
      </c>
      <c r="AB3" s="7">
        <f t="shared" si="0"/>
        <v>25805.21333850432</v>
      </c>
      <c r="AC3" s="7">
        <f t="shared" si="0"/>
        <v>25805.21333850432</v>
      </c>
      <c r="AD3" s="7">
        <f t="shared" si="0"/>
        <v>25805.21333850432</v>
      </c>
      <c r="AE3" s="7">
        <f t="shared" si="0"/>
        <v>25805.21333850432</v>
      </c>
      <c r="AF3" s="7">
        <f t="shared" si="0"/>
        <v>25805.21333850432</v>
      </c>
      <c r="AG3" s="7">
        <f t="shared" si="0"/>
        <v>25805.21333850432</v>
      </c>
      <c r="AH3" s="7">
        <f t="shared" si="0"/>
        <v>25805.21333850432</v>
      </c>
      <c r="AI3" s="7">
        <f t="shared" si="0"/>
        <v>25805.21333850432</v>
      </c>
      <c r="AJ3" s="7">
        <f t="shared" si="0"/>
        <v>25805.21333850432</v>
      </c>
    </row>
    <row r="4" spans="1:36">
      <c r="A4" s="6" t="s">
        <v>5</v>
      </c>
      <c r="B4">
        <f>IESS_Frgt!C28</f>
        <v>352370.18357649894</v>
      </c>
      <c r="C4" s="7">
        <f t="shared" si="1"/>
        <v>352370.18357649894</v>
      </c>
      <c r="D4" s="7">
        <f t="shared" si="0"/>
        <v>352370.18357649894</v>
      </c>
      <c r="E4" s="7">
        <f t="shared" si="0"/>
        <v>352370.18357649894</v>
      </c>
      <c r="F4" s="7">
        <f t="shared" si="0"/>
        <v>352370.18357649894</v>
      </c>
      <c r="G4" s="7">
        <f t="shared" si="0"/>
        <v>352370.18357649894</v>
      </c>
      <c r="H4" s="7">
        <f t="shared" si="0"/>
        <v>352370.18357649894</v>
      </c>
      <c r="I4" s="7">
        <f t="shared" si="0"/>
        <v>352370.18357649894</v>
      </c>
      <c r="J4" s="7">
        <f t="shared" si="0"/>
        <v>352370.18357649894</v>
      </c>
      <c r="K4" s="7">
        <f t="shared" si="0"/>
        <v>352370.18357649894</v>
      </c>
      <c r="L4" s="7">
        <f t="shared" si="0"/>
        <v>352370.18357649894</v>
      </c>
      <c r="M4" s="7">
        <f t="shared" si="0"/>
        <v>352370.18357649894</v>
      </c>
      <c r="N4" s="7">
        <f t="shared" si="0"/>
        <v>352370.18357649894</v>
      </c>
      <c r="O4" s="7">
        <f t="shared" si="0"/>
        <v>352370.18357649894</v>
      </c>
      <c r="P4" s="7">
        <f t="shared" si="0"/>
        <v>352370.18357649894</v>
      </c>
      <c r="Q4" s="7">
        <f t="shared" si="0"/>
        <v>352370.18357649894</v>
      </c>
      <c r="R4" s="7">
        <f t="shared" si="0"/>
        <v>352370.18357649894</v>
      </c>
      <c r="S4" s="7">
        <f t="shared" si="0"/>
        <v>352370.18357649894</v>
      </c>
      <c r="T4" s="7">
        <f t="shared" si="0"/>
        <v>352370.18357649894</v>
      </c>
      <c r="U4" s="7">
        <f t="shared" si="0"/>
        <v>352370.18357649894</v>
      </c>
      <c r="V4" s="7">
        <f t="shared" si="0"/>
        <v>352370.18357649894</v>
      </c>
      <c r="W4" s="7">
        <f t="shared" si="0"/>
        <v>352370.18357649894</v>
      </c>
      <c r="X4" s="7">
        <f t="shared" si="0"/>
        <v>352370.18357649894</v>
      </c>
      <c r="Y4" s="7">
        <f t="shared" si="0"/>
        <v>352370.18357649894</v>
      </c>
      <c r="Z4" s="7">
        <f t="shared" si="0"/>
        <v>352370.18357649894</v>
      </c>
      <c r="AA4" s="7">
        <f t="shared" si="0"/>
        <v>352370.18357649894</v>
      </c>
      <c r="AB4" s="7">
        <f t="shared" si="0"/>
        <v>352370.18357649894</v>
      </c>
      <c r="AC4" s="7">
        <f t="shared" si="0"/>
        <v>352370.18357649894</v>
      </c>
      <c r="AD4" s="7">
        <f t="shared" si="0"/>
        <v>352370.18357649894</v>
      </c>
      <c r="AE4" s="7">
        <f t="shared" si="0"/>
        <v>352370.18357649894</v>
      </c>
      <c r="AF4" s="7">
        <f t="shared" si="0"/>
        <v>352370.18357649894</v>
      </c>
      <c r="AG4" s="7">
        <f t="shared" si="0"/>
        <v>352370.18357649894</v>
      </c>
      <c r="AH4" s="7">
        <f t="shared" si="0"/>
        <v>352370.18357649894</v>
      </c>
      <c r="AI4" s="7">
        <f t="shared" si="0"/>
        <v>352370.18357649894</v>
      </c>
      <c r="AJ4" s="7">
        <f t="shared" si="0"/>
        <v>352370.18357649894</v>
      </c>
    </row>
    <row r="5" spans="1:36">
      <c r="A5" s="6" t="s">
        <v>6</v>
      </c>
      <c r="B5">
        <f>IESS_Frgt!C29</f>
        <v>42880.105933270475</v>
      </c>
      <c r="C5" s="7">
        <f t="shared" si="1"/>
        <v>42880.105933270475</v>
      </c>
      <c r="D5" s="7">
        <f t="shared" si="0"/>
        <v>42880.105933270475</v>
      </c>
      <c r="E5" s="7">
        <f t="shared" si="0"/>
        <v>42880.105933270475</v>
      </c>
      <c r="F5" s="7">
        <f t="shared" si="0"/>
        <v>42880.105933270475</v>
      </c>
      <c r="G5" s="7">
        <f t="shared" si="0"/>
        <v>42880.105933270475</v>
      </c>
      <c r="H5" s="7">
        <f t="shared" si="0"/>
        <v>42880.105933270475</v>
      </c>
      <c r="I5" s="7">
        <f t="shared" si="0"/>
        <v>42880.105933270475</v>
      </c>
      <c r="J5" s="7">
        <f t="shared" si="0"/>
        <v>42880.105933270475</v>
      </c>
      <c r="K5" s="7">
        <f t="shared" si="0"/>
        <v>42880.105933270475</v>
      </c>
      <c r="L5" s="7">
        <f t="shared" si="0"/>
        <v>42880.105933270475</v>
      </c>
      <c r="M5" s="7">
        <f t="shared" si="0"/>
        <v>42880.105933270475</v>
      </c>
      <c r="N5" s="7">
        <f t="shared" si="0"/>
        <v>42880.105933270475</v>
      </c>
      <c r="O5" s="7">
        <f t="shared" si="0"/>
        <v>42880.105933270475</v>
      </c>
      <c r="P5" s="7">
        <f t="shared" si="0"/>
        <v>42880.105933270475</v>
      </c>
      <c r="Q5" s="7">
        <f t="shared" si="0"/>
        <v>42880.105933270475</v>
      </c>
      <c r="R5" s="7">
        <f t="shared" si="0"/>
        <v>42880.105933270475</v>
      </c>
      <c r="S5" s="7">
        <f t="shared" si="0"/>
        <v>42880.105933270475</v>
      </c>
      <c r="T5" s="7">
        <f t="shared" si="0"/>
        <v>42880.105933270475</v>
      </c>
      <c r="U5" s="7">
        <f t="shared" si="0"/>
        <v>42880.105933270475</v>
      </c>
      <c r="V5" s="7">
        <f t="shared" si="0"/>
        <v>42880.105933270475</v>
      </c>
      <c r="W5" s="7">
        <f t="shared" si="0"/>
        <v>42880.105933270475</v>
      </c>
      <c r="X5" s="7">
        <f t="shared" si="0"/>
        <v>42880.105933270475</v>
      </c>
      <c r="Y5" s="7">
        <f t="shared" si="0"/>
        <v>42880.105933270475</v>
      </c>
      <c r="Z5" s="7">
        <f t="shared" si="0"/>
        <v>42880.105933270475</v>
      </c>
      <c r="AA5" s="7">
        <f t="shared" si="0"/>
        <v>42880.105933270475</v>
      </c>
      <c r="AB5" s="7">
        <f t="shared" si="0"/>
        <v>42880.105933270475</v>
      </c>
      <c r="AC5" s="7">
        <f t="shared" si="0"/>
        <v>42880.105933270475</v>
      </c>
      <c r="AD5" s="7">
        <f t="shared" si="0"/>
        <v>42880.105933270475</v>
      </c>
      <c r="AE5" s="7">
        <f t="shared" si="0"/>
        <v>42880.105933270475</v>
      </c>
      <c r="AF5" s="7">
        <f t="shared" si="0"/>
        <v>42880.105933270475</v>
      </c>
      <c r="AG5" s="7">
        <f t="shared" si="0"/>
        <v>42880.105933270475</v>
      </c>
      <c r="AH5" s="7">
        <f t="shared" si="0"/>
        <v>42880.105933270475</v>
      </c>
      <c r="AI5" s="7">
        <f t="shared" si="0"/>
        <v>42880.105933270475</v>
      </c>
      <c r="AJ5" s="7">
        <f t="shared" si="0"/>
        <v>42880.105933270475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12210.718048570816</v>
      </c>
      <c r="C7" s="7">
        <f t="shared" si="1"/>
        <v>12210.718048570816</v>
      </c>
      <c r="D7" s="7">
        <f t="shared" si="0"/>
        <v>12210.718048570816</v>
      </c>
      <c r="E7" s="7">
        <f t="shared" si="0"/>
        <v>12210.718048570816</v>
      </c>
      <c r="F7" s="7">
        <f t="shared" si="0"/>
        <v>12210.718048570816</v>
      </c>
      <c r="G7" s="7">
        <f t="shared" si="0"/>
        <v>12210.718048570816</v>
      </c>
      <c r="H7" s="7">
        <f t="shared" si="0"/>
        <v>12210.718048570816</v>
      </c>
      <c r="I7" s="7">
        <f t="shared" si="0"/>
        <v>12210.718048570816</v>
      </c>
      <c r="J7" s="7">
        <f t="shared" si="0"/>
        <v>12210.718048570816</v>
      </c>
      <c r="K7" s="7">
        <f t="shared" si="0"/>
        <v>12210.718048570816</v>
      </c>
      <c r="L7" s="7">
        <f t="shared" si="0"/>
        <v>12210.718048570816</v>
      </c>
      <c r="M7" s="7">
        <f t="shared" si="0"/>
        <v>12210.718048570816</v>
      </c>
      <c r="N7" s="7">
        <f t="shared" si="0"/>
        <v>12210.718048570816</v>
      </c>
      <c r="O7" s="7">
        <f t="shared" si="0"/>
        <v>12210.718048570816</v>
      </c>
      <c r="P7" s="7">
        <f t="shared" si="0"/>
        <v>12210.718048570816</v>
      </c>
      <c r="Q7" s="7">
        <f t="shared" si="0"/>
        <v>12210.718048570816</v>
      </c>
      <c r="R7" s="7">
        <f t="shared" si="0"/>
        <v>12210.718048570816</v>
      </c>
      <c r="S7" s="7">
        <f t="shared" si="0"/>
        <v>12210.718048570816</v>
      </c>
      <c r="T7" s="7">
        <f t="shared" si="0"/>
        <v>12210.718048570816</v>
      </c>
      <c r="U7" s="7">
        <f t="shared" si="0"/>
        <v>12210.718048570816</v>
      </c>
      <c r="V7" s="7">
        <f t="shared" si="0"/>
        <v>12210.718048570816</v>
      </c>
      <c r="W7" s="7">
        <f t="shared" si="0"/>
        <v>12210.718048570816</v>
      </c>
      <c r="X7" s="7">
        <f t="shared" si="0"/>
        <v>12210.718048570816</v>
      </c>
      <c r="Y7" s="7">
        <f t="shared" si="0"/>
        <v>12210.718048570816</v>
      </c>
      <c r="Z7" s="7">
        <f t="shared" si="0"/>
        <v>12210.718048570816</v>
      </c>
      <c r="AA7" s="7">
        <f t="shared" si="0"/>
        <v>12210.718048570816</v>
      </c>
      <c r="AB7" s="7">
        <f t="shared" si="0"/>
        <v>12210.718048570816</v>
      </c>
      <c r="AC7" s="7">
        <f t="shared" si="0"/>
        <v>12210.718048570816</v>
      </c>
      <c r="AD7" s="7">
        <f t="shared" si="0"/>
        <v>12210.718048570816</v>
      </c>
      <c r="AE7" s="7">
        <f t="shared" si="0"/>
        <v>12210.718048570816</v>
      </c>
      <c r="AF7" s="7">
        <f t="shared" si="0"/>
        <v>12210.718048570816</v>
      </c>
      <c r="AG7" s="7">
        <f t="shared" si="0"/>
        <v>12210.718048570816</v>
      </c>
      <c r="AH7" s="7">
        <f t="shared" si="0"/>
        <v>12210.718048570816</v>
      </c>
      <c r="AI7" s="7">
        <f t="shared" si="0"/>
        <v>12210.718048570816</v>
      </c>
      <c r="AJ7" s="7">
        <f t="shared" si="0"/>
        <v>12210.718048570816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MeganM</cp:lastModifiedBy>
  <cp:revision/>
  <dcterms:created xsi:type="dcterms:W3CDTF">2015-03-31T22:53:51Z</dcterms:created>
  <dcterms:modified xsi:type="dcterms:W3CDTF">2021-01-28T01:09:48Z</dcterms:modified>
  <cp:category/>
  <cp:contentStatus/>
</cp:coreProperties>
</file>