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N/land/BLAPE/"/>
    </mc:Choice>
  </mc:AlternateContent>
  <xr:revisionPtr revIDLastSave="0" documentId="8_{738ABF2A-5682-504C-B278-13D7FF8E56AA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<sst xmlns="http://schemas.openxmlformats.org/spreadsheetml/2006/main" count="15367" uniqueCount="462">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</sst>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39</v>
      </c>
      <c r="C1" s="57">
        <v>44348</v>
      </c>
      <c r="H1" s="53" t="s">
        <v>2</v>
      </c>
    </row>
    <row r="2" spans="1:8" x14ac:dyDescent="0.2">
      <c r="B2" s="2" t="str">
        <f>LOOKUP(B1,F2:G51,G2:G51)</f>
        <v>IN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Indiana</v>
      </c>
      <c r="B18" s="2">
        <f>SUMIFS('LULUCF Dataframe EPA'!AD2:AD766,'LULUCF Dataframe EPA'!A2:A766,Data!A18)</f>
        <v>-13.181310016778433</v>
      </c>
      <c r="C18" s="2">
        <f>B18/D11</f>
        <v>-12.307224720506383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-12307224720506.383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-12307224720506.383</v>
      </c>
      <c r="C2" s="25">
        <f>$B$2*Data!C$11</f>
        <v>-12744267368642.32</v>
      </c>
      <c r="D2" s="25">
        <f>$B$2*Data!D$11</f>
        <v>-13181310016778.434</v>
      </c>
      <c r="E2" s="25">
        <f>$B$2*Data!E$11</f>
        <v>-13618352664914.371</v>
      </c>
      <c r="F2" s="25">
        <f>$B$2*Data!F$11</f>
        <v>-14055395313050.309</v>
      </c>
      <c r="G2" s="25">
        <f>$B$2*Data!G$11</f>
        <v>-14492437961186.42</v>
      </c>
      <c r="H2" s="25">
        <f>$B$2*Data!H$11</f>
        <v>-14329033291556.865</v>
      </c>
      <c r="I2" s="25">
        <f>$B$2*Data!I$11</f>
        <v>-14165628621927.398</v>
      </c>
      <c r="J2" s="25">
        <f>$B$2*Data!J$11</f>
        <v>-14002223952297.887</v>
      </c>
      <c r="K2" s="25">
        <f>$B$2*Data!K$11</f>
        <v>-13838819282668.42</v>
      </c>
      <c r="L2" s="25">
        <f>$B$2*Data!L$11</f>
        <v>-13675414613038.953</v>
      </c>
      <c r="M2" s="25">
        <f>$B$2*Data!M$11</f>
        <v>-13283762150911.113</v>
      </c>
      <c r="N2" s="25">
        <f>$B$2*Data!N$11</f>
        <v>-12892109688783.23</v>
      </c>
      <c r="O2" s="25">
        <f>$B$2*Data!O$11</f>
        <v>-12500457226655.521</v>
      </c>
      <c r="P2" s="25">
        <f>$B$2*Data!P$11</f>
        <v>-12108804764527.637</v>
      </c>
      <c r="Q2" s="25">
        <f>$B$2*Data!Q$11</f>
        <v>-11717152302399.93</v>
      </c>
      <c r="R2" s="25">
        <f>$B$2*Data!R$11</f>
        <v>-11712548440676.225</v>
      </c>
      <c r="S2" s="25">
        <f>$B$2*Data!S$11</f>
        <v>-11707944578952.539</v>
      </c>
      <c r="T2" s="25">
        <f>$B$2*Data!T$11</f>
        <v>-11703340717228.85</v>
      </c>
      <c r="U2" s="25">
        <f>$B$2*Data!U$11</f>
        <v>-11698736855505.16</v>
      </c>
      <c r="V2" s="25">
        <f>$B$2*Data!V$11</f>
        <v>-11694132993781.475</v>
      </c>
      <c r="W2" s="25">
        <f>$B$2*Data!W$11</f>
        <v>-11689529132057.785</v>
      </c>
      <c r="X2" s="25">
        <f>$B$2*Data!X$11</f>
        <v>-11684925270334.098</v>
      </c>
      <c r="Y2" s="25">
        <f>$B$2*Data!Y$11</f>
        <v>-11680321408610.41</v>
      </c>
      <c r="Z2" s="25">
        <f>$B$2*Data!Z$11</f>
        <v>-11675717546886.721</v>
      </c>
      <c r="AA2" s="25">
        <f>$B$2*Data!AA$11</f>
        <v>-11671113685163.033</v>
      </c>
      <c r="AB2" s="25">
        <f>$B$2*Data!AB$11</f>
        <v>-11666509823439.346</v>
      </c>
      <c r="AC2" s="25">
        <f>$B$2*Data!AC$11</f>
        <v>-11661905961715.658</v>
      </c>
      <c r="AD2" s="25">
        <f>$B$2*Data!AD$11</f>
        <v>-11657302099991.969</v>
      </c>
      <c r="AE2" s="25">
        <f>$B$2*Data!AE$11</f>
        <v>-11652698238268.279</v>
      </c>
      <c r="AF2" s="25">
        <f>$B$2*Data!AF$11</f>
        <v>-11648094376544.594</v>
      </c>
      <c r="AG2" s="25">
        <f>$B$2*Data!AG$11</f>
        <v>-11643490514820.904</v>
      </c>
      <c r="AH2" s="25">
        <f>$B$2*Data!AH$11</f>
        <v>-11638886653097.217</v>
      </c>
      <c r="AI2" s="25">
        <f>$B$2*Data!AI$11</f>
        <v>-11634282791373.529</v>
      </c>
      <c r="AJ2" s="25">
        <f>$B$2*Data!AJ$11</f>
        <v>-11629678929649.84</v>
      </c>
      <c r="AK2" s="25">
        <f>$B$2*Data!AK$11</f>
        <v>-11625075067926.152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5291758160.3393192</v>
      </c>
      <c r="C11" s="25">
        <f>(ABS(C$2)*'data from RPEpUACE'!$B11)+SUMIFS('Override Calcs'!$E$4:$E$6,'Override Calcs'!$A$4:$A$6,About!$B$2,'Override Calcs'!$B$4:$B$6,"CH4")</f>
        <v>5479674124.5157251</v>
      </c>
      <c r="D11" s="25">
        <f>(ABS(D$2)*'data from RPEpUACE'!$B11)+SUMIFS('Override Calcs'!$E$4:$E$6,'Override Calcs'!$A$4:$A$6,About!$B$2,'Override Calcs'!$B$4:$B$6,"CH4")</f>
        <v>5667590088.6922064</v>
      </c>
      <c r="E11" s="25">
        <f>(ABS(E$2)*'data from RPEpUACE'!$B11)+SUMIFS('Override Calcs'!$E$4:$E$6,'Override Calcs'!$A$4:$A$6,About!$B$2,'Override Calcs'!$B$4:$B$6,"CH4")</f>
        <v>5855506052.8686123</v>
      </c>
      <c r="F11" s="25">
        <f>(ABS(F$2)*'data from RPEpUACE'!$B11)+SUMIFS('Override Calcs'!$E$4:$E$6,'Override Calcs'!$A$4:$A$6,About!$B$2,'Override Calcs'!$B$4:$B$6,"CH4")</f>
        <v>6043422017.0450182</v>
      </c>
      <c r="G11" s="25">
        <f>(ABS(G$2)*'data from RPEpUACE'!$B11)+SUMIFS('Override Calcs'!$E$4:$E$6,'Override Calcs'!$A$4:$A$6,About!$B$2,'Override Calcs'!$B$4:$B$6,"CH4")</f>
        <v>6231337981.2214985</v>
      </c>
      <c r="H11" s="25">
        <f>(ABS(H$2)*'data from RPEpUACE'!$B11)+SUMIFS('Override Calcs'!$E$4:$E$6,'Override Calcs'!$A$4:$A$6,About!$B$2,'Override Calcs'!$B$4:$B$6,"CH4")</f>
        <v>6161078599.9566889</v>
      </c>
      <c r="I11" s="25">
        <f>(ABS(I$2)*'data from RPEpUACE'!$B11)+SUMIFS('Override Calcs'!$E$4:$E$6,'Override Calcs'!$A$4:$A$6,About!$B$2,'Override Calcs'!$B$4:$B$6,"CH4")</f>
        <v>6090819218.6919174</v>
      </c>
      <c r="J11" s="25">
        <f>(ABS(J$2)*'data from RPEpUACE'!$B11)+SUMIFS('Override Calcs'!$E$4:$E$6,'Override Calcs'!$A$4:$A$6,About!$B$2,'Override Calcs'!$B$4:$B$6,"CH4")</f>
        <v>6020559837.4271259</v>
      </c>
      <c r="K11" s="25">
        <f>(ABS(K$2)*'data from RPEpUACE'!$B11)+SUMIFS('Override Calcs'!$E$4:$E$6,'Override Calcs'!$A$4:$A$6,About!$B$2,'Override Calcs'!$B$4:$B$6,"CH4")</f>
        <v>5950300456.1623545</v>
      </c>
      <c r="L11" s="25">
        <f>(ABS(L$2)*'data from RPEpUACE'!$B11)+SUMIFS('Override Calcs'!$E$4:$E$6,'Override Calcs'!$A$4:$A$6,About!$B$2,'Override Calcs'!$B$4:$B$6,"CH4")</f>
        <v>5880041074.897583</v>
      </c>
      <c r="M11" s="25">
        <f>(ABS(M$2)*'data from RPEpUACE'!$B11)+SUMIFS('Override Calcs'!$E$4:$E$6,'Override Calcs'!$A$4:$A$6,About!$B$2,'Override Calcs'!$B$4:$B$6,"CH4")</f>
        <v>5711641605.5169096</v>
      </c>
      <c r="N11" s="25">
        <f>(ABS(N$2)*'data from RPEpUACE'!$B11)+SUMIFS('Override Calcs'!$E$4:$E$6,'Override Calcs'!$A$4:$A$6,About!$B$2,'Override Calcs'!$B$4:$B$6,"CH4")</f>
        <v>5543242136.1362171</v>
      </c>
      <c r="O11" s="25">
        <f>(ABS(O$2)*'data from RPEpUACE'!$B11)+SUMIFS('Override Calcs'!$E$4:$E$6,'Override Calcs'!$A$4:$A$6,About!$B$2,'Override Calcs'!$B$4:$B$6,"CH4")</f>
        <v>5374842666.7556</v>
      </c>
      <c r="P11" s="25">
        <f>(ABS(P$2)*'data from RPEpUACE'!$B11)+SUMIFS('Override Calcs'!$E$4:$E$6,'Override Calcs'!$A$4:$A$6,About!$B$2,'Override Calcs'!$B$4:$B$6,"CH4")</f>
        <v>5206443197.3749075</v>
      </c>
      <c r="Q11" s="25">
        <f>(ABS(Q$2)*'data from RPEpUACE'!$B11)+SUMIFS('Override Calcs'!$E$4:$E$6,'Override Calcs'!$A$4:$A$6,About!$B$2,'Override Calcs'!$B$4:$B$6,"CH4")</f>
        <v>5038043727.9942913</v>
      </c>
      <c r="R11" s="25">
        <f>(ABS(R$2)*'data from RPEpUACE'!$B11)+SUMIFS('Override Calcs'!$E$4:$E$6,'Override Calcs'!$A$4:$A$6,About!$B$2,'Override Calcs'!$B$4:$B$6,"CH4")</f>
        <v>5036064197.8078556</v>
      </c>
      <c r="S11" s="25">
        <f>(ABS(S$2)*'data from RPEpUACE'!$B11)+SUMIFS('Override Calcs'!$E$4:$E$6,'Override Calcs'!$A$4:$A$6,About!$B$2,'Override Calcs'!$B$4:$B$6,"CH4")</f>
        <v>5034084667.6214275</v>
      </c>
      <c r="T11" s="25">
        <f>(ABS(T$2)*'data from RPEpUACE'!$B11)+SUMIFS('Override Calcs'!$E$4:$E$6,'Override Calcs'!$A$4:$A$6,About!$B$2,'Override Calcs'!$B$4:$B$6,"CH4")</f>
        <v>5032105137.4349985</v>
      </c>
      <c r="U11" s="25">
        <f>(ABS(U$2)*'data from RPEpUACE'!$B11)+SUMIFS('Override Calcs'!$E$4:$E$6,'Override Calcs'!$A$4:$A$6,About!$B$2,'Override Calcs'!$B$4:$B$6,"CH4")</f>
        <v>5030125607.2485695</v>
      </c>
      <c r="V11" s="25">
        <f>(ABS(V$2)*'data from RPEpUACE'!$B11)+SUMIFS('Override Calcs'!$E$4:$E$6,'Override Calcs'!$A$4:$A$6,About!$B$2,'Override Calcs'!$B$4:$B$6,"CH4")</f>
        <v>5028146077.0621424</v>
      </c>
      <c r="W11" s="25">
        <f>(ABS(W$2)*'data from RPEpUACE'!$B11)+SUMIFS('Override Calcs'!$E$4:$E$6,'Override Calcs'!$A$4:$A$6,About!$B$2,'Override Calcs'!$B$4:$B$6,"CH4")</f>
        <v>5026166546.8757133</v>
      </c>
      <c r="X11" s="25">
        <f>(ABS(X$2)*'data from RPEpUACE'!$B11)+SUMIFS('Override Calcs'!$E$4:$E$6,'Override Calcs'!$A$4:$A$6,About!$B$2,'Override Calcs'!$B$4:$B$6,"CH4")</f>
        <v>5024187016.6892853</v>
      </c>
      <c r="Y11" s="25">
        <f>(ABS(Y$2)*'data from RPEpUACE'!$B11)+SUMIFS('Override Calcs'!$E$4:$E$6,'Override Calcs'!$A$4:$A$6,About!$B$2,'Override Calcs'!$B$4:$B$6,"CH4")</f>
        <v>5022207486.5028572</v>
      </c>
      <c r="Z11" s="25">
        <f>(ABS(Z$2)*'data from RPEpUACE'!$B11)+SUMIFS('Override Calcs'!$E$4:$E$6,'Override Calcs'!$A$4:$A$6,About!$B$2,'Override Calcs'!$B$4:$B$6,"CH4")</f>
        <v>5020227956.3164282</v>
      </c>
      <c r="AA11" s="25">
        <f>(ABS(AA$2)*'data from RPEpUACE'!$B11)+SUMIFS('Override Calcs'!$E$4:$E$6,'Override Calcs'!$A$4:$A$6,About!$B$2,'Override Calcs'!$B$4:$B$6,"CH4")</f>
        <v>5018248426.1300001</v>
      </c>
      <c r="AB11" s="25">
        <f>(ABS(AB$2)*'data from RPEpUACE'!$B11)+SUMIFS('Override Calcs'!$E$4:$E$6,'Override Calcs'!$A$4:$A$6,About!$B$2,'Override Calcs'!$B$4:$B$6,"CH4")</f>
        <v>5016268895.943572</v>
      </c>
      <c r="AC11" s="25">
        <f>(ABS(AC$2)*'data from RPEpUACE'!$B11)+SUMIFS('Override Calcs'!$E$4:$E$6,'Override Calcs'!$A$4:$A$6,About!$B$2,'Override Calcs'!$B$4:$B$6,"CH4")</f>
        <v>5014289365.757144</v>
      </c>
      <c r="AD11" s="25">
        <f>(ABS(AD$2)*'data from RPEpUACE'!$B11)+SUMIFS('Override Calcs'!$E$4:$E$6,'Override Calcs'!$A$4:$A$6,About!$B$2,'Override Calcs'!$B$4:$B$6,"CH4")</f>
        <v>5012309835.570715</v>
      </c>
      <c r="AE11" s="25">
        <f>(ABS(AE$2)*'data from RPEpUACE'!$B11)+SUMIFS('Override Calcs'!$E$4:$E$6,'Override Calcs'!$A$4:$A$6,About!$B$2,'Override Calcs'!$B$4:$B$6,"CH4")</f>
        <v>5010330305.3842859</v>
      </c>
      <c r="AF11" s="25">
        <f>(ABS(AF$2)*'data from RPEpUACE'!$B11)+SUMIFS('Override Calcs'!$E$4:$E$6,'Override Calcs'!$A$4:$A$6,About!$B$2,'Override Calcs'!$B$4:$B$6,"CH4")</f>
        <v>5008350775.1978588</v>
      </c>
      <c r="AG11" s="25">
        <f>(ABS(AG$2)*'data from RPEpUACE'!$B11)+SUMIFS('Override Calcs'!$E$4:$E$6,'Override Calcs'!$A$4:$A$6,About!$B$2,'Override Calcs'!$B$4:$B$6,"CH4")</f>
        <v>5006371245.0114298</v>
      </c>
      <c r="AH11" s="25">
        <f>(ABS(AH$2)*'data from RPEpUACE'!$B11)+SUMIFS('Override Calcs'!$E$4:$E$6,'Override Calcs'!$A$4:$A$6,About!$B$2,'Override Calcs'!$B$4:$B$6,"CH4")</f>
        <v>5004391714.8250017</v>
      </c>
      <c r="AI11" s="25">
        <f>(ABS(AI$2)*'data from RPEpUACE'!$B11)+SUMIFS('Override Calcs'!$E$4:$E$6,'Override Calcs'!$A$4:$A$6,About!$B$2,'Override Calcs'!$B$4:$B$6,"CH4")</f>
        <v>5002412184.6385736</v>
      </c>
      <c r="AJ11" s="25">
        <f>(ABS(AJ$2)*'data from RPEpUACE'!$B11)+SUMIFS('Override Calcs'!$E$4:$E$6,'Override Calcs'!$A$4:$A$6,About!$B$2,'Override Calcs'!$B$4:$B$6,"CH4")</f>
        <v>5000432654.4521446</v>
      </c>
      <c r="AK11" s="25">
        <f>(ABS(AK$2)*'data from RPEpUACE'!$B11)+SUMIFS('Override Calcs'!$E$4:$E$6,'Override Calcs'!$A$4:$A$6,About!$B$2,'Override Calcs'!$B$4:$B$6,"CH4")</f>
        <v>4998453124.2657166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430799058.08590931</v>
      </c>
      <c r="C12" s="25">
        <f>(ABS(C$2)*'data from RPEpUACE'!$B12)+SUMIFS('Override Calcs'!$E$4:$E$6,'Override Calcs'!$A$4:$A$6,About!$B$2,'Override Calcs'!$B$4:$B$6,"N2O")</f>
        <v>446097191.12857848</v>
      </c>
      <c r="D12" s="25">
        <f>(ABS(D$2)*'data from RPEpUACE'!$B12)+SUMIFS('Override Calcs'!$E$4:$E$6,'Override Calcs'!$A$4:$A$6,About!$B$2,'Override Calcs'!$B$4:$B$6,"N2O")</f>
        <v>461395324.1712538</v>
      </c>
      <c r="E12" s="25">
        <f>(ABS(E$2)*'data from RPEpUACE'!$B12)+SUMIFS('Override Calcs'!$E$4:$E$6,'Override Calcs'!$A$4:$A$6,About!$B$2,'Override Calcs'!$B$4:$B$6,"N2O")</f>
        <v>476693457.21392298</v>
      </c>
      <c r="F12" s="25">
        <f>(ABS(F$2)*'data from RPEpUACE'!$B12)+SUMIFS('Override Calcs'!$E$4:$E$6,'Override Calcs'!$A$4:$A$6,About!$B$2,'Override Calcs'!$B$4:$B$6,"N2O")</f>
        <v>491991590.25659209</v>
      </c>
      <c r="G12" s="25">
        <f>(ABS(G$2)*'data from RPEpUACE'!$B12)+SUMIFS('Override Calcs'!$E$4:$E$6,'Override Calcs'!$A$4:$A$6,About!$B$2,'Override Calcs'!$B$4:$B$6,"N2O")</f>
        <v>507289723.29926735</v>
      </c>
      <c r="H12" s="25">
        <f>(ABS(H$2)*'data from RPEpUACE'!$B12)+SUMIFS('Override Calcs'!$E$4:$E$6,'Override Calcs'!$A$4:$A$6,About!$B$2,'Override Calcs'!$B$4:$B$6,"N2O")</f>
        <v>501569946.55334026</v>
      </c>
      <c r="I12" s="25">
        <f>(ABS(I$2)*'data from RPEpUACE'!$B12)+SUMIFS('Override Calcs'!$E$4:$E$6,'Override Calcs'!$A$4:$A$6,About!$B$2,'Override Calcs'!$B$4:$B$6,"N2O")</f>
        <v>495850169.80741626</v>
      </c>
      <c r="J12" s="25">
        <f>(ABS(J$2)*'data from RPEpUACE'!$B12)+SUMIFS('Override Calcs'!$E$4:$E$6,'Override Calcs'!$A$4:$A$6,About!$B$2,'Override Calcs'!$B$4:$B$6,"N2O")</f>
        <v>490130393.06149071</v>
      </c>
      <c r="K12" s="25">
        <f>(ABS(K$2)*'data from RPEpUACE'!$B12)+SUMIFS('Override Calcs'!$E$4:$E$6,'Override Calcs'!$A$4:$A$6,About!$B$2,'Override Calcs'!$B$4:$B$6,"N2O")</f>
        <v>484410616.31556666</v>
      </c>
      <c r="L12" s="25">
        <f>(ABS(L$2)*'data from RPEpUACE'!$B12)+SUMIFS('Override Calcs'!$E$4:$E$6,'Override Calcs'!$A$4:$A$6,About!$B$2,'Override Calcs'!$B$4:$B$6,"N2O")</f>
        <v>478690839.56964266</v>
      </c>
      <c r="M12" s="25">
        <f>(ABS(M$2)*'data from RPEpUACE'!$B12)+SUMIFS('Override Calcs'!$E$4:$E$6,'Override Calcs'!$A$4:$A$6,About!$B$2,'Override Calcs'!$B$4:$B$6,"N2O")</f>
        <v>464981533.40083826</v>
      </c>
      <c r="N12" s="25">
        <f>(ABS(N$2)*'data from RPEpUACE'!$B12)+SUMIFS('Override Calcs'!$E$4:$E$6,'Override Calcs'!$A$4:$A$6,About!$B$2,'Override Calcs'!$B$4:$B$6,"N2O")</f>
        <v>451272227.2320323</v>
      </c>
      <c r="O12" s="25">
        <f>(ABS(O$2)*'data from RPEpUACE'!$B12)+SUMIFS('Override Calcs'!$E$4:$E$6,'Override Calcs'!$A$4:$A$6,About!$B$2,'Override Calcs'!$B$4:$B$6,"N2O")</f>
        <v>437562921.06323242</v>
      </c>
      <c r="P12" s="25">
        <f>(ABS(P$2)*'data from RPEpUACE'!$B12)+SUMIFS('Override Calcs'!$E$4:$E$6,'Override Calcs'!$A$4:$A$6,About!$B$2,'Override Calcs'!$B$4:$B$6,"N2O")</f>
        <v>423853614.89442641</v>
      </c>
      <c r="Q12" s="25">
        <f>(ABS(Q$2)*'data from RPEpUACE'!$B12)+SUMIFS('Override Calcs'!$E$4:$E$6,'Override Calcs'!$A$4:$A$6,About!$B$2,'Override Calcs'!$B$4:$B$6,"N2O")</f>
        <v>410144308.72562659</v>
      </c>
      <c r="R12" s="25">
        <f>(ABS(R$2)*'data from RPEpUACE'!$B12)+SUMIFS('Override Calcs'!$E$4:$E$6,'Override Calcs'!$A$4:$A$6,About!$B$2,'Override Calcs'!$B$4:$B$6,"N2O")</f>
        <v>409983156.28556228</v>
      </c>
      <c r="S12" s="25">
        <f>(ABS(S$2)*'data from RPEpUACE'!$B12)+SUMIFS('Override Calcs'!$E$4:$E$6,'Override Calcs'!$A$4:$A$6,About!$B$2,'Override Calcs'!$B$4:$B$6,"N2O")</f>
        <v>409822003.84549862</v>
      </c>
      <c r="T12" s="25">
        <f>(ABS(T$2)*'data from RPEpUACE'!$B12)+SUMIFS('Override Calcs'!$E$4:$E$6,'Override Calcs'!$A$4:$A$6,About!$B$2,'Override Calcs'!$B$4:$B$6,"N2O")</f>
        <v>409660851.40543479</v>
      </c>
      <c r="U12" s="25">
        <f>(ABS(U$2)*'data from RPEpUACE'!$B12)+SUMIFS('Override Calcs'!$E$4:$E$6,'Override Calcs'!$A$4:$A$6,About!$B$2,'Override Calcs'!$B$4:$B$6,"N2O")</f>
        <v>409499698.96537095</v>
      </c>
      <c r="V12" s="25">
        <f>(ABS(V$2)*'data from RPEpUACE'!$B12)+SUMIFS('Override Calcs'!$E$4:$E$6,'Override Calcs'!$A$4:$A$6,About!$B$2,'Override Calcs'!$B$4:$B$6,"N2O")</f>
        <v>409338546.5253073</v>
      </c>
      <c r="W12" s="25">
        <f>(ABS(W$2)*'data from RPEpUACE'!$B12)+SUMIFS('Override Calcs'!$E$4:$E$6,'Override Calcs'!$A$4:$A$6,About!$B$2,'Override Calcs'!$B$4:$B$6,"N2O")</f>
        <v>409177394.08524352</v>
      </c>
      <c r="X12" s="25">
        <f>(ABS(X$2)*'data from RPEpUACE'!$B12)+SUMIFS('Override Calcs'!$E$4:$E$6,'Override Calcs'!$A$4:$A$6,About!$B$2,'Override Calcs'!$B$4:$B$6,"N2O")</f>
        <v>409016241.64517975</v>
      </c>
      <c r="Y12" s="25">
        <f>(ABS(Y$2)*'data from RPEpUACE'!$B12)+SUMIFS('Override Calcs'!$E$4:$E$6,'Override Calcs'!$A$4:$A$6,About!$B$2,'Override Calcs'!$B$4:$B$6,"N2O")</f>
        <v>408855089.20511603</v>
      </c>
      <c r="Z12" s="25">
        <f>(ABS(Z$2)*'data from RPEpUACE'!$B12)+SUMIFS('Override Calcs'!$E$4:$E$6,'Override Calcs'!$A$4:$A$6,About!$B$2,'Override Calcs'!$B$4:$B$6,"N2O")</f>
        <v>408693936.76505226</v>
      </c>
      <c r="AA12" s="25">
        <f>(ABS(AA$2)*'data from RPEpUACE'!$B12)+SUMIFS('Override Calcs'!$E$4:$E$6,'Override Calcs'!$A$4:$A$6,About!$B$2,'Override Calcs'!$B$4:$B$6,"N2O")</f>
        <v>408532784.32498848</v>
      </c>
      <c r="AB12" s="25">
        <f>(ABS(AB$2)*'data from RPEpUACE'!$B12)+SUMIFS('Override Calcs'!$E$4:$E$6,'Override Calcs'!$A$4:$A$6,About!$B$2,'Override Calcs'!$B$4:$B$6,"N2O")</f>
        <v>408371631.88492477</v>
      </c>
      <c r="AC12" s="25">
        <f>(ABS(AC$2)*'data from RPEpUACE'!$B12)+SUMIFS('Override Calcs'!$E$4:$E$6,'Override Calcs'!$A$4:$A$6,About!$B$2,'Override Calcs'!$B$4:$B$6,"N2O")</f>
        <v>408210479.44486099</v>
      </c>
      <c r="AD12" s="25">
        <f>(ABS(AD$2)*'data from RPEpUACE'!$B12)+SUMIFS('Override Calcs'!$E$4:$E$6,'Override Calcs'!$A$4:$A$6,About!$B$2,'Override Calcs'!$B$4:$B$6,"N2O")</f>
        <v>408049327.00479722</v>
      </c>
      <c r="AE12" s="25">
        <f>(ABS(AE$2)*'data from RPEpUACE'!$B12)+SUMIFS('Override Calcs'!$E$4:$E$6,'Override Calcs'!$A$4:$A$6,About!$B$2,'Override Calcs'!$B$4:$B$6,"N2O")</f>
        <v>407888174.56473339</v>
      </c>
      <c r="AF12" s="25">
        <f>(ABS(AF$2)*'data from RPEpUACE'!$B12)+SUMIFS('Override Calcs'!$E$4:$E$6,'Override Calcs'!$A$4:$A$6,About!$B$2,'Override Calcs'!$B$4:$B$6,"N2O")</f>
        <v>407727022.12466973</v>
      </c>
      <c r="AG12" s="25">
        <f>(ABS(AG$2)*'data from RPEpUACE'!$B12)+SUMIFS('Override Calcs'!$E$4:$E$6,'Override Calcs'!$A$4:$A$6,About!$B$2,'Override Calcs'!$B$4:$B$6,"N2O")</f>
        <v>407565869.68460596</v>
      </c>
      <c r="AH12" s="25">
        <f>(ABS(AH$2)*'data from RPEpUACE'!$B12)+SUMIFS('Override Calcs'!$E$4:$E$6,'Override Calcs'!$A$4:$A$6,About!$B$2,'Override Calcs'!$B$4:$B$6,"N2O")</f>
        <v>407404717.24454218</v>
      </c>
      <c r="AI12" s="25">
        <f>(ABS(AI$2)*'data from RPEpUACE'!$B12)+SUMIFS('Override Calcs'!$E$4:$E$6,'Override Calcs'!$A$4:$A$6,About!$B$2,'Override Calcs'!$B$4:$B$6,"N2O")</f>
        <v>407243564.80447847</v>
      </c>
      <c r="AJ12" s="25">
        <f>(ABS(AJ$2)*'data from RPEpUACE'!$B12)+SUMIFS('Override Calcs'!$E$4:$E$6,'Override Calcs'!$A$4:$A$6,About!$B$2,'Override Calcs'!$B$4:$B$6,"N2O")</f>
        <v>407082412.36441463</v>
      </c>
      <c r="AK12" s="25">
        <f>(ABS(AK$2)*'data from RPEpUACE'!$B12)+SUMIFS('Override Calcs'!$E$4:$E$6,'Override Calcs'!$A$4:$A$6,About!$B$2,'Override Calcs'!$B$4:$B$6,"N2O")</f>
        <v>406921259.92435092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2021-06-01T20:52:45Z</dcterms:modified>
</cp:coreProperties>
</file>