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BDEF0E13-B7E9-4950-9CF5-36C633D6D759}"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W44"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3" i="26"/>
  <c r="G48" i="26"/>
  <c r="G51" i="26"/>
  <c r="W62"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P18" i="26" l="1"/>
  <c r="P9" i="26"/>
  <c r="AF50" i="26"/>
  <c r="O20" i="26"/>
  <c r="W7" i="26"/>
  <c r="AE27" i="26"/>
  <c r="V9" i="26"/>
  <c r="X37" i="26"/>
  <c r="U12" i="26"/>
  <c r="G28" i="26"/>
  <c r="X14" i="26"/>
  <c r="X5" i="26"/>
  <c r="AF38" i="26"/>
  <c r="W16" i="26"/>
  <c r="U82" i="26"/>
  <c r="V18" i="26"/>
  <c r="N5" i="26"/>
  <c r="D8" i="26"/>
  <c r="J21" i="24"/>
  <c r="K21" i="24" s="1"/>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J1" i="26" l="1"/>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<sst xmlns="http://schemas.openxmlformats.org/spreadsheetml/2006/main" count="28264" uniqueCount="2481">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</sst>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1944</v>
      </c>
      <c r="C1" s="260">
        <v>45369</v>
      </c>
      <c r="G1" s="147" t="s">
        <v>1914</v>
      </c>
      <c r="H1" s="147" t="s">
        <v>1915</v>
      </c>
    </row>
    <row r="2" spans="1:8" x14ac:dyDescent="0.25">
      <c r="B2" t="str">
        <f>B1</f>
        <v>Indiana</v>
      </c>
      <c r="C2" t="str">
        <f>INDEX(G:G,MATCH(B1,H:H,0))</f>
        <v>IN</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Indiana.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Indiana.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Indiana.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Indiana,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Indiana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PV:**Indiana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Wind:**Indiana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Indiana will retire 0 MW of coal by 2050. Indiana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Indiana will retire 3950 MW of natural gas by 2050. Indiana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Indiana will retire 2000 MW of nuclear by 2050. Indiana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Indiana will retire 100 MW of natural gas by 2050. Indiana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Indiana will retire 0 MW of lignite by 2050. Indiana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22% through 2050.//**Urban Residential Appliances:** In the BAU case, in Indiana,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22% through 2050.//**Rural Residential Appliances:** In the BAU case, in Indiana,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rise from 9% to 10% through 2050.//**Comercial Appliances:** In the BAU case, in Indiana, the share of electricity among fuels used for appliances in commercial buildings will fall from 39% to 37% through 2050.//**Comercial Other Components:** In the BAU case, in Indiana,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Indiana.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0 MW of coal by 2050. Indiana currently has 0 MW of coal capacity.//**Natural gas non-peaker:** The EIA projects that Indiana will retire 3950 MW of natural gas by 2050. Indiana currently has 18863 MW of natural gas non-peaker capacity.//**Nuclear:** The EIA projects that Indiana will retire 2000 MW of nuclear by 2050. Indiana currently has 2240 MW of nuclear capacity.//**Natural gas peaker:** The EIA projects that Indiana will retire 100 MW of natural gas by 2050. Indiana currently has 15301 MW of natural gas peaker capacity.//**Lignite:** The EIA projects that Indiana will retire 0 MW of lignite by 2050. Indiana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IN</v>
      </c>
      <c r="C1" s="223">
        <f>SUM(C4:C87)</f>
        <v>208.41661803470654</v>
      </c>
      <c r="D1" s="223">
        <f t="shared" ref="D1:AH1" si="0">SUM(D4:D87)</f>
        <v>203.75097240629674</v>
      </c>
      <c r="E1" s="223">
        <f t="shared" si="0"/>
        <v>204.81873165535313</v>
      </c>
      <c r="F1" s="223">
        <f t="shared" si="0"/>
        <v>209.91261965321192</v>
      </c>
      <c r="G1" s="223">
        <f t="shared" si="0"/>
        <v>215.04108976502954</v>
      </c>
      <c r="H1" s="223">
        <f t="shared" si="0"/>
        <v>219.09798096577836</v>
      </c>
      <c r="I1" s="223">
        <f t="shared" si="0"/>
        <v>222.50791965410113</v>
      </c>
      <c r="J1" s="223">
        <f t="shared" si="0"/>
        <v>226.85623017818378</v>
      </c>
      <c r="K1" s="223">
        <f t="shared" si="0"/>
        <v>226.44474044547286</v>
      </c>
      <c r="L1" s="223">
        <f t="shared" si="0"/>
        <v>231.54460810829252</v>
      </c>
      <c r="M1" s="223">
        <f t="shared" si="0"/>
        <v>244.2306380787256</v>
      </c>
      <c r="N1" s="223">
        <f t="shared" si="0"/>
        <v>233.78944851093974</v>
      </c>
      <c r="O1" s="223">
        <f t="shared" si="0"/>
        <v>235.30250005365633</v>
      </c>
      <c r="P1" s="223">
        <f t="shared" si="0"/>
        <v>239.37601705013265</v>
      </c>
      <c r="Q1" s="223">
        <f t="shared" si="0"/>
        <v>246.77403162261857</v>
      </c>
      <c r="R1" s="223">
        <f t="shared" si="0"/>
        <v>244.93670823139917</v>
      </c>
      <c r="S1" s="223">
        <f t="shared" si="0"/>
        <v>243.59645983462852</v>
      </c>
      <c r="T1" s="223">
        <f t="shared" si="0"/>
        <v>245.05627503628963</v>
      </c>
      <c r="U1" s="223">
        <f t="shared" si="0"/>
        <v>243.21869453045346</v>
      </c>
      <c r="V1" s="223">
        <f t="shared" si="0"/>
        <v>218.33298327391492</v>
      </c>
      <c r="W1" s="223">
        <f t="shared" si="0"/>
        <v>233.16775888011799</v>
      </c>
      <c r="X1" s="223">
        <f t="shared" si="0"/>
        <v>223.00927235914065</v>
      </c>
      <c r="Y1" s="223">
        <f t="shared" si="0"/>
        <v>208.48141692342475</v>
      </c>
      <c r="Z1" s="223">
        <f t="shared" si="0"/>
        <v>211.02265650905665</v>
      </c>
      <c r="AA1" s="223">
        <f t="shared" si="0"/>
        <v>217.20809840272625</v>
      </c>
      <c r="AB1" s="223">
        <f t="shared" si="0"/>
        <v>199.88432163943122</v>
      </c>
      <c r="AC1" s="223">
        <f t="shared" si="0"/>
        <v>191.94079430603443</v>
      </c>
      <c r="AD1" s="223">
        <f t="shared" si="0"/>
        <v>185.0906137594726</v>
      </c>
      <c r="AE1" s="223">
        <f t="shared" si="0"/>
        <v>197.6664985276083</v>
      </c>
      <c r="AF1" s="223">
        <f t="shared" si="0"/>
        <v>183.95092072396676</v>
      </c>
      <c r="AG1" s="223">
        <f t="shared" si="0"/>
        <v>158.54144531475893</v>
      </c>
      <c r="AH1" s="223">
        <f t="shared" si="0"/>
        <v>168.86429584041181</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227" t="s">
        <v>479</v>
      </c>
      <c r="B5" s="199" t="s">
        <v>2259</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227" t="s">
        <v>479</v>
      </c>
      <c r="B6" s="199" t="s">
        <v>2263</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227" t="s">
        <v>479</v>
      </c>
      <c r="B7" s="199" t="s">
        <v>2265</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227" t="s">
        <v>479</v>
      </c>
      <c r="B8" s="199" t="s">
        <v>2267</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227" t="s">
        <v>479</v>
      </c>
      <c r="B9" s="199" t="s">
        <v>2277</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227" t="s">
        <v>479</v>
      </c>
      <c r="B10" s="199" t="s">
        <v>2286</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227" t="s">
        <v>479</v>
      </c>
      <c r="B11" s="199" t="s">
        <v>2281</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227" t="s">
        <v>479</v>
      </c>
      <c r="B12" s="199" t="s">
        <v>2292</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227" t="s">
        <v>479</v>
      </c>
      <c r="B13" s="199" t="s">
        <v>2296</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227" t="s">
        <v>479</v>
      </c>
      <c r="B14" s="199"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227" t="s">
        <v>479</v>
      </c>
      <c r="B17" s="199" t="s">
        <v>2294</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0.54652755725809998</v>
      </c>
      <c r="D19" s="228">
        <f>SUMIFS('EPA Export Aggregation'!G:G,'EPA Export Aggregation'!$A:$A,$B19,'EPA Export Aggregation'!$D:$D,$A$1)*IF($A19="CH4",About!$D$58,IF($A19="N2O",About!$D$59,1))</f>
        <v>0.55066602663700004</v>
      </c>
      <c r="E19" s="228">
        <f>SUMIFS('EPA Export Aggregation'!H:H,'EPA Export Aggregation'!$A:$A,$B19,'EPA Export Aggregation'!$D:$D,$A$1)*IF($A19="CH4",About!$D$58,IF($A19="N2O",About!$D$59,1))</f>
        <v>0.52303998086930004</v>
      </c>
      <c r="F19" s="228">
        <f>SUMIFS('EPA Export Aggregation'!I:I,'EPA Export Aggregation'!$A:$A,$B19,'EPA Export Aggregation'!$D:$D,$A$1)*IF($A19="CH4",About!$D$58,IF($A19="N2O",About!$D$59,1))</f>
        <v>0.42326666721989997</v>
      </c>
      <c r="G19" s="228">
        <f>SUMIFS('EPA Export Aggregation'!J:J,'EPA Export Aggregation'!$A:$A,$B19,'EPA Export Aggregation'!$D:$D,$A$1)*IF($A19="CH4",About!$D$58,IF($A19="N2O",About!$D$59,1))</f>
        <v>0.371393754799</v>
      </c>
      <c r="H19" s="228">
        <f>SUMIFS('EPA Export Aggregation'!K:K,'EPA Export Aggregation'!$A:$A,$B19,'EPA Export Aggregation'!$D:$D,$A$1)*IF($A19="CH4",About!$D$58,IF($A19="N2O",About!$D$59,1))</f>
        <v>0.37995234134630002</v>
      </c>
      <c r="I19" s="228">
        <f>SUMIFS('EPA Export Aggregation'!L:L,'EPA Export Aggregation'!$A:$A,$B19,'EPA Export Aggregation'!$D:$D,$A$1)*IF($A19="CH4",About!$D$58,IF($A19="N2O",About!$D$59,1))</f>
        <v>0.4064828585586</v>
      </c>
      <c r="J19" s="228">
        <f>SUMIFS('EPA Export Aggregation'!M:M,'EPA Export Aggregation'!$A:$A,$B19,'EPA Export Aggregation'!$D:$D,$A$1)*IF($A19="CH4",About!$D$58,IF($A19="N2O",About!$D$59,1))</f>
        <v>0.41079758176850001</v>
      </c>
      <c r="K19" s="228">
        <f>SUMIFS('EPA Export Aggregation'!N:N,'EPA Export Aggregation'!$A:$A,$B19,'EPA Export Aggregation'!$D:$D,$A$1)*IF($A19="CH4",About!$D$58,IF($A19="N2O",About!$D$59,1))</f>
        <v>0.41612955952140002</v>
      </c>
      <c r="L19" s="228">
        <f>SUMIFS('EPA Export Aggregation'!O:O,'EPA Export Aggregation'!$A:$A,$B19,'EPA Export Aggregation'!$D:$D,$A$1)*IF($A19="CH4",About!$D$58,IF($A19="N2O",About!$D$59,1))</f>
        <v>0.43171198853839998</v>
      </c>
      <c r="M19" s="228">
        <f>SUMIFS('EPA Export Aggregation'!P:P,'EPA Export Aggregation'!$A:$A,$B19,'EPA Export Aggregation'!$D:$D,$A$1)*IF($A19="CH4",About!$D$58,IF($A19="N2O",About!$D$59,1))</f>
        <v>0.43725492908899999</v>
      </c>
      <c r="N19" s="228">
        <f>SUMIFS('EPA Export Aggregation'!Q:Q,'EPA Export Aggregation'!$A:$A,$B19,'EPA Export Aggregation'!$D:$D,$A$1)*IF($A19="CH4",About!$D$58,IF($A19="N2O",About!$D$59,1))</f>
        <v>0.34955586609209999</v>
      </c>
      <c r="O19" s="228">
        <f>SUMIFS('EPA Export Aggregation'!R:R,'EPA Export Aggregation'!$A:$A,$B19,'EPA Export Aggregation'!$D:$D,$A$1)*IF($A19="CH4",About!$D$58,IF($A19="N2O",About!$D$59,1))</f>
        <v>0.37140228207230003</v>
      </c>
      <c r="P19" s="228">
        <f>SUMIFS('EPA Export Aggregation'!S:S,'EPA Export Aggregation'!$A:$A,$B19,'EPA Export Aggregation'!$D:$D,$A$1)*IF($A19="CH4",About!$D$58,IF($A19="N2O",About!$D$59,1))</f>
        <v>0.37474197039230001</v>
      </c>
      <c r="Q19" s="228">
        <f>SUMIFS('EPA Export Aggregation'!T:T,'EPA Export Aggregation'!$A:$A,$B19,'EPA Export Aggregation'!$D:$D,$A$1)*IF($A19="CH4",About!$D$58,IF($A19="N2O",About!$D$59,1))</f>
        <v>0.36776997768149999</v>
      </c>
      <c r="R19" s="228">
        <f>SUMIFS('EPA Export Aggregation'!U:U,'EPA Export Aggregation'!$A:$A,$B19,'EPA Export Aggregation'!$D:$D,$A$1)*IF($A19="CH4",About!$D$58,IF($A19="N2O",About!$D$59,1))</f>
        <v>0.3977046718799</v>
      </c>
      <c r="S19" s="228">
        <f>SUMIFS('EPA Export Aggregation'!V:V,'EPA Export Aggregation'!$A:$A,$B19,'EPA Export Aggregation'!$D:$D,$A$1)*IF($A19="CH4",About!$D$58,IF($A19="N2O",About!$D$59,1))</f>
        <v>0.43726895336350002</v>
      </c>
      <c r="T19" s="228">
        <f>SUMIFS('EPA Export Aggregation'!W:W,'EPA Export Aggregation'!$A:$A,$B19,'EPA Export Aggregation'!$D:$D,$A$1)*IF($A19="CH4",About!$D$58,IF($A19="N2O",About!$D$59,1))</f>
        <v>0.44939744359130002</v>
      </c>
      <c r="U19" s="228">
        <f>SUMIFS('EPA Export Aggregation'!X:X,'EPA Export Aggregation'!$A:$A,$B19,'EPA Export Aggregation'!$D:$D,$A$1)*IF($A19="CH4",About!$D$58,IF($A19="N2O",About!$D$59,1))</f>
        <v>0.46099211185560002</v>
      </c>
      <c r="V19" s="228">
        <f>SUMIFS('EPA Export Aggregation'!Y:Y,'EPA Export Aggregation'!$A:$A,$B19,'EPA Export Aggregation'!$D:$D,$A$1)*IF($A19="CH4",About!$D$58,IF($A19="N2O",About!$D$59,1))</f>
        <v>0.3744985874058</v>
      </c>
      <c r="W19" s="228">
        <f>SUMIFS('EPA Export Aggregation'!Z:Z,'EPA Export Aggregation'!$A:$A,$B19,'EPA Export Aggregation'!$D:$D,$A$1)*IF($A19="CH4",About!$D$58,IF($A19="N2O",About!$D$59,1))</f>
        <v>0.34145700000000001</v>
      </c>
      <c r="X19" s="228">
        <f>SUMIFS('EPA Export Aggregation'!AA:AA,'EPA Export Aggregation'!$A:$A,$B19,'EPA Export Aggregation'!$D:$D,$A$1)*IF($A19="CH4",About!$D$58,IF($A19="N2O",About!$D$59,1))</f>
        <v>0.42868400000000001</v>
      </c>
      <c r="Y19" s="228">
        <f>SUMIFS('EPA Export Aggregation'!AB:AB,'EPA Export Aggregation'!$A:$A,$B19,'EPA Export Aggregation'!$D:$D,$A$1)*IF($A19="CH4",About!$D$58,IF($A19="N2O",About!$D$59,1))</f>
        <v>0.42221579999999997</v>
      </c>
      <c r="Z19" s="228">
        <f>SUMIFS('EPA Export Aggregation'!AC:AC,'EPA Export Aggregation'!$A:$A,$B19,'EPA Export Aggregation'!$D:$D,$A$1)*IF($A19="CH4",About!$D$58,IF($A19="N2O",About!$D$59,1))</f>
        <v>0.44635259999999999</v>
      </c>
      <c r="AA19" s="228">
        <f>SUMIFS('EPA Export Aggregation'!AD:AD,'EPA Export Aggregation'!$A:$A,$B19,'EPA Export Aggregation'!$D:$D,$A$1)*IF($A19="CH4",About!$D$58,IF($A19="N2O",About!$D$59,1))</f>
        <v>0.39680579999999999</v>
      </c>
      <c r="AB19" s="228">
        <f>SUMIFS('EPA Export Aggregation'!AE:AE,'EPA Export Aggregation'!$A:$A,$B19,'EPA Export Aggregation'!$D:$D,$A$1)*IF($A19="CH4",About!$D$58,IF($A19="N2O",About!$D$59,1))</f>
        <v>0.47493109999999999</v>
      </c>
      <c r="AC19" s="228">
        <f>SUMIFS('EPA Export Aggregation'!AF:AF,'EPA Export Aggregation'!$A:$A,$B19,'EPA Export Aggregation'!$D:$D,$A$1)*IF($A19="CH4",About!$D$58,IF($A19="N2O",About!$D$59,1))</f>
        <v>8.8977899999999999E-2</v>
      </c>
      <c r="AD19" s="228">
        <f>SUMIFS('EPA Export Aggregation'!AG:AG,'EPA Export Aggregation'!$A:$A,$B19,'EPA Export Aggregation'!$D:$D,$A$1)*IF($A19="CH4",About!$D$58,IF($A19="N2O",About!$D$59,1))</f>
        <v>1.0861300000000001E-2</v>
      </c>
      <c r="AE19" s="228">
        <f>SUMIFS('EPA Export Aggregation'!AH:AH,'EPA Export Aggregation'!$A:$A,$B19,'EPA Export Aggregation'!$D:$D,$A$1)*IF($A19="CH4",About!$D$58,IF($A19="N2O",About!$D$59,1))</f>
        <v>0.16519439999999999</v>
      </c>
      <c r="AF19" s="228">
        <f>SUMIFS('EPA Export Aggregation'!AI:AI,'EPA Export Aggregation'!$A:$A,$B19,'EPA Export Aggregation'!$D:$D,$A$1)*IF($A19="CH4",About!$D$58,IF($A19="N2O",About!$D$59,1))</f>
        <v>0.2491003</v>
      </c>
      <c r="AG19" s="228">
        <f>SUMIFS('EPA Export Aggregation'!AJ:AJ,'EPA Export Aggregation'!$A:$A,$B19,'EPA Export Aggregation'!$D:$D,$A$1)*IF($A19="CH4",About!$D$58,IF($A19="N2O",About!$D$59,1))</f>
        <v>0.24588989999999999</v>
      </c>
      <c r="AH19" s="228">
        <f>SUMIFS('EPA Export Aggregation'!AK:AK,'EPA Export Aggregation'!$A:$A,$B19,'EPA Export Aggregation'!$D:$D,$A$1)*IF($A19="CH4",About!$D$58,IF($A19="N2O",About!$D$59,1))</f>
        <v>0.2095274</v>
      </c>
    </row>
    <row r="20" spans="1:34" x14ac:dyDescent="0.25">
      <c r="A20" s="227" t="s">
        <v>479</v>
      </c>
      <c r="B20" s="199" t="s">
        <v>2279</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227" t="s">
        <v>479</v>
      </c>
      <c r="B27" s="199" t="s">
        <v>2320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227" t="s">
        <v>479</v>
      </c>
      <c r="B30" s="199" t="s">
        <v>2327</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227" t="s">
        <v>479</v>
      </c>
      <c r="B33" s="199" t="s">
        <v>2304</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228">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228">
        <f>SUMIFS('EPA Export Aggregation'!R:R,'EPA Export Aggregation'!$A:$A,$B33,'EPA Export Aggregation'!$D:$D,$A$1)*IF($A33="CH4",About!$D$58,IF($A33="N2O",About!$D$59,1))</f>
        <v>0.71977306462940005</v>
      </c>
      <c r="P33" s="228">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228">
        <f>SUMIFS('EPA Export Aggregation'!U:U,'EPA Export Aggregation'!$A:$A,$B33,'EPA Export Aggregation'!$D:$D,$A$1)*IF($A33="CH4",About!$D$58,IF($A33="N2O",About!$D$59,1))</f>
        <v>0.9815157793939</v>
      </c>
      <c r="S33" s="228">
        <f>SUMIFS('EPA Export Aggregation'!V:V,'EPA Export Aggregation'!$A:$A,$B33,'EPA Export Aggregation'!$D:$D,$A$1)*IF($A33="CH4",About!$D$58,IF($A33="N2O",About!$D$59,1))</f>
        <v>0</v>
      </c>
      <c r="T33" s="228">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228">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228">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228">
        <f>SUMIFS('EPA Export Aggregation'!AD:AD,'EPA Export Aggregation'!$A:$A,$B33,'EPA Export Aggregation'!$D:$D,$A$1)*IF($A33="CH4",About!$D$58,IF($A33="N2O",About!$D$59,1))</f>
        <v>0.49644585686010001</v>
      </c>
      <c r="AB33" s="228">
        <f>SUMIFS('EPA Export Aggregation'!AE:AE,'EPA Export Aggregation'!$A:$A,$B33,'EPA Export Aggregation'!$D:$D,$A$1)*IF($A33="CH4",About!$D$58,IF($A33="N2O",About!$D$59,1))</f>
        <v>0.6667116423792</v>
      </c>
      <c r="AC33" s="228">
        <f>SUMIFS('EPA Export Aggregation'!AF:AF,'EPA Export Aggregation'!$A:$A,$B33,'EPA Export Aggregation'!$D:$D,$A$1)*IF($A33="CH4",About!$D$58,IF($A33="N2O",About!$D$59,1))</f>
        <v>0.53829085299879997</v>
      </c>
      <c r="AD33" s="228">
        <f>SUMIFS('EPA Export Aggregation'!AG:AG,'EPA Export Aggregation'!$A:$A,$B33,'EPA Export Aggregation'!$D:$D,$A$1)*IF($A33="CH4",About!$D$58,IF($A33="N2O",About!$D$59,1))</f>
        <v>0.52389781613410003</v>
      </c>
      <c r="AE33" s="228">
        <f>SUMIFS('EPA Export Aggregation'!AH:AH,'EPA Export Aggregation'!$A:$A,$B33,'EPA Export Aggregation'!$D:$D,$A$1)*IF($A33="CH4",About!$D$58,IF($A33="N2O",About!$D$59,1))</f>
        <v>0.39449256564680002</v>
      </c>
      <c r="AF33" s="228">
        <f>SUMIFS('EPA Export Aggregation'!AI:AI,'EPA Export Aggregation'!$A:$A,$B33,'EPA Export Aggregation'!$D:$D,$A$1)*IF($A33="CH4",About!$D$58,IF($A33="N2O",About!$D$59,1))</f>
        <v>0.13241972740989999</v>
      </c>
      <c r="AG33" s="228">
        <f>SUMIFS('EPA Export Aggregation'!AJ:AJ,'EPA Export Aggregation'!$A:$A,$B33,'EPA Export Aggregation'!$D:$D,$A$1)*IF($A33="CH4",About!$D$58,IF($A33="N2O",About!$D$59,1))</f>
        <v>0.141893485781</v>
      </c>
      <c r="AH33" s="228">
        <f>SUMIFS('EPA Export Aggregation'!AK:AK,'EPA Export Aggregation'!$A:$A,$B33,'EPA Export Aggregation'!$D:$D,$A$1)*IF($A33="CH4",About!$D$58,IF($A33="N2O",About!$D$59,1))</f>
        <v>0.14829656134800001</v>
      </c>
    </row>
    <row r="34" spans="1:34" x14ac:dyDescent="0.25">
      <c r="A34" s="227" t="s">
        <v>479</v>
      </c>
      <c r="B34" s="199" t="s">
        <v>2298</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4.1863852899999999E-4</v>
      </c>
      <c r="D76" s="228">
        <f>SUMIFS('EPA Export Aggregation'!G:G,'EPA Export Aggregation'!$A:$A,$B76,'EPA Export Aggregation'!$D:$D,$A$1)*IF($A76="CH4",About!$D$58,IF($A76="N2O",About!$D$59,1))</f>
        <v>4.1863852899999999E-4</v>
      </c>
      <c r="E76" s="228">
        <f>SUMIFS('EPA Export Aggregation'!H:H,'EPA Export Aggregation'!$A:$A,$B76,'EPA Export Aggregation'!$D:$D,$A$1)*IF($A76="CH4",About!$D$58,IF($A76="N2O",About!$D$59,1))</f>
        <v>4.1863852899999999E-4</v>
      </c>
      <c r="F76" s="228">
        <f>SUMIFS('EPA Export Aggregation'!I:I,'EPA Export Aggregation'!$A:$A,$B76,'EPA Export Aggregation'!$D:$D,$A$1)*IF($A76="CH4",About!$D$58,IF($A76="N2O",About!$D$59,1))</f>
        <v>5.2329878280000001E-4</v>
      </c>
      <c r="G76" s="228">
        <f>SUMIFS('EPA Export Aggregation'!J:J,'EPA Export Aggregation'!$A:$A,$B76,'EPA Export Aggregation'!$D:$D,$A$1)*IF($A76="CH4",About!$D$58,IF($A76="N2O",About!$D$59,1))</f>
        <v>5.7562759890000001E-4</v>
      </c>
      <c r="H76" s="228">
        <f>SUMIFS('EPA Export Aggregation'!K:K,'EPA Export Aggregation'!$A:$A,$B76,'EPA Export Aggregation'!$D:$D,$A$1)*IF($A76="CH4",About!$D$58,IF($A76="N2O",About!$D$59,1))</f>
        <v>7.2336854850000003E-4</v>
      </c>
      <c r="I76" s="228">
        <f>SUMIFS('EPA Export Aggregation'!L:L,'EPA Export Aggregation'!$A:$A,$B76,'EPA Export Aggregation'!$D:$D,$A$1)*IF($A76="CH4",About!$D$58,IF($A76="N2O",About!$D$59,1))</f>
        <v>8.0327405090000002E-4</v>
      </c>
      <c r="J76" s="228">
        <f>SUMIFS('EPA Export Aggregation'!M:M,'EPA Export Aggregation'!$A:$A,$B76,'EPA Export Aggregation'!$D:$D,$A$1)*IF($A76="CH4",About!$D$58,IF($A76="N2O",About!$D$59,1))</f>
        <v>8.4890035720000003E-4</v>
      </c>
      <c r="K76" s="228">
        <f>SUMIFS('EPA Export Aggregation'!N:N,'EPA Export Aggregation'!$A:$A,$B76,'EPA Export Aggregation'!$D:$D,$A$1)*IF($A76="CH4",About!$D$58,IF($A76="N2O",About!$D$59,1))</f>
        <v>1.0409014161999999E-3</v>
      </c>
      <c r="L76" s="228">
        <f>SUMIFS('EPA Export Aggregation'!O:O,'EPA Export Aggregation'!$A:$A,$B76,'EPA Export Aggregation'!$D:$D,$A$1)*IF($A76="CH4",About!$D$58,IF($A76="N2O",About!$D$59,1))</f>
        <v>1.0562648903000001E-3</v>
      </c>
      <c r="M76" s="228">
        <f>SUMIFS('EPA Export Aggregation'!P:P,'EPA Export Aggregation'!$A:$A,$B76,'EPA Export Aggregation'!$D:$D,$A$1)*IF($A76="CH4",About!$D$58,IF($A76="N2O",About!$D$59,1))</f>
        <v>6.4325029960000002E-4</v>
      </c>
      <c r="N76" s="228">
        <f>SUMIFS('EPA Export Aggregation'!Q:Q,'EPA Export Aggregation'!$A:$A,$B76,'EPA Export Aggregation'!$D:$D,$A$1)*IF($A76="CH4",About!$D$58,IF($A76="N2O",About!$D$59,1))</f>
        <v>4.2744586880000003E-4</v>
      </c>
      <c r="O76" s="228">
        <f>SUMIFS('EPA Export Aggregation'!R:R,'EPA Export Aggregation'!$A:$A,$B76,'EPA Export Aggregation'!$D:$D,$A$1)*IF($A76="CH4",About!$D$58,IF($A76="N2O",About!$D$59,1))</f>
        <v>4.0864460369999998E-4</v>
      </c>
      <c r="P76" s="228">
        <f>SUMIFS('EPA Export Aggregation'!S:S,'EPA Export Aggregation'!$A:$A,$B76,'EPA Export Aggregation'!$D:$D,$A$1)*IF($A76="CH4",About!$D$58,IF($A76="N2O",About!$D$59,1))</f>
        <v>4.273095114E-4</v>
      </c>
      <c r="Q76" s="228">
        <f>SUMIFS('EPA Export Aggregation'!T:T,'EPA Export Aggregation'!$A:$A,$B76,'EPA Export Aggregation'!$D:$D,$A$1)*IF($A76="CH4",About!$D$58,IF($A76="N2O",About!$D$59,1))</f>
        <v>4.2545138550000001E-4</v>
      </c>
      <c r="R76" s="228">
        <f>SUMIFS('EPA Export Aggregation'!U:U,'EPA Export Aggregation'!$A:$A,$B76,'EPA Export Aggregation'!$D:$D,$A$1)*IF($A76="CH4",About!$D$58,IF($A76="N2O",About!$D$59,1))</f>
        <v>4.0841369989999998E-4</v>
      </c>
      <c r="S76" s="228">
        <f>SUMIFS('EPA Export Aggregation'!V:V,'EPA Export Aggregation'!$A:$A,$B76,'EPA Export Aggregation'!$D:$D,$A$1)*IF($A76="CH4",About!$D$58,IF($A76="N2O",About!$D$59,1))</f>
        <v>4.8625147000000001E-4</v>
      </c>
      <c r="T76" s="228">
        <f>SUMIFS('EPA Export Aggregation'!W:W,'EPA Export Aggregation'!$A:$A,$B76,'EPA Export Aggregation'!$D:$D,$A$1)*IF($A76="CH4",About!$D$58,IF($A76="N2O",About!$D$59,1))</f>
        <v>4.7317711810000002E-4</v>
      </c>
      <c r="U76" s="228">
        <f>SUMIFS('EPA Export Aggregation'!X:X,'EPA Export Aggregation'!$A:$A,$B76,'EPA Export Aggregation'!$D:$D,$A$1)*IF($A76="CH4",About!$D$58,IF($A76="N2O",About!$D$59,1))</f>
        <v>4.4722857700000001E-4</v>
      </c>
      <c r="V76" s="228">
        <f>SUMIFS('EPA Export Aggregation'!Y:Y,'EPA Export Aggregation'!$A:$A,$B76,'EPA Export Aggregation'!$D:$D,$A$1)*IF($A76="CH4",About!$D$58,IF($A76="N2O",About!$D$59,1))</f>
        <v>3.4323037590000002E-4</v>
      </c>
      <c r="W76" s="228">
        <f>SUMIFS('EPA Export Aggregation'!Z:Z,'EPA Export Aggregation'!$A:$A,$B76,'EPA Export Aggregation'!$D:$D,$A$1)*IF($A76="CH4",About!$D$58,IF($A76="N2O",About!$D$59,1))</f>
        <v>4.585487869E-4</v>
      </c>
      <c r="X76" s="228">
        <f>SUMIFS('EPA Export Aggregation'!AA:AA,'EPA Export Aggregation'!$A:$A,$B76,'EPA Export Aggregation'!$D:$D,$A$1)*IF($A76="CH4",About!$D$58,IF($A76="N2O",About!$D$59,1))</f>
        <v>1.07481107E-5</v>
      </c>
      <c r="Y76" s="228">
        <f>SUMIFS('EPA Export Aggregation'!AB:AB,'EPA Export Aggregation'!$A:$A,$B76,'EPA Export Aggregation'!$D:$D,$A$1)*IF($A76="CH4",About!$D$58,IF($A76="N2O",About!$D$59,1))</f>
        <v>1.1682672200000001E-5</v>
      </c>
      <c r="Z76" s="228">
        <f>SUMIFS('EPA Export Aggregation'!AC:AC,'EPA Export Aggregation'!$A:$A,$B76,'EPA Export Aggregation'!$D:$D,$A$1)*IF($A76="CH4",About!$D$58,IF($A76="N2O",About!$D$59,1))</f>
        <v>3.6732180060000002E-4</v>
      </c>
      <c r="AA76" s="228">
        <f>SUMIFS('EPA Export Aggregation'!AD:AD,'EPA Export Aggregation'!$A:$A,$B76,'EPA Export Aggregation'!$D:$D,$A$1)*IF($A76="CH4",About!$D$58,IF($A76="N2O",About!$D$59,1))</f>
        <v>2.274966134E-4</v>
      </c>
      <c r="AB76" s="228">
        <f>SUMIFS('EPA Export Aggregation'!AE:AE,'EPA Export Aggregation'!$A:$A,$B76,'EPA Export Aggregation'!$D:$D,$A$1)*IF($A76="CH4",About!$D$58,IF($A76="N2O",About!$D$59,1))</f>
        <v>6.8346525000000002E-5</v>
      </c>
      <c r="AC76" s="228">
        <f>SUMIFS('EPA Export Aggregation'!AF:AF,'EPA Export Aggregation'!$A:$A,$B76,'EPA Export Aggregation'!$D:$D,$A$1)*IF($A76="CH4",About!$D$58,IF($A76="N2O",About!$D$59,1))</f>
        <v>2.1985884397999998E-3</v>
      </c>
      <c r="AD76" s="228">
        <f>SUMIFS('EPA Export Aggregation'!AG:AG,'EPA Export Aggregation'!$A:$A,$B76,'EPA Export Aggregation'!$D:$D,$A$1)*IF($A76="CH4",About!$D$58,IF($A76="N2O",About!$D$59,1))</f>
        <v>8.8758346890000005E-4</v>
      </c>
      <c r="AE76" s="228">
        <f>SUMIFS('EPA Export Aggregation'!AH:AH,'EPA Export Aggregation'!$A:$A,$B76,'EPA Export Aggregation'!$D:$D,$A$1)*IF($A76="CH4",About!$D$58,IF($A76="N2O",About!$D$59,1))</f>
        <v>1.2352237E-6</v>
      </c>
      <c r="AF76" s="228">
        <f>SUMIFS('EPA Export Aggregation'!AI:AI,'EPA Export Aggregation'!$A:$A,$B76,'EPA Export Aggregation'!$D:$D,$A$1)*IF($A76="CH4",About!$D$58,IF($A76="N2O",About!$D$59,1))</f>
        <v>1.0368566000000001E-6</v>
      </c>
      <c r="AG76" s="228">
        <f>SUMIFS('EPA Export Aggregation'!AJ:AJ,'EPA Export Aggregation'!$A:$A,$B76,'EPA Export Aggregation'!$D:$D,$A$1)*IF($A76="CH4",About!$D$58,IF($A76="N2O",About!$D$59,1))</f>
        <v>1.0627147999999999E-6</v>
      </c>
      <c r="AH76" s="228">
        <f>SUMIFS('EPA Export Aggregation'!AK:AK,'EPA Export Aggregation'!$A:$A,$B76,'EPA Export Aggregation'!$D:$D,$A$1)*IF($A76="CH4",About!$D$58,IF($A76="N2O",About!$D$59,1))</f>
        <v>1.1113127E-6</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0.29323250944200002</v>
      </c>
      <c r="D79" s="228">
        <f>SUMIFS('EPA Export Aggregation'!G:G,'EPA Export Aggregation'!$A:$A,$B79,'EPA Export Aggregation'!$D:$D,$A$1)*IF($A79="CH4",About!$D$58,IF($A79="N2O",About!$D$59,1))</f>
        <v>0.26674518675600001</v>
      </c>
      <c r="E79" s="228">
        <f>SUMIFS('EPA Export Aggregation'!H:H,'EPA Export Aggregation'!$A:$A,$B79,'EPA Export Aggregation'!$D:$D,$A$1)*IF($A79="CH4",About!$D$58,IF($A79="N2O",About!$D$59,1))</f>
        <v>0.23220040958999999</v>
      </c>
      <c r="F79" s="228">
        <f>SUMIFS('EPA Export Aggregation'!I:I,'EPA Export Aggregation'!$A:$A,$B79,'EPA Export Aggregation'!$D:$D,$A$1)*IF($A79="CH4",About!$D$58,IF($A79="N2O",About!$D$59,1))</f>
        <v>0.183471752967</v>
      </c>
      <c r="G79" s="228">
        <f>SUMIFS('EPA Export Aggregation'!J:J,'EPA Export Aggregation'!$A:$A,$B79,'EPA Export Aggregation'!$D:$D,$A$1)*IF($A79="CH4",About!$D$58,IF($A79="N2O",About!$D$59,1))</f>
        <v>0.138129873042</v>
      </c>
      <c r="H79" s="228">
        <f>SUMIFS('EPA Export Aggregation'!K:K,'EPA Export Aggregation'!$A:$A,$B79,'EPA Export Aggregation'!$D:$D,$A$1)*IF($A79="CH4",About!$D$58,IF($A79="N2O",About!$D$59,1))</f>
        <v>0.122304214188</v>
      </c>
      <c r="I79" s="228">
        <f>SUMIFS('EPA Export Aggregation'!L:L,'EPA Export Aggregation'!$A:$A,$B79,'EPA Export Aggregation'!$D:$D,$A$1)*IF($A79="CH4",About!$D$58,IF($A79="N2O",About!$D$59,1))</f>
        <v>0.110842826178</v>
      </c>
      <c r="J79" s="228">
        <f>SUMIFS('EPA Export Aggregation'!M:M,'EPA Export Aggregation'!$A:$A,$B79,'EPA Export Aggregation'!$D:$D,$A$1)*IF($A79="CH4",About!$D$58,IF($A79="N2O",About!$D$59,1))</f>
        <v>9.8123992409999999E-2</v>
      </c>
      <c r="K79" s="228">
        <f>SUMIFS('EPA Export Aggregation'!N:N,'EPA Export Aggregation'!$A:$A,$B79,'EPA Export Aggregation'!$D:$D,$A$1)*IF($A79="CH4",About!$D$58,IF($A79="N2O",About!$D$59,1))</f>
        <v>9.4681154034000001E-2</v>
      </c>
      <c r="L79" s="228">
        <f>SUMIFS('EPA Export Aggregation'!O:O,'EPA Export Aggregation'!$A:$A,$B79,'EPA Export Aggregation'!$D:$D,$A$1)*IF($A79="CH4",About!$D$58,IF($A79="N2O",About!$D$59,1))</f>
        <v>8.6520230148000005E-2</v>
      </c>
      <c r="M79" s="228">
        <f>SUMIFS('EPA Export Aggregation'!P:P,'EPA Export Aggregation'!$A:$A,$B79,'EPA Export Aggregation'!$D:$D,$A$1)*IF($A79="CH4",About!$D$58,IF($A79="N2O",About!$D$59,1))</f>
        <v>6.5942753187000006E-2</v>
      </c>
      <c r="N79" s="228">
        <f>SUMIFS('EPA Export Aggregation'!Q:Q,'EPA Export Aggregation'!$A:$A,$B79,'EPA Export Aggregation'!$D:$D,$A$1)*IF($A79="CH4",About!$D$58,IF($A79="N2O",About!$D$59,1))</f>
        <v>6.3492228939000001E-2</v>
      </c>
      <c r="O79" s="228">
        <f>SUMIFS('EPA Export Aggregation'!R:R,'EPA Export Aggregation'!$A:$A,$B79,'EPA Export Aggregation'!$D:$D,$A$1)*IF($A79="CH4",About!$D$58,IF($A79="N2O",About!$D$59,1))</f>
        <v>5.8731651039E-2</v>
      </c>
      <c r="P79" s="228">
        <f>SUMIFS('EPA Export Aggregation'!S:S,'EPA Export Aggregation'!$A:$A,$B79,'EPA Export Aggregation'!$D:$D,$A$1)*IF($A79="CH4",About!$D$58,IF($A79="N2O",About!$D$59,1))</f>
        <v>3.6684387749999998E-2</v>
      </c>
      <c r="Q79" s="228">
        <f>SUMIFS('EPA Export Aggregation'!T:T,'EPA Export Aggregation'!$A:$A,$B79,'EPA Export Aggregation'!$D:$D,$A$1)*IF($A79="CH4",About!$D$58,IF($A79="N2O",About!$D$59,1))</f>
        <v>3.008808273E-2</v>
      </c>
      <c r="R79" s="228">
        <f>SUMIFS('EPA Export Aggregation'!U:U,'EPA Export Aggregation'!$A:$A,$B79,'EPA Export Aggregation'!$D:$D,$A$1)*IF($A79="CH4",About!$D$58,IF($A79="N2O",About!$D$59,1))</f>
        <v>3.4535680977000001E-2</v>
      </c>
      <c r="S79" s="228">
        <f>SUMIFS('EPA Export Aggregation'!V:V,'EPA Export Aggregation'!$A:$A,$B79,'EPA Export Aggregation'!$D:$D,$A$1)*IF($A79="CH4",About!$D$58,IF($A79="N2O",About!$D$59,1))</f>
        <v>6.6293450342999993E-2</v>
      </c>
      <c r="T79" s="228">
        <f>SUMIFS('EPA Export Aggregation'!W:W,'EPA Export Aggregation'!$A:$A,$B79,'EPA Export Aggregation'!$D:$D,$A$1)*IF($A79="CH4",About!$D$58,IF($A79="N2O",About!$D$59,1))</f>
        <v>0.115130936886</v>
      </c>
      <c r="U79" s="228">
        <f>SUMIFS('EPA Export Aggregation'!X:X,'EPA Export Aggregation'!$A:$A,$B79,'EPA Export Aggregation'!$D:$D,$A$1)*IF($A79="CH4",About!$D$58,IF($A79="N2O",About!$D$59,1))</f>
        <v>5.9551276367999999E-2</v>
      </c>
      <c r="V79" s="228">
        <f>SUMIFS('EPA Export Aggregation'!Y:Y,'EPA Export Aggregation'!$A:$A,$B79,'EPA Export Aggregation'!$D:$D,$A$1)*IF($A79="CH4",About!$D$58,IF($A79="N2O",About!$D$59,1))</f>
        <v>3.5609285865E-2</v>
      </c>
      <c r="W79" s="228">
        <f>SUMIFS('EPA Export Aggregation'!Z:Z,'EPA Export Aggregation'!$A:$A,$B79,'EPA Export Aggregation'!$D:$D,$A$1)*IF($A79="CH4",About!$D$58,IF($A79="N2O",About!$D$59,1))</f>
        <v>0.11031847860000001</v>
      </c>
      <c r="X79" s="228">
        <f>SUMIFS('EPA Export Aggregation'!AA:AA,'EPA Export Aggregation'!$A:$A,$B79,'EPA Export Aggregation'!$D:$D,$A$1)*IF($A79="CH4",About!$D$58,IF($A79="N2O",About!$D$59,1))</f>
        <v>0.110387165871</v>
      </c>
      <c r="Y79" s="228">
        <f>SUMIFS('EPA Export Aggregation'!AB:AB,'EPA Export Aggregation'!$A:$A,$B79,'EPA Export Aggregation'!$D:$D,$A$1)*IF($A79="CH4",About!$D$58,IF($A79="N2O",About!$D$59,1))</f>
        <v>7.8914599752000006E-2</v>
      </c>
      <c r="Z79" s="228">
        <f>SUMIFS('EPA Export Aggregation'!AC:AC,'EPA Export Aggregation'!$A:$A,$B79,'EPA Export Aggregation'!$D:$D,$A$1)*IF($A79="CH4",About!$D$58,IF($A79="N2O",About!$D$59,1))</f>
        <v>7.1543760683999993E-2</v>
      </c>
      <c r="AA79" s="228">
        <f>SUMIFS('EPA Export Aggregation'!AD:AD,'EPA Export Aggregation'!$A:$A,$B79,'EPA Export Aggregation'!$D:$D,$A$1)*IF($A79="CH4",About!$D$58,IF($A79="N2O",About!$D$59,1))</f>
        <v>0.16248848649600001</v>
      </c>
      <c r="AB79" s="228">
        <f>SUMIFS('EPA Export Aggregation'!AE:AE,'EPA Export Aggregation'!$A:$A,$B79,'EPA Export Aggregation'!$D:$D,$A$1)*IF($A79="CH4",About!$D$58,IF($A79="N2O",About!$D$59,1))</f>
        <v>0.14354003202900001</v>
      </c>
      <c r="AC79" s="228">
        <f>SUMIFS('EPA Export Aggregation'!AF:AF,'EPA Export Aggregation'!$A:$A,$B79,'EPA Export Aggregation'!$D:$D,$A$1)*IF($A79="CH4",About!$D$58,IF($A79="N2O",About!$D$59,1))</f>
        <v>3.8318520002999998E-2</v>
      </c>
      <c r="AD79" s="228">
        <f>SUMIFS('EPA Export Aggregation'!AG:AG,'EPA Export Aggregation'!$A:$A,$B79,'EPA Export Aggregation'!$D:$D,$A$1)*IF($A79="CH4",About!$D$58,IF($A79="N2O",About!$D$59,1))</f>
        <v>1.4847289289999999E-2</v>
      </c>
      <c r="AE79" s="228">
        <f>SUMIFS('EPA Export Aggregation'!AH:AH,'EPA Export Aggregation'!$A:$A,$B79,'EPA Export Aggregation'!$D:$D,$A$1)*IF($A79="CH4",About!$D$58,IF($A79="N2O",About!$D$59,1))</f>
        <v>0.10075529204399999</v>
      </c>
      <c r="AF79" s="228">
        <f>SUMIFS('EPA Export Aggregation'!AI:AI,'EPA Export Aggregation'!$A:$A,$B79,'EPA Export Aggregation'!$D:$D,$A$1)*IF($A79="CH4",About!$D$58,IF($A79="N2O",About!$D$59,1))</f>
        <v>0.10618148786999999</v>
      </c>
      <c r="AG79" s="228">
        <f>SUMIFS('EPA Export Aggregation'!AJ:AJ,'EPA Export Aggregation'!$A:$A,$B79,'EPA Export Aggregation'!$D:$D,$A$1)*IF($A79="CH4",About!$D$58,IF($A79="N2O",About!$D$59,1))</f>
        <v>0.11547553089</v>
      </c>
      <c r="AH79" s="228">
        <f>SUMIFS('EPA Export Aggregation'!AK:AK,'EPA Export Aggregation'!$A:$A,$B79,'EPA Export Aggregation'!$D:$D,$A$1)*IF($A79="CH4",About!$D$58,IF($A79="N2O",About!$D$59,1))</f>
        <v>0.118565655132</v>
      </c>
    </row>
    <row r="80" spans="1:34" x14ac:dyDescent="0.25">
      <c r="A80" s="227" t="s">
        <v>2470</v>
      </c>
      <c r="B80" s="199" t="s">
        <v>2439</v>
      </c>
      <c r="C80" s="228">
        <f>SUMIFS('EPA Export Aggregation'!F:F,'EPA Export Aggregation'!$A:$A,$B80,'EPA Export Aggregation'!$D:$D,$A$1)*IF($A80="CH4",About!$D$58,IF($A80="N2O",About!$D$59,1))</f>
        <v>5.8685342682192002E-3</v>
      </c>
      <c r="D80" s="228">
        <f>SUMIFS('EPA Export Aggregation'!G:G,'EPA Export Aggregation'!$A:$A,$B80,'EPA Export Aggregation'!$D:$D,$A$1)*IF($A80="CH4",About!$D$58,IF($A80="N2O",About!$D$59,1))</f>
        <v>5.8729492812192004E-3</v>
      </c>
      <c r="E80" s="228">
        <f>SUMIFS('EPA Export Aggregation'!H:H,'EPA Export Aggregation'!$A:$A,$B80,'EPA Export Aggregation'!$D:$D,$A$1)*IF($A80="CH4",About!$D$58,IF($A80="N2O",About!$D$59,1))</f>
        <v>5.8773642942191997E-3</v>
      </c>
      <c r="F80" s="228">
        <f>SUMIFS('EPA Export Aggregation'!I:I,'EPA Export Aggregation'!$A:$A,$B80,'EPA Export Aggregation'!$D:$D,$A$1)*IF($A80="CH4",About!$D$58,IF($A80="N2O",About!$D$59,1))</f>
        <v>7.3489122076239996E-3</v>
      </c>
      <c r="G80" s="228">
        <f>SUMIFS('EPA Export Aggregation'!J:J,'EPA Export Aggregation'!$A:$A,$B80,'EPA Export Aggregation'!$D:$D,$A$1)*IF($A80="CH4",About!$D$58,IF($A80="N2O",About!$D$59,1))</f>
        <v>8.0868938942264008E-3</v>
      </c>
      <c r="H80" s="228">
        <f>SUMIFS('EPA Export Aggregation'!K:K,'EPA Export Aggregation'!$A:$A,$B80,'EPA Export Aggregation'!$D:$D,$A$1)*IF($A80="CH4",About!$D$58,IF($A80="N2O",About!$D$59,1))</f>
        <v>1.01623661973271E-2</v>
      </c>
      <c r="I80" s="228">
        <f>SUMIFS('EPA Export Aggregation'!L:L,'EPA Export Aggregation'!$A:$A,$B80,'EPA Export Aggregation'!$D:$D,$A$1)*IF($A80="CH4",About!$D$58,IF($A80="N2O",About!$D$59,1))</f>
        <v>1.12869060988469E-2</v>
      </c>
      <c r="J80" s="228">
        <f>SUMIFS('EPA Export Aggregation'!M:M,'EPA Export Aggregation'!$A:$A,$B80,'EPA Export Aggregation'!$D:$D,$A$1)*IF($A80="CH4",About!$D$58,IF($A80="N2O",About!$D$59,1))</f>
        <v>1.1930913730972201E-2</v>
      </c>
      <c r="K80" s="228">
        <f>SUMIFS('EPA Export Aggregation'!N:N,'EPA Export Aggregation'!$A:$A,$B80,'EPA Export Aggregation'!$D:$D,$A$1)*IF($A80="CH4",About!$D$58,IF($A80="N2O",About!$D$59,1))</f>
        <v>1.4626824865182299E-2</v>
      </c>
      <c r="L80" s="228">
        <f>SUMIFS('EPA Export Aggregation'!O:O,'EPA Export Aggregation'!$A:$A,$B80,'EPA Export Aggregation'!$D:$D,$A$1)*IF($A80="CH4",About!$D$58,IF($A80="N2O",About!$D$59,1))</f>
        <v>1.48466038733593E-2</v>
      </c>
      <c r="M80" s="228">
        <f>SUMIFS('EPA Export Aggregation'!P:P,'EPA Export Aggregation'!$A:$A,$B80,'EPA Export Aggregation'!$D:$D,$A$1)*IF($A80="CH4",About!$D$58,IF($A80="N2O",About!$D$59,1))</f>
        <v>1.26733927674498E-2</v>
      </c>
      <c r="N80" s="228">
        <f>SUMIFS('EPA Export Aggregation'!Q:Q,'EPA Export Aggregation'!$A:$A,$B80,'EPA Export Aggregation'!$D:$D,$A$1)*IF($A80="CH4",About!$D$58,IF($A80="N2O",About!$D$59,1))</f>
        <v>8.9367021157657003E-3</v>
      </c>
      <c r="O80" s="228">
        <f>SUMIFS('EPA Export Aggregation'!R:R,'EPA Export Aggregation'!$A:$A,$B80,'EPA Export Aggregation'!$D:$D,$A$1)*IF($A80="CH4",About!$D$58,IF($A80="N2O",About!$D$59,1))</f>
        <v>8.7599341197673007E-3</v>
      </c>
      <c r="P80" s="228">
        <f>SUMIFS('EPA Export Aggregation'!S:S,'EPA Export Aggregation'!$A:$A,$B80,'EPA Export Aggregation'!$D:$D,$A$1)*IF($A80="CH4",About!$D$58,IF($A80="N2O",About!$D$59,1))</f>
        <v>8.0179648754442005E-3</v>
      </c>
      <c r="Q80" s="228">
        <f>SUMIFS('EPA Export Aggregation'!T:T,'EPA Export Aggregation'!$A:$A,$B80,'EPA Export Aggregation'!$D:$D,$A$1)*IF($A80="CH4",About!$D$58,IF($A80="N2O",About!$D$59,1))</f>
        <v>7.4559139425430998E-3</v>
      </c>
      <c r="R80" s="228">
        <f>SUMIFS('EPA Export Aggregation'!U:U,'EPA Export Aggregation'!$A:$A,$B80,'EPA Export Aggregation'!$D:$D,$A$1)*IF($A80="CH4",About!$D$58,IF($A80="N2O",About!$D$59,1))</f>
        <v>6.8789032138629998E-3</v>
      </c>
      <c r="S80" s="228">
        <f>SUMIFS('EPA Export Aggregation'!V:V,'EPA Export Aggregation'!$A:$A,$B80,'EPA Export Aggregation'!$D:$D,$A$1)*IF($A80="CH4",About!$D$58,IF($A80="N2O",About!$D$59,1))</f>
        <v>7.3494241940438004E-3</v>
      </c>
      <c r="T80" s="228">
        <f>SUMIFS('EPA Export Aggregation'!W:W,'EPA Export Aggregation'!$A:$A,$B80,'EPA Export Aggregation'!$D:$D,$A$1)*IF($A80="CH4",About!$D$58,IF($A80="N2O",About!$D$59,1))</f>
        <v>7.0304112344084001E-3</v>
      </c>
      <c r="U80" s="228">
        <f>SUMIFS('EPA Export Aggregation'!X:X,'EPA Export Aggregation'!$A:$A,$B80,'EPA Export Aggregation'!$D:$D,$A$1)*IF($A80="CH4",About!$D$58,IF($A80="N2O",About!$D$59,1))</f>
        <v>6.4002735524281004E-3</v>
      </c>
      <c r="V80" s="228">
        <f>SUMIFS('EPA Export Aggregation'!Y:Y,'EPA Export Aggregation'!$A:$A,$B80,'EPA Export Aggregation'!$D:$D,$A$1)*IF($A80="CH4",About!$D$58,IF($A80="N2O",About!$D$59,1))</f>
        <v>4.4196232172463001E-3</v>
      </c>
      <c r="W80" s="228">
        <f>SUMIFS('EPA Export Aggregation'!Z:Z,'EPA Export Aggregation'!$A:$A,$B80,'EPA Export Aggregation'!$D:$D,$A$1)*IF($A80="CH4",About!$D$58,IF($A80="N2O",About!$D$59,1))</f>
        <v>5.9160496615686996E-3</v>
      </c>
      <c r="X80" s="228">
        <f>SUMIFS('EPA Export Aggregation'!AA:AA,'EPA Export Aggregation'!$A:$A,$B80,'EPA Export Aggregation'!$D:$D,$A$1)*IF($A80="CH4",About!$D$58,IF($A80="N2O",About!$D$59,1))</f>
        <v>1.9898492618035401E-2</v>
      </c>
      <c r="Y80" s="228">
        <f>SUMIFS('EPA Export Aggregation'!AB:AB,'EPA Export Aggregation'!$A:$A,$B80,'EPA Export Aggregation'!$D:$D,$A$1)*IF($A80="CH4",About!$D$58,IF($A80="N2O",About!$D$59,1))</f>
        <v>1.4918255428208699E-2</v>
      </c>
      <c r="Z80" s="228">
        <f>SUMIFS('EPA Export Aggregation'!AC:AC,'EPA Export Aggregation'!$A:$A,$B80,'EPA Export Aggregation'!$D:$D,$A$1)*IF($A80="CH4",About!$D$58,IF($A80="N2O",About!$D$59,1))</f>
        <v>6.4734636667073998E-3</v>
      </c>
      <c r="AA80" s="228">
        <f>SUMIFS('EPA Export Aggregation'!AD:AD,'EPA Export Aggregation'!$A:$A,$B80,'EPA Export Aggregation'!$D:$D,$A$1)*IF($A80="CH4",About!$D$58,IF($A80="N2O",About!$D$59,1))</f>
        <v>4.5615541378093002E-3</v>
      </c>
      <c r="AB80" s="228">
        <f>SUMIFS('EPA Export Aggregation'!AE:AE,'EPA Export Aggregation'!$A:$A,$B80,'EPA Export Aggregation'!$D:$D,$A$1)*IF($A80="CH4",About!$D$58,IF($A80="N2O",About!$D$59,1))</f>
        <v>3.5609812396015001E-3</v>
      </c>
      <c r="AC80" s="228">
        <f>SUMIFS('EPA Export Aggregation'!AF:AF,'EPA Export Aggregation'!$A:$A,$B80,'EPA Export Aggregation'!$D:$D,$A$1)*IF($A80="CH4",About!$D$58,IF($A80="N2O",About!$D$59,1))</f>
        <v>6.7085595844006002E-3</v>
      </c>
      <c r="AD80" s="228">
        <f>SUMIFS('EPA Export Aggregation'!AG:AG,'EPA Export Aggregation'!$A:$A,$B80,'EPA Export Aggregation'!$D:$D,$A$1)*IF($A80="CH4",About!$D$58,IF($A80="N2O",About!$D$59,1))</f>
        <v>6.5190563136006E-3</v>
      </c>
      <c r="AE80" s="228">
        <f>SUMIFS('EPA Export Aggregation'!AH:AH,'EPA Export Aggregation'!$A:$A,$B80,'EPA Export Aggregation'!$D:$D,$A$1)*IF($A80="CH4",About!$D$58,IF($A80="N2O",About!$D$59,1))</f>
        <v>1.4346808200600001E-5</v>
      </c>
      <c r="AF80" s="228">
        <f>SUMIFS('EPA Export Aggregation'!AI:AI,'EPA Export Aggregation'!$A:$A,$B80,'EPA Export Aggregation'!$D:$D,$A$1)*IF($A80="CH4",About!$D$58,IF($A80="N2O",About!$D$59,1))</f>
        <v>1.1923434799999999E-5</v>
      </c>
      <c r="AG80" s="228">
        <f>SUMIFS('EPA Export Aggregation'!AJ:AJ,'EPA Export Aggregation'!$A:$A,$B80,'EPA Export Aggregation'!$D:$D,$A$1)*IF($A80="CH4",About!$D$58,IF($A80="N2O",About!$D$59,1))</f>
        <v>9.2131630009000002E-6</v>
      </c>
      <c r="AH80" s="228">
        <f>SUMIFS('EPA Export Aggregation'!AK:AK,'EPA Export Aggregation'!$A:$A,$B80,'EPA Export Aggregation'!$D:$D,$A$1)*IF($A80="CH4",About!$D$58,IF($A80="N2O",About!$D$59,1))</f>
        <v>9.4601492005999992E-6</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1.1796624000000001E-3</v>
      </c>
      <c r="D84" s="228">
        <f>SUMIFS('EPA Export Aggregation'!G:G,'EPA Export Aggregation'!$A:$A,$B84,'EPA Export Aggregation'!$D:$D,$A$1)*IF($A84="CH4",About!$D$58,IF($A84="N2O",About!$D$59,1))</f>
        <v>1.1851449500000001E-3</v>
      </c>
      <c r="E84" s="228">
        <f>SUMIFS('EPA Export Aggregation'!H:H,'EPA Export Aggregation'!$A:$A,$B84,'EPA Export Aggregation'!$D:$D,$A$1)*IF($A84="CH4",About!$D$58,IF($A84="N2O",About!$D$59,1))</f>
        <v>1.19062985E-3</v>
      </c>
      <c r="F84" s="228">
        <f>SUMIFS('EPA Export Aggregation'!I:I,'EPA Export Aggregation'!$A:$A,$B84,'EPA Export Aggregation'!$D:$D,$A$1)*IF($A84="CH4",About!$D$58,IF($A84="N2O",About!$D$59,1))</f>
        <v>1.4910279999999999E-3</v>
      </c>
      <c r="G84" s="228">
        <f>SUMIFS('EPA Export Aggregation'!J:J,'EPA Export Aggregation'!$A:$A,$B84,'EPA Export Aggregation'!$D:$D,$A$1)*IF($A84="CH4",About!$D$58,IF($A84="N2O",About!$D$59,1))</f>
        <v>1.6439683499999999E-3</v>
      </c>
      <c r="H84" s="228">
        <f>SUMIFS('EPA Export Aggregation'!K:K,'EPA Export Aggregation'!$A:$A,$B84,'EPA Export Aggregation'!$D:$D,$A$1)*IF($A84="CH4",About!$D$58,IF($A84="N2O",About!$D$59,1))</f>
        <v>2.0657675000000002E-3</v>
      </c>
      <c r="I84" s="228">
        <f>SUMIFS('EPA Export Aggregation'!L:L,'EPA Export Aggregation'!$A:$A,$B84,'EPA Export Aggregation'!$D:$D,$A$1)*IF($A84="CH4",About!$D$58,IF($A84="N2O",About!$D$59,1))</f>
        <v>2.29641295E-3</v>
      </c>
      <c r="J84" s="228">
        <f>SUMIFS('EPA Export Aggregation'!M:M,'EPA Export Aggregation'!$A:$A,$B84,'EPA Export Aggregation'!$D:$D,$A$1)*IF($A84="CH4",About!$D$58,IF($A84="N2O",About!$D$59,1))</f>
        <v>2.4304616500000001E-3</v>
      </c>
      <c r="K84" s="228">
        <f>SUMIFS('EPA Export Aggregation'!N:N,'EPA Export Aggregation'!$A:$A,$B84,'EPA Export Aggregation'!$D:$D,$A$1)*IF($A84="CH4",About!$D$58,IF($A84="N2O",About!$D$59,1))</f>
        <v>2.97697765E-3</v>
      </c>
      <c r="L84" s="228">
        <f>SUMIFS('EPA Export Aggregation'!O:O,'EPA Export Aggregation'!$A:$A,$B84,'EPA Export Aggregation'!$D:$D,$A$1)*IF($A84="CH4",About!$D$58,IF($A84="N2O",About!$D$59,1))</f>
        <v>3.0257519E-3</v>
      </c>
      <c r="M84" s="228">
        <f>SUMIFS('EPA Export Aggregation'!P:P,'EPA Export Aggregation'!$A:$A,$B84,'EPA Export Aggregation'!$D:$D,$A$1)*IF($A84="CH4",About!$D$58,IF($A84="N2O",About!$D$59,1))</f>
        <v>2.46051345E-3</v>
      </c>
      <c r="N84" s="228">
        <f>SUMIFS('EPA Export Aggregation'!Q:Q,'EPA Export Aggregation'!$A:$A,$B84,'EPA Export Aggregation'!$D:$D,$A$1)*IF($A84="CH4",About!$D$58,IF($A84="N2O",About!$D$59,1))</f>
        <v>1.6959761999999999E-3</v>
      </c>
      <c r="O84" s="228">
        <f>SUMIFS('EPA Export Aggregation'!R:R,'EPA Export Aggregation'!$A:$A,$B84,'EPA Export Aggregation'!$D:$D,$A$1)*IF($A84="CH4",About!$D$58,IF($A84="N2O",About!$D$59,1))</f>
        <v>1.51763235E-3</v>
      </c>
      <c r="P84" s="228">
        <f>SUMIFS('EPA Export Aggregation'!S:S,'EPA Export Aggregation'!$A:$A,$B84,'EPA Export Aggregation'!$D:$D,$A$1)*IF($A84="CH4",About!$D$58,IF($A84="N2O",About!$D$59,1))</f>
        <v>1.8203194000000001E-3</v>
      </c>
      <c r="Q84" s="228">
        <f>SUMIFS('EPA Export Aggregation'!T:T,'EPA Export Aggregation'!$A:$A,$B84,'EPA Export Aggregation'!$D:$D,$A$1)*IF($A84="CH4",About!$D$58,IF($A84="N2O",About!$D$59,1))</f>
        <v>1.7557320000000001E-3</v>
      </c>
      <c r="R84" s="228">
        <f>SUMIFS('EPA Export Aggregation'!U:U,'EPA Export Aggregation'!$A:$A,$B84,'EPA Export Aggregation'!$D:$D,$A$1)*IF($A84="CH4",About!$D$58,IF($A84="N2O",About!$D$59,1))</f>
        <v>1.9079814499999999E-3</v>
      </c>
      <c r="S84" s="228">
        <f>SUMIFS('EPA Export Aggregation'!V:V,'EPA Export Aggregation'!$A:$A,$B84,'EPA Export Aggregation'!$D:$D,$A$1)*IF($A84="CH4",About!$D$58,IF($A84="N2O",About!$D$59,1))</f>
        <v>1.8607088500000001E-3</v>
      </c>
      <c r="T84" s="228">
        <f>SUMIFS('EPA Export Aggregation'!W:W,'EPA Export Aggregation'!$A:$A,$B84,'EPA Export Aggregation'!$D:$D,$A$1)*IF($A84="CH4",About!$D$58,IF($A84="N2O",About!$D$59,1))</f>
        <v>1.5197027E-3</v>
      </c>
      <c r="U84" s="228">
        <f>SUMIFS('EPA Export Aggregation'!X:X,'EPA Export Aggregation'!$A:$A,$B84,'EPA Export Aggregation'!$D:$D,$A$1)*IF($A84="CH4",About!$D$58,IF($A84="N2O",About!$D$59,1))</f>
        <v>1.4086134999999999E-3</v>
      </c>
      <c r="V84" s="228">
        <f>SUMIFS('EPA Export Aggregation'!Y:Y,'EPA Export Aggregation'!$A:$A,$B84,'EPA Export Aggregation'!$D:$D,$A$1)*IF($A84="CH4",About!$D$58,IF($A84="N2O",About!$D$59,1))</f>
        <v>1.1050851500000001E-3</v>
      </c>
      <c r="W84" s="228">
        <f>SUMIFS('EPA Export Aggregation'!Z:Z,'EPA Export Aggregation'!$A:$A,$B84,'EPA Export Aggregation'!$D:$D,$A$1)*IF($A84="CH4",About!$D$58,IF($A84="N2O",About!$D$59,1))</f>
        <v>1.41825555E-3</v>
      </c>
      <c r="X84" s="228">
        <f>SUMIFS('EPA Export Aggregation'!AA:AA,'EPA Export Aggregation'!$A:$A,$B84,'EPA Export Aggregation'!$D:$D,$A$1)*IF($A84="CH4",About!$D$58,IF($A84="N2O",About!$D$59,1))</f>
        <v>4.8685420000000001E-4</v>
      </c>
      <c r="Y84" s="228">
        <f>SUMIFS('EPA Export Aggregation'!AB:AB,'EPA Export Aggregation'!$A:$A,$B84,'EPA Export Aggregation'!$D:$D,$A$1)*IF($A84="CH4",About!$D$58,IF($A84="N2O",About!$D$59,1))</f>
        <v>1.3857809E-3</v>
      </c>
      <c r="Z84" s="228">
        <f>SUMIFS('EPA Export Aggregation'!AC:AC,'EPA Export Aggregation'!$A:$A,$B84,'EPA Export Aggregation'!$D:$D,$A$1)*IF($A84="CH4",About!$D$58,IF($A84="N2O",About!$D$59,1))</f>
        <v>9.9702040000000007E-4</v>
      </c>
      <c r="AA84" s="228">
        <f>SUMIFS('EPA Export Aggregation'!AD:AD,'EPA Export Aggregation'!$A:$A,$B84,'EPA Export Aggregation'!$D:$D,$A$1)*IF($A84="CH4",About!$D$58,IF($A84="N2O",About!$D$59,1))</f>
        <v>2.8411499999999999E-6</v>
      </c>
      <c r="AB84" s="228">
        <f>SUMIFS('EPA Export Aggregation'!AE:AE,'EPA Export Aggregation'!$A:$A,$B84,'EPA Export Aggregation'!$D:$D,$A$1)*IF($A84="CH4",About!$D$58,IF($A84="N2O",About!$D$59,1))</f>
        <v>8.4149034999999998E-4</v>
      </c>
      <c r="AC84" s="228">
        <f>SUMIFS('EPA Export Aggregation'!AF:AF,'EPA Export Aggregation'!$A:$A,$B84,'EPA Export Aggregation'!$D:$D,$A$1)*IF($A84="CH4",About!$D$58,IF($A84="N2O",About!$D$59,1))</f>
        <v>4.5381225999999997E-3</v>
      </c>
      <c r="AD84" s="228">
        <f>SUMIFS('EPA Export Aggregation'!AG:AG,'EPA Export Aggregation'!$A:$A,$B84,'EPA Export Aggregation'!$D:$D,$A$1)*IF($A84="CH4",About!$D$58,IF($A84="N2O",About!$D$59,1))</f>
        <v>2.0995722499999999E-3</v>
      </c>
      <c r="AE84" s="228">
        <f>SUMIFS('EPA Export Aggregation'!AH:AH,'EPA Export Aggregation'!$A:$A,$B84,'EPA Export Aggregation'!$D:$D,$A$1)*IF($A84="CH4",About!$D$58,IF($A84="N2O",About!$D$59,1))</f>
        <v>4.1947499999999999E-6</v>
      </c>
      <c r="AF84" s="228">
        <f>SUMIFS('EPA Export Aggregation'!AI:AI,'EPA Export Aggregation'!$A:$A,$B84,'EPA Export Aggregation'!$D:$D,$A$1)*IF($A84="CH4",About!$D$58,IF($A84="N2O",About!$D$59,1))</f>
        <v>4.0208499999999998E-6</v>
      </c>
      <c r="AG84" s="228">
        <f>SUMIFS('EPA Export Aggregation'!AJ:AJ,'EPA Export Aggregation'!$A:$A,$B84,'EPA Export Aggregation'!$D:$D,$A$1)*IF($A84="CH4",About!$D$58,IF($A84="N2O",About!$D$59,1))</f>
        <v>4.8786000000000002E-6</v>
      </c>
      <c r="AH84" s="228">
        <f>SUMIFS('EPA Export Aggregation'!AK:AK,'EPA Export Aggregation'!$A:$A,$B84,'EPA Export Aggregation'!$D:$D,$A$1)*IF($A84="CH4",About!$D$58,IF($A84="N2O",About!$D$59,1))</f>
        <v>5.9360999999999998E-6</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1.0360511E-4</v>
      </c>
      <c r="D87" s="228">
        <f>SUMIFS('EPA Export Aggregation'!$F:$F,'EPA Export Aggregation'!$A:$A,$B87,'EPA Export Aggregation'!$D:$D,$A$1)*IF($A87="CH4",About!$D$58,IF($A87="N2O",About!$D$59,1))</f>
        <v>1.0360511E-4</v>
      </c>
      <c r="E87" s="228">
        <f>SUMIFS('EPA Export Aggregation'!$F:$F,'EPA Export Aggregation'!$A:$A,$B87,'EPA Export Aggregation'!$D:$D,$A$1)*IF($A87="CH4",About!$D$58,IF($A87="N2O",About!$D$59,1))</f>
        <v>1.0360511E-4</v>
      </c>
      <c r="F87" s="228">
        <f>SUMIFS('EPA Export Aggregation'!$F:$F,'EPA Export Aggregation'!$A:$A,$B87,'EPA Export Aggregation'!$D:$D,$A$1)*IF($A87="CH4",About!$D$58,IF($A87="N2O",About!$D$59,1))</f>
        <v>1.0360511E-4</v>
      </c>
      <c r="G87" s="228">
        <f>SUMIFS('EPA Export Aggregation'!$F:$F,'EPA Export Aggregation'!$A:$A,$B87,'EPA Export Aggregation'!$D:$D,$A$1)*IF($A87="CH4",About!$D$58,IF($A87="N2O",About!$D$59,1))</f>
        <v>1.0360511E-4</v>
      </c>
      <c r="H87" s="228">
        <f>SUMIFS('EPA Export Aggregation'!$F:$F,'EPA Export Aggregation'!$A:$A,$B87,'EPA Export Aggregation'!$D:$D,$A$1)*IF($A87="CH4",About!$D$58,IF($A87="N2O",About!$D$59,1))</f>
        <v>1.0360511E-4</v>
      </c>
      <c r="I87" s="228">
        <f>SUMIFS('EPA Export Aggregation'!$F:$F,'EPA Export Aggregation'!$A:$A,$B87,'EPA Export Aggregation'!$D:$D,$A$1)*IF($A87="CH4",About!$D$58,IF($A87="N2O",About!$D$59,1))</f>
        <v>1.0360511E-4</v>
      </c>
      <c r="J87" s="228">
        <f>SUMIFS('EPA Export Aggregation'!$F:$F,'EPA Export Aggregation'!$A:$A,$B87,'EPA Export Aggregation'!$D:$D,$A$1)*IF($A87="CH4",About!$D$58,IF($A87="N2O",About!$D$59,1))</f>
        <v>1.0360511E-4</v>
      </c>
      <c r="K87" s="228">
        <f>SUMIFS('EPA Export Aggregation'!$F:$F,'EPA Export Aggregation'!$A:$A,$B87,'EPA Export Aggregation'!$D:$D,$A$1)*IF($A87="CH4",About!$D$58,IF($A87="N2O",About!$D$59,1))</f>
        <v>1.0360511E-4</v>
      </c>
      <c r="L87" s="228">
        <f>SUMIFS('EPA Export Aggregation'!$F:$F,'EPA Export Aggregation'!$A:$A,$B87,'EPA Export Aggregation'!$D:$D,$A$1)*IF($A87="CH4",About!$D$58,IF($A87="N2O",About!$D$59,1))</f>
        <v>1.0360511E-4</v>
      </c>
      <c r="M87" s="228">
        <f>SUMIFS('EPA Export Aggregation'!$F:$F,'EPA Export Aggregation'!$A:$A,$B87,'EPA Export Aggregation'!$D:$D,$A$1)*IF($A87="CH4",About!$D$58,IF($A87="N2O",About!$D$59,1))</f>
        <v>1.0360511E-4</v>
      </c>
      <c r="N87" s="228">
        <f>SUMIFS('EPA Export Aggregation'!$F:$F,'EPA Export Aggregation'!$A:$A,$B87,'EPA Export Aggregation'!$D:$D,$A$1)*IF($A87="CH4",About!$D$58,IF($A87="N2O",About!$D$59,1))</f>
        <v>1.0360511E-4</v>
      </c>
      <c r="O87" s="228">
        <f>SUMIFS('EPA Export Aggregation'!$F:$F,'EPA Export Aggregation'!$A:$A,$B87,'EPA Export Aggregation'!$D:$D,$A$1)*IF($A87="CH4",About!$D$58,IF($A87="N2O",About!$D$59,1))</f>
        <v>1.0360511E-4</v>
      </c>
      <c r="P87" s="228">
        <f>SUMIFS('EPA Export Aggregation'!$F:$F,'EPA Export Aggregation'!$A:$A,$B87,'EPA Export Aggregation'!$D:$D,$A$1)*IF($A87="CH4",About!$D$58,IF($A87="N2O",About!$D$59,1))</f>
        <v>1.0360511E-4</v>
      </c>
      <c r="Q87" s="228">
        <f>SUMIFS('EPA Export Aggregation'!$F:$F,'EPA Export Aggregation'!$A:$A,$B87,'EPA Export Aggregation'!$D:$D,$A$1)*IF($A87="CH4",About!$D$58,IF($A87="N2O",About!$D$59,1))</f>
        <v>1.0360511E-4</v>
      </c>
      <c r="R87" s="228">
        <f>SUMIFS('EPA Export Aggregation'!$F:$F,'EPA Export Aggregation'!$A:$A,$B87,'EPA Export Aggregation'!$D:$D,$A$1)*IF($A87="CH4",About!$D$58,IF($A87="N2O",About!$D$59,1))</f>
        <v>1.0360511E-4</v>
      </c>
      <c r="S87" s="228">
        <f>SUMIFS('EPA Export Aggregation'!$F:$F,'EPA Export Aggregation'!$A:$A,$B87,'EPA Export Aggregation'!$D:$D,$A$1)*IF($A87="CH4",About!$D$58,IF($A87="N2O",About!$D$59,1))</f>
        <v>1.0360511E-4</v>
      </c>
      <c r="T87" s="228">
        <f>SUMIFS('EPA Export Aggregation'!$F:$F,'EPA Export Aggregation'!$A:$A,$B87,'EPA Export Aggregation'!$D:$D,$A$1)*IF($A87="CH4",About!$D$58,IF($A87="N2O",About!$D$59,1))</f>
        <v>1.0360511E-4</v>
      </c>
      <c r="U87" s="228">
        <f>SUMIFS('EPA Export Aggregation'!$F:$F,'EPA Export Aggregation'!$A:$A,$B87,'EPA Export Aggregation'!$D:$D,$A$1)*IF($A87="CH4",About!$D$58,IF($A87="N2O",About!$D$59,1))</f>
        <v>1.0360511E-4</v>
      </c>
      <c r="V87" s="228">
        <f>SUMIFS('EPA Export Aggregation'!$F:$F,'EPA Export Aggregation'!$A:$A,$B87,'EPA Export Aggregation'!$D:$D,$A$1)*IF($A87="CH4",About!$D$58,IF($A87="N2O",About!$D$59,1))</f>
        <v>1.0360511E-4</v>
      </c>
      <c r="W87" s="228">
        <f>SUMIFS('EPA Export Aggregation'!$F:$F,'EPA Export Aggregation'!$A:$A,$B87,'EPA Export Aggregation'!$D:$D,$A$1)*IF($A87="CH4",About!$D$58,IF($A87="N2O",About!$D$59,1))</f>
        <v>1.0360511E-4</v>
      </c>
      <c r="X87" s="228">
        <f>SUMIFS('EPA Export Aggregation'!$F:$F,'EPA Export Aggregation'!$A:$A,$B87,'EPA Export Aggregation'!$D:$D,$A$1)*IF($A87="CH4",About!$D$58,IF($A87="N2O",About!$D$59,1))</f>
        <v>1.0360511E-4</v>
      </c>
      <c r="Y87" s="228">
        <f>SUMIFS('EPA Export Aggregation'!$F:$F,'EPA Export Aggregation'!$A:$A,$B87,'EPA Export Aggregation'!$D:$D,$A$1)*IF($A87="CH4",About!$D$58,IF($A87="N2O",About!$D$59,1))</f>
        <v>1.0360511E-4</v>
      </c>
      <c r="Z87" s="228">
        <f>SUMIFS('EPA Export Aggregation'!$F:$F,'EPA Export Aggregation'!$A:$A,$B87,'EPA Export Aggregation'!$D:$D,$A$1)*IF($A87="CH4",About!$D$58,IF($A87="N2O",About!$D$59,1))</f>
        <v>1.0360511E-4</v>
      </c>
      <c r="AA87" s="228">
        <f>SUMIFS('EPA Export Aggregation'!$F:$F,'EPA Export Aggregation'!$A:$A,$B87,'EPA Export Aggregation'!$D:$D,$A$1)*IF($A87="CH4",About!$D$58,IF($A87="N2O",About!$D$59,1))</f>
        <v>1.0360511E-4</v>
      </c>
      <c r="AB87" s="228">
        <f>SUMIFS('EPA Export Aggregation'!$F:$F,'EPA Export Aggregation'!$A:$A,$B87,'EPA Export Aggregation'!$D:$D,$A$1)*IF($A87="CH4",About!$D$58,IF($A87="N2O",About!$D$59,1))</f>
        <v>1.0360511E-4</v>
      </c>
      <c r="AC87" s="228">
        <f>SUMIFS('EPA Export Aggregation'!$F:$F,'EPA Export Aggregation'!$A:$A,$B87,'EPA Export Aggregation'!$D:$D,$A$1)*IF($A87="CH4",About!$D$58,IF($A87="N2O",About!$D$59,1))</f>
        <v>1.0360511E-4</v>
      </c>
      <c r="AD87" s="228">
        <f>SUMIFS('EPA Export Aggregation'!$F:$F,'EPA Export Aggregation'!$A:$A,$B87,'EPA Export Aggregation'!$D:$D,$A$1)*IF($A87="CH4",About!$D$58,IF($A87="N2O",About!$D$59,1))</f>
        <v>1.0360511E-4</v>
      </c>
      <c r="AE87" s="228">
        <f>SUMIFS('EPA Export Aggregation'!$F:$F,'EPA Export Aggregation'!$A:$A,$B87,'EPA Export Aggregation'!$D:$D,$A$1)*IF($A87="CH4",About!$D$58,IF($A87="N2O",About!$D$59,1))</f>
        <v>1.0360511E-4</v>
      </c>
      <c r="AF87" s="228">
        <f>SUMIFS('EPA Export Aggregation'!$F:$F,'EPA Export Aggregation'!$A:$A,$B87,'EPA Export Aggregation'!$D:$D,$A$1)*IF($A87="CH4",About!$D$58,IF($A87="N2O",About!$D$59,1))</f>
        <v>1.0360511E-4</v>
      </c>
      <c r="AG87" s="228">
        <f>SUMIFS('EPA Export Aggregation'!$F:$F,'EPA Export Aggregation'!$A:$A,$B87,'EPA Export Aggregation'!$D:$D,$A$1)*IF($A87="CH4",About!$D$58,IF($A87="N2O",About!$D$59,1))</f>
        <v>1.0360511E-4</v>
      </c>
      <c r="AH87" s="228">
        <f>SUMIFS('EPA Export Aggregation'!$F:$F,'EPA Export Aggregation'!$A:$A,$B87,'EPA Export Aggregation'!$D:$D,$A$1)*IF($A87="CH4",About!$D$58,IF($A87="N2O",About!$D$59,1))</f>
        <v>1.0360511E-4</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2024-03-18T21:12:39Z</dcterms:modified>
</cp:coreProperties>
</file>